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26" documentId="120_S{118792C3-22EF-5104-A093-F22BFE3913F3}" xr6:coauthVersionLast="47" xr6:coauthVersionMax="47" xr10:uidLastSave="{9F42A654-A774-4902-B4A9-67D47D25E75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5" l="1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L120" i="1"/>
  <c r="AM120" i="1"/>
  <c r="AN120" i="1"/>
  <c r="AO120" i="1"/>
  <c r="AP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L116" i="1"/>
  <c r="AM116" i="1"/>
  <c r="AN116" i="1"/>
  <c r="AO116" i="1"/>
  <c r="AP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L117" i="1"/>
  <c r="AM117" i="1"/>
  <c r="AN117" i="1"/>
  <c r="AO117" i="1"/>
  <c r="AP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M121" i="1" a="1"/>
  <c r="M121" i="1"/>
  <c r="L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M102" i="1" a="1"/>
  <c r="M102" i="1"/>
  <c r="L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15" i="1" a="1"/>
  <c r="M115" i="1" s="1"/>
  <c r="L112" i="15" s="1"/>
  <c r="L115" i="1" a="1"/>
  <c r="L115" i="1" s="1"/>
  <c r="K112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1" i="1"/>
  <c r="BS103" i="1"/>
  <c r="BS104" i="1"/>
  <c r="BS105" i="1"/>
  <c r="BS106" i="1"/>
  <c r="BS107" i="1"/>
  <c r="BS109" i="1"/>
  <c r="BS111" i="1"/>
  <c r="BS112" i="1"/>
  <c r="BS113" i="1"/>
  <c r="BS114" i="1"/>
  <c r="BS115" i="1"/>
  <c r="BS118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/>
  <c r="E40" i="15" s="1"/>
  <c r="T43" i="1" a="1"/>
  <c r="T43" i="1" s="1"/>
  <c r="AH43" i="1"/>
  <c r="AI43" i="1"/>
  <c r="AJ43" i="1"/>
  <c r="K36" i="10" s="1"/>
  <c r="AK43" i="1"/>
  <c r="AL43" i="1"/>
  <c r="AM43" i="1"/>
  <c r="AN43" i="1"/>
  <c r="AO43" i="1"/>
  <c r="M36" i="10" s="1"/>
  <c r="AP43" i="1"/>
  <c r="BA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M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AO45" i="1"/>
  <c r="M38" i="10" s="1"/>
  <c r="AP45" i="1"/>
  <c r="BA45" i="1"/>
  <c r="BD45" i="1" a="1"/>
  <c r="BD45" i="1" s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C46" i="1" a="1"/>
  <c r="BC46" i="1" s="1"/>
  <c r="BQ46" i="1"/>
  <c r="BR46" i="1"/>
  <c r="A47" i="1"/>
  <c r="C47" i="1"/>
  <c r="R47" i="1" a="1"/>
  <c r="R47" i="1"/>
  <c r="D44" i="15" s="1"/>
  <c r="S47" i="1" a="1"/>
  <c r="S47" i="1" s="1"/>
  <c r="E44" i="15" s="1"/>
  <c r="T47" i="1" a="1"/>
  <c r="T47" i="1"/>
  <c r="AH47" i="1"/>
  <c r="BA47" i="1" s="1"/>
  <c r="AI47" i="1"/>
  <c r="AJ47" i="1"/>
  <c r="K40" i="10" s="1"/>
  <c r="AK47" i="1"/>
  <c r="AL47" i="1"/>
  <c r="AM47" i="1"/>
  <c r="AN47" i="1"/>
  <c r="AO47" i="1"/>
  <c r="M40" i="10" s="1"/>
  <c r="AP47" i="1"/>
  <c r="BB47" i="1" a="1"/>
  <c r="BB47" i="1" s="1"/>
  <c r="BC47" i="1" a="1"/>
  <c r="BC47" i="1" s="1"/>
  <c r="BD47" i="1" a="1"/>
  <c r="BD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L114" i="1" a="1"/>
  <c r="L114" i="1" s="1"/>
  <c r="K111" i="15" s="1"/>
  <c r="M114" i="1" a="1"/>
  <c r="M114" i="1" s="1"/>
  <c r="L111" i="15" s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L124" i="1" a="1"/>
  <c r="L124" i="1" s="1"/>
  <c r="K121" i="15" s="1"/>
  <c r="M124" i="1" a="1"/>
  <c r="M124" i="1" s="1"/>
  <c r="L121" i="15" s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M127" i="1" a="1"/>
  <c r="M127" i="1" s="1"/>
  <c r="L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L131" i="1" a="1"/>
  <c r="L131" i="1" s="1"/>
  <c r="K128" i="15" s="1"/>
  <c r="M131" i="1" a="1"/>
  <c r="M131" i="1" s="1"/>
  <c r="L128" i="15" s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L132" i="1" a="1"/>
  <c r="L132" i="1" s="1"/>
  <c r="K129" i="15" s="1"/>
  <c r="M132" i="1" a="1"/>
  <c r="M132" i="1" s="1"/>
  <c r="L129" i="15" s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AL45" i="1" l="1"/>
  <c r="K42" i="15"/>
  <c r="AL44" i="1"/>
  <c r="K41" i="15"/>
  <c r="AL33" i="1"/>
  <c r="K30" i="15"/>
  <c r="AL26" i="1"/>
  <c r="K23" i="15"/>
  <c r="AL25" i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AL617" i="1"/>
  <c r="AL287" i="1"/>
  <c r="AL284" i="1"/>
  <c r="AL251" i="1"/>
  <c r="AL205" i="1"/>
  <c r="AL202" i="1"/>
  <c r="AL173" i="1"/>
  <c r="AL172" i="1"/>
  <c r="AL171" i="1"/>
  <c r="AL170" i="1"/>
  <c r="AL169" i="1"/>
  <c r="AL168" i="1"/>
  <c r="AL167" i="1"/>
  <c r="AL166" i="1"/>
  <c r="AL165" i="1"/>
  <c r="AL164" i="1"/>
  <c r="AL163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18" i="1"/>
  <c r="AL115" i="1"/>
  <c r="AL114" i="1"/>
  <c r="AL113" i="1"/>
  <c r="AL112" i="1"/>
  <c r="AL111" i="1"/>
  <c r="AL109" i="1"/>
  <c r="AL107" i="1"/>
  <c r="AL106" i="1"/>
  <c r="AL105" i="1"/>
  <c r="AL104" i="1"/>
  <c r="AL103" i="1"/>
  <c r="AL101" i="1"/>
  <c r="AL96" i="1"/>
  <c r="AL95" i="1"/>
  <c r="AL94" i="1"/>
  <c r="AL92" i="1"/>
  <c r="AL89" i="1"/>
  <c r="AL87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N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N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L171" i="10"/>
  <c r="N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<sst xmlns="http://schemas.openxmlformats.org/spreadsheetml/2006/main" count="4243" uniqueCount="1263">
  <si>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</si>
  <si>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</si>
  <si>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</si>
  <si>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</si>
  <si>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</si>
  <si>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</si>
  <si>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</si>
  <si>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</si>
  <si>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</si>
  <si>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</si>
  <si>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</si>
  <si>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</si>
  <si>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</si>
  <si>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</si>
  <si>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</si>
  <si>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</si>
  <si>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</si>
  <si>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</si>
  <si>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</si>
  <si>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</si>
  <si>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</si>
  <si>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</si>
  <si>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</si>
  <si>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</si>
  <si>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</si>
  <si>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</si>
  <si>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</si>
  <si>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</si>
  <si>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</si>
  <si>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</si>
  <si>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</si>
  <si>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</si>
  <si>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</si>
  <si>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</si>
  <si>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</si>
  <si>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</si>
  <si>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</si>
  <si>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</si>
  <si>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</si>
  <si>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</si>
  <si>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</si>
  <si>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</si>
  <si>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</si>
  <si>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</si>
  <si>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</si>
  <si>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</si>
  <si>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</si>
  <si>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</si>
  <si>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</si>
  <si>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</si>
  <si>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</si>
  <si>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</si>
  <si>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</si>
  <si>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</si>
  <si>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</si>
  <si>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</si>
  <si>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</si>
  <si>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</si>
  <si>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</si>
  <si>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</si>
  <si>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</si>
  <si>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</si>
  <si>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</si>
  <si>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</si>
  <si>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</si>
  <si>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</si>
  <si>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</si>
  <si>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</si>
  <si>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</si>
  <si>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</si>
  <si>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</si>
  <si>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</si>
  <si>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</si>
  <si>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</si>
  <si>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</si>
  <si>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</si>
  <si>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</si>
  <si>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</si>
  <si>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</si>
  <si>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</si>
  <si>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</si>
  <si>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</si>
  <si>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</si>
  <si>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</si>
  <si>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</si>
  <si>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</si>
  <si>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</si>
  <si>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</si>
  <si>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</si>
  <si>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</si>
  <si>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</si>
  <si>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</si>
  <si>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</si>
  <si>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</si>
  <si>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</si>
  <si>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</si>
  <si>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</si>
  <si>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</si>
  <si>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</si>
  <si>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</si>
  <si>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</si>
  <si>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</si>
  <si>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</si>
  <si>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</si>
  <si>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</si>
  <si>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</si>
  <si>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</si>
  <si>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</si>
  <si>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</si>
  <si>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</si>
  <si>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</si>
  <si>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</si>
  <si>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</si>
  <si>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</si>
  <si>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</si>
  <si>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</si>
  <si>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</si>
  <si>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</si>
  <si>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</si>
  <si>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</si>
  <si>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</si>
  <si>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</si>
  <si>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</si>
  <si>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</si>
  <si>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</si>
  <si>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</si>
  <si>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</si>
  <si>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</si>
  <si>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</si>
  <si>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</si>
  <si>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</si>
  <si>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</si>
  <si>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</si>
  <si>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</si>
  <si>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</si>
  <si>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</si>
  <si>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</si>
  <si>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</si>
  <si>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</si>
  <si>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</si>
  <si>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</si>
  <si>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</si>
  <si>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</si>
  <si>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</si>
  <si>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</si>
  <si>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</si>
  <si>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</si>
  <si>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</si>
  <si>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</si>
  <si>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</si>
  <si>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</si>
  <si>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</si>
  <si>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</si>
  <si>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</si>
  <si>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</si>
  <si>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</si>
  <si>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</si>
  <si>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</si>
  <si>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</si>
  <si>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</si>
  <si>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</si>
  <si>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</si>
  <si>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</si>
  <si>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</si>
  <si>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</si>
  <si>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</si>
  <si>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</si>
  <si>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</si>
  <si>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</si>
  <si>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</si>
  <si>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</si>
  <si>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</si>
  <si>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</si>
  <si>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</si>
  <si>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</si>
  <si>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</si>
  <si>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</si>
  <si>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</si>
  <si>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</si>
  <si>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</si>
  <si>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</si>
  <si>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</si>
  <si>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</si>
  <si>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</si>
  <si>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</si>
  <si>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</si>
  <si>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</si>
  <si>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</si>
  <si>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</si>
  <si>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</si>
  <si>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</si>
  <si>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</si>
  <si>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</si>
  <si>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</si>
  <si>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</si>
  <si>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</si>
  <si>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</si>
  <si>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</si>
  <si>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</si>
  <si>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</si>
  <si>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</si>
  <si>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</si>
  <si>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</si>
  <si>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</si>
  <si>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</si>
  <si>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</si>
  <si>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</si>
  <si>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</si>
  <si>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</si>
  <si>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</si>
  <si>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</si>
  <si>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</si>
  <si>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</si>
  <si>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</si>
  <si>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</si>
  <si>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</si>
  <si>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</si>
  <si>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</si>
  <si>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</si>
  <si>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</si>
  <si>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</si>
  <si>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</si>
  <si>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</si>
  <si>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</si>
  <si>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</si>
  <si>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</si>
  <si>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</si>
  <si>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</si>
  <si>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</si>
  <si>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</si>
  <si>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</si>
  <si>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</si>
  <si>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</si>
  <si>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</si>
  <si>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</si>
  <si>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</si>
  <si>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</si>
  <si>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</si>
  <si>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</si>
  <si>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</si>
  <si>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</si>
  <si>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</si>
  <si>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</si>
  <si>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</si>
  <si>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</si>
  <si>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</si>
  <si>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</si>
  <si>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</si>
  <si>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</si>
  <si>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</si>
  <si>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</si>
  <si>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</si>
  <si>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</si>
  <si>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</si>
  <si>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</si>
  <si>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</si>
  <si>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</si>
  <si>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</si>
  <si>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</si>
  <si>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</si>
  <si>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</si>
  <si>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</si>
  <si>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</si>
  <si>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</si>
  <si>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</si>
  <si>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</si>
  <si>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</si>
  <si>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</si>
  <si>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</si>
  <si>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</si>
  <si>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</si>
  <si>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</si>
  <si>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</si>
  <si>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</si>
  <si>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</si>
  <si>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</si>
  <si>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</si>
  <si>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</si>
  <si>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</si>
  <si>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</si>
  <si>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</si>
  <si>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</si>
  <si>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</si>
  <si>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</si>
  <si>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</si>
  <si>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</si>
  <si>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</si>
  <si>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</si>
  <si>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</si>
  <si>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</si>
  <si>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</si>
  <si>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</si>
  <si>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</si>
  <si>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</si>
  <si>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</si>
  <si>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</si>
  <si>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</si>
  <si>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</si>
  <si>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</si>
  <si>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</si>
  <si>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</si>
  <si>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</si>
  <si>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</si>
  <si>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</si>
  <si>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</si>
  <si>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</si>
  <si>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</si>
  <si>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</si>
  <si>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</si>
  <si>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</si>
  <si>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</si>
  <si>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</si>
  <si>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</si>
  <si>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</si>
  <si>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</si>
  <si>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</si>
  <si>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</si>
  <si>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</si>
  <si>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</si>
  <si>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</si>
  <si>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</si>
  <si>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</si>
  <si>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</si>
  <si>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</si>
  <si>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</si>
  <si>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</si>
  <si>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</si>
  <si>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</si>
  <si>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</si>
  <si>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</si>
  <si>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</si>
  <si>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</si>
  <si>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</si>
  <si>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</si>
  <si>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</si>
  <si>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</si>
  <si>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</si>
  <si>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</si>
  <si>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</si>
  <si>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</si>
  <si>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</si>
  <si>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</si>
  <si>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</si>
  <si>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</si>
  <si>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</si>
  <si>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</si>
  <si>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</si>
  <si>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</si>
  <si>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</si>
  <si>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</si>
  <si>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</si>
  <si>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</si>
  <si>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</si>
  <si>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</si>
  <si>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</si>
  <si>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</si>
  <si>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</si>
  <si>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</si>
  <si>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</si>
  <si>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</si>
  <si>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</si>
  <si>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</si>
  <si>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</si>
  <si>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</si>
  <si>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</si>
  <si>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</si>
  <si>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</si>
  <si>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</si>
  <si>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</si>
  <si>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</si>
  <si>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</si>
  <si>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</si>
  <si>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</si>
  <si>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</si>
  <si>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</si>
  <si>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</si>
  <si>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</si>
  <si>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</si>
  <si>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</si>
  <si>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</si>
  <si>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</si>
  <si>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</si>
  <si>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</si>
  <si>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</si>
  <si>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</si>
  <si>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</si>
  <si>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</si>
  <si>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</si>
  <si>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</si>
  <si>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</si>
  <si>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</si>
  <si>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</si>
  <si>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</si>
  <si>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</si>
  <si>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</si>
  <si>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</si>
  <si>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</si>
  <si>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</si>
  <si>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</si>
  <si>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</si>
  <si>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</si>
  <si>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</si>
  <si>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</si>
  <si>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</si>
  <si>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</si>
  <si>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</si>
  <si>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</si>
  <si>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</si>
  <si>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</si>
  <si>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</si>
  <si>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</si>
  <si>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</si>
  <si>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</si>
  <si>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</si>
  <si>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</si>
  <si>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</si>
  <si>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</si>
  <si>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</si>
  <si>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</si>
  <si>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</si>
  <si>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</si>
  <si>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</si>
  <si>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</si>
  <si>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</si>
  <si>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</si>
  <si>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</si>
  <si>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</si>
  <si>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</si>
  <si>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</si>
  <si>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</si>
  <si>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</si>
  <si>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</si>
  <si>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</si>
  <si>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</si>
  <si>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</si>
  <si>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</si>
  <si>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</si>
  <si>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</si>
  <si>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</si>
  <si>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</si>
  <si>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</si>
  <si>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</si>
  <si>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</si>
  <si>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</si>
  <si>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</si>
  <si>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</si>
  <si>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</si>
  <si>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</si>
  <si>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</si>
  <si>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</si>
  <si>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</si>
  <si>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</si>
  <si>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</si>
  <si>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</si>
  <si>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</si>
  <si>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</si>
  <si>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</si>
  <si>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</si>
  <si>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</si>
  <si>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</si>
  <si>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</si>
  <si>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</si>
  <si>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</si>
  <si>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</si>
  <si>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</si>
  <si>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</si>
  <si>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</si>
  <si>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</si>
  <si>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</si>
  <si>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</si>
  <si>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</si>
  <si>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</si>
  <si>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</si>
  <si>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</si>
  <si>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</si>
  <si>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</si>
  <si>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</si>
  <si>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</si>
  <si>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</si>
  <si>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</si>
  <si>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</si>
  <si>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</si>
  <si>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</si>
  <si>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</si>
  <si>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</si>
  <si>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</si>
  <si>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</si>
  <si>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</si>
  <si>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</si>
  <si>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</si>
  <si>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</si>
  <si>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</si>
  <si>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</si>
  <si>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</si>
  <si>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</si>
  <si>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</si>
  <si>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</si>
  <si>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</si>
  <si>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</si>
  <si>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</si>
  <si>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</si>
  <si>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</si>
  <si>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</si>
  <si>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</si>
  <si>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</si>
  <si>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</si>
  <si>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</si>
  <si>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</si>
  <si>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</si>
  <si>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</si>
  <si>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</si>
  <si>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</si>
  <si>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</si>
  <si>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</si>
  <si>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</si>
  <si>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</si>
  <si>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</si>
  <si>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</si>
  <si>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</si>
  <si>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</si>
  <si>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</si>
  <si>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</si>
  <si>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</si>
  <si>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</si>
  <si>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</si>
  <si>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</si>
  <si>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</si>
  <si>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</si>
  <si>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</si>
  <si>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</si>
  <si>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</si>
  <si>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</si>
  <si>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</si>
  <si>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</si>
  <si>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</si>
  <si>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</si>
  <si>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</si>
  <si>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</si>
  <si>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</si>
  <si>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</si>
  <si>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</si>
  <si>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</si>
  <si>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</si>
  <si>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</si>
  <si>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</si>
  <si>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</si>
  <si>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</si>
  <si>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</si>
  <si>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</si>
  <si>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</si>
  <si>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</si>
  <si>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</si>
  <si>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</si>
  <si>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</si>
  <si>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</si>
  <si>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</si>
  <si>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</si>
  <si>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</si>
  <si>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</si>
  <si>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</si>
  <si>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</si>
  <si>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</si>
  <si>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</si>
  <si>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</si>
  <si>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</si>
  <si>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</si>
  <si>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</si>
  <si>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</si>
  <si>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</si>
  <si>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</si>
  <si>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</si>
  <si>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</si>
  <si>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</si>
  <si>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</si>
  <si>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</si>
  <si>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</si>
  <si>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</si>
  <si>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</si>
  <si>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</si>
  <si>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</si>
  <si>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</si>
  <si>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</si>
  <si>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</si>
  <si>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</si>
  <si>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</si>
  <si>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</si>
  <si>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</si>
  <si>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</si>
  <si>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</si>
  <si>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</si>
  <si>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</si>
  <si>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</si>
  <si>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</si>
  <si>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</si>
  <si>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</si>
  <si>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</si>
  <si>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</si>
  <si>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</si>
  <si>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</si>
  <si>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</si>
  <si>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</si>
  <si>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</si>
  <si>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</si>
  <si>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</si>
  <si>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</si>
  <si>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</si>
  <si>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</si>
  <si>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</si>
  <si>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</si>
  <si>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</si>
  <si>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</si>
  <si>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</si>
  <si>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</si>
  <si>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</si>
  <si>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</si>
  <si>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</si>
  <si>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</si>
  <si>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</si>
  <si>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</si>
  <si>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</si>
  <si>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</si>
  <si>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</si>
  <si>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</si>
  <si>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</si>
  <si>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</si>
  <si>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</si>
  <si>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</si>
  <si>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</si>
  <si>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</si>
  <si>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</si>
  <si>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</si>
  <si>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</si>
  <si>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</si>
  <si>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</si>
  <si>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</si>
  <si>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</si>
  <si>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</si>
  <si>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</si>
  <si>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</si>
  <si>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</si>
  <si>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</si>
  <si>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</si>
  <si>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</si>
  <si>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</si>
  <si>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</si>
  <si>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</si>
  <si>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</si>
  <si>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</si>
  <si>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</si>
  <si>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</si>
  <si>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</si>
  <si>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</si>
  <si>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</si>
  <si>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</si>
  <si>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</si>
  <si>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</si>
  <si>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</si>
  <si>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</si>
  <si>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</si>
  <si>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</si>
  <si>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</si>
  <si>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</si>
  <si>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</si>
  <si>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</si>
  <si>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</si>
  <si>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</si>
  <si>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</si>
  <si>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</si>
  <si>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</si>
  <si>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</si>
  <si>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</si>
  <si>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</si>
  <si>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</si>
  <si>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</si>
  <si>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</si>
  <si>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</si>
  <si>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</si>
  <si>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</si>
  <si>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</si>
  <si>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</si>
  <si>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</si>
  <si>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</si>
  <si>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</si>
  <si>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</si>
  <si>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</si>
  <si>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</si>
  <si>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</si>
  <si>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</si>
  <si>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</si>
  <si>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</si>
  <si>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</si>
  <si>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</si>
  <si>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</si>
  <si>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</si>
  <si>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</si>
  <si>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</si>
  <si>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</si>
  <si>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</si>
  <si>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</si>
  <si>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</si>
  <si>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</si>
  <si>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</si>
  <si>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</si>
  <si>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</si>
  <si>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</si>
  <si>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</si>
  <si>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</si>
  <si>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</si>
  <si>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</si>
  <si>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</si>
  <si>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</si>
  <si>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</si>
  <si>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</si>
  <si>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</si>
  <si>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</si>
  <si>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</si>
  <si>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</si>
  <si>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</si>
  <si>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</si>
  <si>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</si>
  <si>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</si>
  <si>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</si>
  <si>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</si>
  <si>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</si>
  <si>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</si>
  <si>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</si>
  <si>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</si>
  <si>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</si>
  <si>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</si>
  <si>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</si>
  <si>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</si>
  <si>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</si>
  <si>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</si>
  <si>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</si>
  <si>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</si>
  <si>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</si>
  <si>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</si>
  <si>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</si>
  <si>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</si>
  <si>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</si>
  <si>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</si>
  <si>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</si>
  <si>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</si>
  <si>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</si>
  <si>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</si>
  <si>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</si>
  <si>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</si>
  <si>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</si>
  <si>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</si>
  <si>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</si>
  <si>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</si>
  <si>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</si>
  <si>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</si>
  <si>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</si>
  <si>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</si>
  <si>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</si>
  <si>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</si>
  <si>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</si>
  <si>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</si>
  <si>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</si>
  <si>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</si>
  <si>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</si>
  <si>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</si>
  <si>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</si>
  <si>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</si>
  <si>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</si>
  <si>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</si>
  <si>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</si>
  <si>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</si>
  <si>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</si>
  <si>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</si>
  <si>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</si>
  <si>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</si>
  <si>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</si>
  <si>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</si>
  <si>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</si>
  <si>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</si>
  <si>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</si>
  <si>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</si>
  <si>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</si>
  <si>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</si>
  <si>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</si>
  <si>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</si>
  <si>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</si>
  <si>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</si>
  <si>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</si>
  <si>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</si>
  <si>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</si>
  <si>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</si>
  <si>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</si>
  <si>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</si>
  <si>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</si>
  <si>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</si>
  <si>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</si>
  <si>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</si>
  <si>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</si>
  <si>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</si>
  <si>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</si>
  <si>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</si>
  <si>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</si>
  <si>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</si>
  <si>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</si>
  <si>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</si>
  <si>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</si>
  <si>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</si>
  <si>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</si>
  <si>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</si>
  <si>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</si>
  <si>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</si>
  <si>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</si>
  <si>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</si>
  <si>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</si>
  <si>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</si>
  <si>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</si>
  <si>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</si>
  <si>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</si>
  <si>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</si>
  <si>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</si>
  <si>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</si>
  <si>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</si>
  <si>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</si>
  <si>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</si>
  <si>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</si>
  <si>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</si>
  <si>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</si>
  <si>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</si>
  <si>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</si>
  <si>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</si>
  <si>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</si>
  <si>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</si>
  <si>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</si>
  <si>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</si>
  <si>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</si>
  <si>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</si>
  <si>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</si>
  <si>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</si>
  <si>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</si>
  <si>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</si>
  <si>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</si>
  <si>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</si>
  <si>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</si>
  <si>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</si>
  <si>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</si>
  <si>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</si>
  <si>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</si>
  <si>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</si>
  <si>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</si>
  <si>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</si>
  <si>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</si>
  <si>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</si>
  <si>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</si>
  <si>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</si>
  <si>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</si>
  <si>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</si>
  <si>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</si>
  <si>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</si>
  <si>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</si>
  <si>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</si>
  <si>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</si>
  <si>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</si>
  <si>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</si>
  <si>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</si>
  <si>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</si>
  <si>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</si>
  <si>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</si>
  <si>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</si>
  <si>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</si>
  <si>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</si>
  <si>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</si>
  <si>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</si>
  <si>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</si>
  <si>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</si>
  <si>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</si>
  <si>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</si>
  <si>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</si>
  <si>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</si>
  <si>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</si>
  <si>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</si>
  <si>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</si>
  <si>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</si>
  <si>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</si>
  <si>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</si>
  <si>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</si>
  <si>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</si>
  <si>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</si>
  <si>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</si>
  <si>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</si>
  <si>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</si>
  <si>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</si>
  <si>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</si>
  <si>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</si>
  <si>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</si>
  <si>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</si>
  <si>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</si>
  <si>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</si>
  <si>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</si>
  <si>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</si>
  <si>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</si>
  <si>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</si>
  <si>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</si>
  <si>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</si>
  <si>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</si>
  <si>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</si>
  <si>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</si>
  <si>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</si>
  <si>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</si>
  <si>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</si>
  <si>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</si>
  <si>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</si>
  <si>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</si>
  <si>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</si>
  <si>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</si>
  <si>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</si>
  <si>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</si>
  <si>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</si>
  <si>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</si>
  <si>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</si>
  <si>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</si>
  <si>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</si>
  <si>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</si>
  <si>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</si>
  <si>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</si>
  <si>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</si>
  <si>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</si>
  <si>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</si>
  <si>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</si>
  <si>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</si>
  <si>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</si>
  <si>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</si>
  <si>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</si>
  <si>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</si>
  <si>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</si>
  <si>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</si>
  <si>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</si>
  <si>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</si>
  <si>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</si>
  <si>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</si>
  <si>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</si>
  <si>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</si>
  <si>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</si>
  <si>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</si>
  <si>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</si>
  <si>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</si>
  <si>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</si>
  <si>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</si>
  <si>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</si>
  <si>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</si>
  <si>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</si>
  <si>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</si>
  <si>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</si>
  <si>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</si>
  <si>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</si>
  <si>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</si>
  <si>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</si>
  <si>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</si>
  <si>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</si>
  <si>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</si>
  <si>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</si>
  <si>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</si>
  <si>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</si>
  <si>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</si>
  <si>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</si>
  <si>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</si>
  <si>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</si>
  <si>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</si>
  <si>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</si>
  <si>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</si>
  <si>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</si>
  <si>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</si>
  <si>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</si>
  <si>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</si>
  <si>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</si>
  <si>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</si>
  <si>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</si>
  <si>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</si>
  <si>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</si>
  <si>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</si>
  <si>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</si>
  <si>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</si>
  <si>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</si>
  <si>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</si>
  <si>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</si>
  <si>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</si>
  <si>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</si>
  <si>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</si>
  <si>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</si>
  <si>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</si>
  <si>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</si>
  <si>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</si>
  <si>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</si>
  <si>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</si>
  <si>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</si>
  <si>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</si>
  <si>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</si>
  <si>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</si>
  <si>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</si>
  <si>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</si>
  <si>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</si>
  <si>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</si>
  <si>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</si>
  <si>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</si>
  <si>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</si>
  <si>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</si>
  <si>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</si>
  <si>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</si>
  <si>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</si>
  <si>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</si>
  <si>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</si>
  <si>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</si>
  <si>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</si>
  <si>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</si>
  <si>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</si>
  <si>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</si>
  <si>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</si>
  <si>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</si>
  <si>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</si>
  <si>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</si>
  <si>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</si>
  <si>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</si>
  <si>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</si>
  <si>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</si>
  <si>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</si>
  <si>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</si>
  <si>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</si>
  <si>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</si>
  <si>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</si>
  <si>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</si>
  <si>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</si>
  <si>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</si>
  <si>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</si>
  <si>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</si>
  <si>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</si>
  <si>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</si>
  <si>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</si>
  <si>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</si>
  <si>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</si>
  <si>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</si>
  <si>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</si>
  <si>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</si>
  <si>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</si>
  <si>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</si>
  <si>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</si>
  <si>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</si>
  <si>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</si>
  <si>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</si>
  <si>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</si>
  <si>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</si>
  <si>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</si>
  <si>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</si>
  <si>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</si>
  <si>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</si>
  <si>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</si>
  <si>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</si>
  <si>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</si>
  <si>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</si>
  <si>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</si>
  <si>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</si>
  <si>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</si>
  <si>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</si>
  <si>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</si>
  <si>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</si>
  <si>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</si>
  <si>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</si>
  <si>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</si>
  <si>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</si>
  <si>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</si>
  <si>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</si>
  <si>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</si>
  <si>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</si>
  <si>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</si>
  <si>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</si>
  <si>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</si>
  <si>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</si>
  <si>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</si>
  <si>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</si>
  <si>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</si>
  <si>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</si>
  <si>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</si>
  <si>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</si>
  <si>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</si>
  <si>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</si>
  <si>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</si>
  <si>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</si>
  <si>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</si>
  <si>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</si>
  <si>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</si>
  <si>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</si>
  <si>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</si>
  <si>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</si>
  <si>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</si>
  <si>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</si>
  <si>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</si>
  <si>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</si>
  <si>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</si>
  <si>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</si>
  <si>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</si>
  <si>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</si>
  <si>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</si>
  <si>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</si>
  <si>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</si>
  <si>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</si>
  <si>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</si>
  <si>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</si>
  <si>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</si>
  <si>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</si>
  <si>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</si>
  <si>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</si>
  <si>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</si>
  <si>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</si>
  <si>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</si>
  <si>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</si>
  <si>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</si>
  <si>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</si>
  <si>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</si>
  <si>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</si>
  <si>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</si>
  <si>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</si>
  <si>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</si>
  <si>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</si>
  <si>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</si>
  <si>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</si>
  <si>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</si>
  <si>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</si>
  <si>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</si>
  <si>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</si>
  <si>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</si>
  <si>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</si>
  <si>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</si>
  <si>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</si>
  <si>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</si>
  <si>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</si>
  <si>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</si>
  <si>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</si>
  <si>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</si>
  <si>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</si>
  <si>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</si>
  <si>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</si>
  <si>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</si>
  <si>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</si>
  <si>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</si>
  <si>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</si>
  <si>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</si>
  <si>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</si>
  <si>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</si>
  <si>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</si>
  <si>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</si>
  <si>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</si>
  <si>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</si>
  <si>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</si>
  <si>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</si>
  <si>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</si>
  <si>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</si>
  <si>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</si>
  <si>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</si>
  <si>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</si>
  <si>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</si>
  <si>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</si>
  <si>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</si>
  <si>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</si>
  <si>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</si>
  <si>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</si>
  <si>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</si>
  <si>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</si>
  <si>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</si>
  <si>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</si>
  <si>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</si>
  <si>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</si>
  <si>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</si>
  <si>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</si>
  <si>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</si>
  <si>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</si>
  <si>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</si>
  <si>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</si>
  <si>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</si>
  <si>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</si>
  <si>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</si>
  <si>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</si>
  <si>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</si>
  <si>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</si>
  <si>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</si>
  <si>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</si>
  <si>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</si>
  <si>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</si>
  <si>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</si>
  <si>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</si>
  <si>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</si>
  <si>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</si>
  <si>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</si>
  <si>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</si>
  <si>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</si>
  <si>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</si>
  <si>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</si>
  <si>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</si>
  <si>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</si>
  <si>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</si>
  <si>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</si>
  <si>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</si>
  <si>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</si>
  <si>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</si>
  <si>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</si>
  <si>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</si>
  <si>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>TAP</t>
  </si>
  <si>
    <t>ZEC-TAP</t>
  </si>
  <si>
    <t>ZECTAP</t>
  </si>
  <si>
    <t>Carlos vilela</t>
  </si>
  <si>
    <t>Deslocamento de ZEC-TAP</t>
  </si>
  <si>
    <t>V48</t>
  </si>
  <si>
    <t>ZSK-ZCZ</t>
  </si>
  <si>
    <t>ZSKZCZ</t>
  </si>
  <si>
    <t>Deslocamento ZSK-ZCZ</t>
  </si>
  <si>
    <t>Socadora Mecanizada (KM 52 ao 52+200 SB ZDGPAT1 1hrs), (ZDG1 KM 54 ao 54+800 1hrs )</t>
  </si>
  <si>
    <t>ZTO-ZPN</t>
  </si>
  <si>
    <t>ZTOZPN</t>
  </si>
  <si>
    <t>Generoso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</si>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</sst>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6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AR1" activePane="topRight" state="frozen"/>
      <selection pane="topRight" activeCell="AS87" sqref="AS8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3" t="s">
        <v>970</v>
      </c>
      <c r="AI1" s="224"/>
      <c r="AJ1" s="224"/>
      <c r="AK1" s="224"/>
      <c r="AL1" s="225"/>
      <c r="AM1" s="226"/>
      <c r="AN1" s="224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7"/>
      <c r="BF1" s="4"/>
      <c r="BG1" s="228" t="s">
        <v>971</v>
      </c>
      <c r="BH1" s="229"/>
      <c r="BI1" s="229"/>
      <c r="BJ1" s="230"/>
      <c r="BK1" s="4"/>
      <c r="BL1" s="220" t="s">
        <v>972</v>
      </c>
      <c r="BM1" s="221"/>
      <c r="BN1" s="221"/>
      <c r="BO1" s="221"/>
      <c r="BP1" s="221"/>
      <c r="BQ1" s="221"/>
      <c r="BR1" s="222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3" t="s">
        <v>973</v>
      </c>
      <c r="AI2" s="224"/>
      <c r="AJ2" s="224"/>
      <c r="AK2" s="224"/>
      <c r="AL2" s="225"/>
      <c r="AM2" s="226"/>
      <c r="AN2" s="224"/>
      <c r="AO2" s="224"/>
      <c r="AP2" s="227"/>
      <c r="AQ2" s="5"/>
      <c r="AR2" s="223" t="s">
        <v>976</v>
      </c>
      <c r="AS2" s="224"/>
      <c r="AT2" s="224"/>
      <c r="AU2" s="224"/>
      <c r="AV2" s="224"/>
      <c r="AW2" s="224"/>
      <c r="AX2" s="227"/>
      <c r="AY2" s="5"/>
      <c r="AZ2" s="217" t="s">
        <v>977</v>
      </c>
      <c r="BA2" s="219"/>
      <c r="BB2" s="223" t="s">
        <v>974</v>
      </c>
      <c r="BC2" s="224"/>
      <c r="BD2" s="224"/>
      <c r="BE2" s="227"/>
      <c r="BF2" s="4"/>
      <c r="BG2" s="231"/>
      <c r="BH2" s="232"/>
      <c r="BI2" s="232"/>
      <c r="BJ2" s="233"/>
      <c r="BK2" s="4"/>
      <c r="BL2" s="234"/>
      <c r="BM2" s="235"/>
      <c r="BN2" s="235"/>
      <c r="BO2" s="235"/>
      <c r="BP2" s="235"/>
      <c r="BQ2" s="235"/>
      <c r="BR2" s="236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7" t="s">
        <v>978</v>
      </c>
      <c r="AI3" s="219"/>
      <c r="AJ3" s="217" t="s">
        <v>979</v>
      </c>
      <c r="AK3" s="218"/>
      <c r="AL3" s="239"/>
      <c r="AM3" s="240"/>
      <c r="AN3" s="218"/>
      <c r="AO3" s="218"/>
      <c r="AP3" s="219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7"/>
      <c r="BA3" s="238"/>
      <c r="BB3" s="217" t="s">
        <v>981</v>
      </c>
      <c r="BC3" s="218"/>
      <c r="BD3" s="218"/>
      <c r="BE3" s="219"/>
      <c r="BF3" s="59"/>
      <c r="BG3" s="231"/>
      <c r="BH3" s="232"/>
      <c r="BI3" s="232"/>
      <c r="BJ3" s="233"/>
      <c r="BK3" s="59"/>
      <c r="BL3" s="220" t="s">
        <v>989</v>
      </c>
      <c r="BM3" s="221"/>
      <c r="BN3" s="221"/>
      <c r="BO3" s="222"/>
      <c r="BP3" s="220" t="s">
        <v>773</v>
      </c>
      <c r="BQ3" s="221"/>
      <c r="BR3" s="222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1169</v>
      </c>
      <c r="BJ66" s="202" t="s">
        <v>1169</v>
      </c>
      <c r="BK66" s="15"/>
      <c r="BL66" s="130" t="s">
        <v>471</v>
      </c>
      <c r="BM66" s="130" t="s">
        <v>500</v>
      </c>
      <c r="BN66" s="130" t="s">
        <v>561</v>
      </c>
      <c r="BO66" s="205" t="s">
        <v>1169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1170</v>
      </c>
      <c r="BJ67" s="16" t="s">
        <v>1170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1171</v>
      </c>
      <c r="M68" s="127" t="s">
        <v>1172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1173</v>
      </c>
      <c r="BJ68" s="16" t="s">
        <v>1173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1174</v>
      </c>
      <c r="BJ69" s="16" t="s">
        <v>1174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1175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1174</v>
      </c>
      <c r="BI70" s="16" t="s">
        <v>1174</v>
      </c>
      <c r="BJ70" s="16" t="s">
        <v>1174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1176</v>
      </c>
      <c r="BJ71" s="202" t="s">
        <v>1176</v>
      </c>
      <c r="BK71" s="15"/>
      <c r="BL71" s="130" t="s">
        <v>472</v>
      </c>
      <c r="BM71" s="130" t="s">
        <v>501</v>
      </c>
      <c r="BN71" s="130" t="s">
        <v>596</v>
      </c>
      <c r="BO71" s="205" t="s">
        <v>1176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1170</v>
      </c>
      <c r="BJ72" s="16" t="s">
        <v>1170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1177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1170</v>
      </c>
      <c r="BJ73" s="16" t="s">
        <v>1170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1178</v>
      </c>
      <c r="BJ74" s="202" t="s">
        <v>1178</v>
      </c>
      <c r="BK74" s="15"/>
      <c r="BL74" s="130" t="s">
        <v>471</v>
      </c>
      <c r="BM74" s="130" t="s">
        <v>500</v>
      </c>
      <c r="BN74" s="130" t="s">
        <v>561</v>
      </c>
      <c r="BO74" s="202" t="s">
        <v>1178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1174</v>
      </c>
      <c r="BJ76" s="16" t="s">
        <v>1174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1170</v>
      </c>
      <c r="BI77" s="110" t="s">
        <v>1170</v>
      </c>
      <c r="BJ77" s="110" t="s">
        <v>1170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1179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1180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1181</v>
      </c>
      <c r="BJ80" s="16" t="s">
        <v>1181</v>
      </c>
      <c r="BK80" s="15"/>
      <c r="BL80" s="130" t="s">
        <v>468</v>
      </c>
      <c r="BM80" s="130" t="s">
        <v>488</v>
      </c>
      <c r="BN80" s="130" t="s">
        <v>604</v>
      </c>
      <c r="BO80" s="16" t="s">
        <v>1181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1182</v>
      </c>
      <c r="BJ81" s="16" t="s">
        <v>1182</v>
      </c>
      <c r="BK81" s="15"/>
      <c r="BL81" s="130" t="s">
        <v>471</v>
      </c>
      <c r="BM81" s="130" t="s">
        <v>500</v>
      </c>
      <c r="BN81" s="130" t="s">
        <v>561</v>
      </c>
      <c r="BO81" s="16" t="s">
        <v>1182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1182</v>
      </c>
      <c r="BJ82" s="16" t="s">
        <v>1182</v>
      </c>
      <c r="BK82" s="15"/>
      <c r="BL82" s="130" t="s">
        <v>471</v>
      </c>
      <c r="BM82" s="130" t="s">
        <v>500</v>
      </c>
      <c r="BN82" s="130" t="s">
        <v>561</v>
      </c>
      <c r="BO82" s="16" t="s">
        <v>1182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1183</v>
      </c>
      <c r="BJ83" s="16" t="s">
        <v>1183</v>
      </c>
      <c r="BK83" s="15"/>
      <c r="BL83" s="130" t="s">
        <v>471</v>
      </c>
      <c r="BM83" s="130" t="s">
        <v>491</v>
      </c>
      <c r="BN83" s="130" t="s">
        <v>599</v>
      </c>
      <c r="BO83" s="16" t="s">
        <v>1183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1184</v>
      </c>
      <c r="M84" s="127" t="s">
        <v>1185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1186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1187</v>
      </c>
      <c r="BJ84" s="16" t="s">
        <v>1187</v>
      </c>
      <c r="BK84" s="15"/>
      <c r="BL84" s="130" t="s">
        <v>468</v>
      </c>
      <c r="BM84" s="130" t="s">
        <v>498</v>
      </c>
      <c r="BN84" s="130" t="s">
        <v>555</v>
      </c>
      <c r="BO84" s="210" t="s">
        <v>1187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1188</v>
      </c>
      <c r="BJ85" s="16" t="s">
        <v>1188</v>
      </c>
      <c r="BK85" s="15"/>
      <c r="BL85" s="130" t="s">
        <v>471</v>
      </c>
      <c r="BM85" s="130" t="s">
        <v>500</v>
      </c>
      <c r="BN85" s="130" t="s">
        <v>561</v>
      </c>
      <c r="BO85" s="16" t="s">
        <v>1188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1084</v>
      </c>
      <c r="V86" s="105" t="s">
        <v>1189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1190</v>
      </c>
      <c r="BJ87" s="16" t="s">
        <v>1190</v>
      </c>
      <c r="BK87" s="15"/>
      <c r="BL87" s="130" t="s">
        <v>476</v>
      </c>
      <c r="BM87" s="130" t="s">
        <v>476</v>
      </c>
      <c r="BN87" s="130" t="s">
        <v>476</v>
      </c>
      <c r="BO87" s="16" t="s">
        <v>1191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1182</v>
      </c>
      <c r="BJ88" s="16" t="s">
        <v>1182</v>
      </c>
      <c r="BK88" s="15"/>
      <c r="BL88" s="130" t="s">
        <v>471</v>
      </c>
      <c r="BM88" s="130" t="s">
        <v>500</v>
      </c>
      <c r="BN88" s="130" t="s">
        <v>561</v>
      </c>
      <c r="BO88" s="16" t="s">
        <v>1182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1089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1192</v>
      </c>
      <c r="BJ89" s="16" t="s">
        <v>1192</v>
      </c>
      <c r="BK89" s="15"/>
      <c r="BL89" s="130" t="s">
        <v>476</v>
      </c>
      <c r="BM89" s="130" t="s">
        <v>476</v>
      </c>
      <c r="BN89" s="130" t="s">
        <v>476</v>
      </c>
      <c r="BO89" s="16" t="s">
        <v>1192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1193</v>
      </c>
      <c r="V90" s="151" t="s">
        <v>1194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1195</v>
      </c>
      <c r="BJ90" s="16" t="s">
        <v>1195</v>
      </c>
      <c r="BK90" s="15"/>
      <c r="BL90" s="130" t="s">
        <v>472</v>
      </c>
      <c r="BM90" s="130" t="s">
        <v>501</v>
      </c>
      <c r="BN90" s="130" t="s">
        <v>552</v>
      </c>
      <c r="BO90" s="16" t="s">
        <v>1195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1196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1197</v>
      </c>
      <c r="V91" s="105" t="s">
        <v>1198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1199</v>
      </c>
      <c r="BJ91" s="16" t="s">
        <v>1199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1060</v>
      </c>
      <c r="V92" s="105" t="s">
        <v>1061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1200</v>
      </c>
      <c r="BJ92" s="16" t="s">
        <v>1200</v>
      </c>
      <c r="BK92" s="15"/>
      <c r="BL92" s="130" t="s">
        <v>471</v>
      </c>
      <c r="BM92" s="130" t="s">
        <v>500</v>
      </c>
      <c r="BN92" s="130" t="s">
        <v>561</v>
      </c>
      <c r="BO92" s="16" t="s">
        <v>1200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800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1060</v>
      </c>
      <c r="V95" s="105" t="s">
        <v>1061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/>
      <c r="AR95" s="108"/>
      <c r="AS95" s="108"/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/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/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1074</v>
      </c>
      <c r="V96" s="105" t="s">
        <v>1075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/>
      <c r="AR96" s="108"/>
      <c r="AS96" s="108"/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/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/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1201</v>
      </c>
      <c r="I97" s="127">
        <v>73</v>
      </c>
      <c r="J97" s="127">
        <v>262</v>
      </c>
      <c r="K97" s="105">
        <v>433</v>
      </c>
      <c r="L97" s="127" t="s">
        <v>1202</v>
      </c>
      <c r="M97" s="127" t="s">
        <v>1203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1204</v>
      </c>
      <c r="V97" s="105" t="s">
        <v>1205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/>
      <c r="AR97" s="108"/>
      <c r="AS97" s="108"/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/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/>
      <c r="BH97" s="16"/>
      <c r="BI97" s="16"/>
      <c r="BJ97" s="17"/>
      <c r="BK97" s="15"/>
      <c r="BL97" s="130"/>
      <c r="BM97" s="130"/>
      <c r="BN97" s="130"/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/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1074</v>
      </c>
      <c r="V98" s="105" t="s">
        <v>1075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/>
      <c r="AR98" s="108"/>
      <c r="AS98" s="108"/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/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/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1063</v>
      </c>
      <c r="H99" s="106" t="s">
        <v>1103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1060</v>
      </c>
      <c r="V99" s="105" t="s">
        <v>1061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/>
      <c r="AR99" s="108"/>
      <c r="AS99" s="108"/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/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/>
      <c r="BH99" s="16"/>
      <c r="BI99" s="16"/>
      <c r="BJ99" s="17"/>
      <c r="BK99" s="15"/>
      <c r="BL99" s="130"/>
      <c r="BM99" s="130"/>
      <c r="BN99" s="130"/>
      <c r="BO99" s="192"/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/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1069</v>
      </c>
      <c r="V100" s="105" t="s">
        <v>1075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/>
      <c r="AR100" s="108"/>
      <c r="AS100" s="108"/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/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92"/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/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1084</v>
      </c>
      <c r="V101" s="105" t="s">
        <v>1075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/>
      <c r="AR101" s="108"/>
      <c r="AS101" s="108"/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/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/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1114</v>
      </c>
      <c r="H102" s="188" t="s">
        <v>1114</v>
      </c>
      <c r="I102" s="127">
        <v>73</v>
      </c>
      <c r="J102" s="127">
        <v>40</v>
      </c>
      <c r="K102" s="105">
        <v>39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K36ZMA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1197</v>
      </c>
      <c r="V102" s="105" t="s">
        <v>1061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ZDZ-ZMA</v>
      </c>
      <c r="AM102" s="105" t="str">
        <f>IF(BS_CONTROLE[[#This Row],[SB]]=0, "-", BS_CONTROLE[[#This Row],[SB]])</f>
        <v>K36ZMA</v>
      </c>
      <c r="AN102" s="105">
        <f>IF(BS_CONTROLE[[#This Row],[SUB]]=0, "-", BS_CONTROLE[[#This Row],[SUB]])</f>
        <v>73</v>
      </c>
      <c r="AO102" s="105">
        <f>BS_CONTROLE[[#This Row],[KM - Inicio]]</f>
        <v>40</v>
      </c>
      <c r="AP102" s="105">
        <f>BS_CONTROLE[[#This Row],[KM - Inicio]]</f>
        <v>40</v>
      </c>
      <c r="AQ102" s="108"/>
      <c r="AR102" s="108"/>
      <c r="AS102" s="108"/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/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92"/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/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1193</v>
      </c>
      <c r="V103" s="151" t="s">
        <v>1194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/>
      <c r="AR103" s="108"/>
      <c r="AS103" s="108"/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/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/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1060</v>
      </c>
      <c r="V104" s="105" t="s">
        <v>1061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/>
      <c r="AR104" s="108"/>
      <c r="AS104" s="108"/>
      <c r="AT104" s="135"/>
      <c r="AU104" s="135"/>
      <c r="AV104" s="13"/>
      <c r="AW104" s="13"/>
      <c r="AX104" s="178">
        <f>IF(D104="","*",IFERROR(IF(ISODD(COUNT(AR104:AW104)),"ERRO",SUM((AS104-AR104),(AU104-AT104),(AW104-AV104))),"ERRO"))</f>
        <v>0</v>
      </c>
      <c r="AY104" s="153"/>
      <c r="AZ104" s="109"/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9"/>
        <v>Produção e Intervalo</v>
      </c>
      <c r="BQ104" s="18">
        <f>IF(OR(B104="",E104=""),"*",AX104/O104)</f>
        <v>0</v>
      </c>
      <c r="BR104" s="18">
        <f>IF(OR(B104="",E104=""),"*",AZ104/P104)</f>
        <v>0</v>
      </c>
      <c r="BS104" s="7" t="str">
        <f t="shared" si="7"/>
        <v/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IF(D106="","*",IFERROR(IF(ISODD(COUNT(AR106:AW106)),"ERRO",SUM((AS106-AR106),(AU106-AT106),(AW106-AV106))),"ERRO"))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9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7"/>
        <v/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800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1060</v>
      </c>
      <c r="V107" s="105" t="s">
        <v>1061</v>
      </c>
      <c r="W107" s="104" t="s">
        <v>452</v>
      </c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/>
      <c r="AR107" s="108"/>
      <c r="AS107" s="108"/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/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/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1206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1207</v>
      </c>
      <c r="M108" s="127" t="s">
        <v>1208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1060</v>
      </c>
      <c r="V108" s="105" t="s">
        <v>1209</v>
      </c>
      <c r="W108" s="104" t="s">
        <v>452</v>
      </c>
      <c r="X108" s="129"/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/>
      <c r="AR108" s="108"/>
      <c r="AS108" s="108"/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92"/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/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1063</v>
      </c>
      <c r="H109" s="106" t="s">
        <v>1103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800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1060</v>
      </c>
      <c r="V109" s="105" t="s">
        <v>1061</v>
      </c>
      <c r="W109" s="104" t="s">
        <v>452</v>
      </c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/>
      <c r="AR109" s="108"/>
      <c r="AS109" s="108"/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/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/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1114</v>
      </c>
      <c r="H110" s="188" t="s">
        <v>1114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1000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1115</v>
      </c>
      <c r="V110" s="105" t="s">
        <v>1210</v>
      </c>
      <c r="W110" s="104" t="s">
        <v>452</v>
      </c>
      <c r="X110" s="129"/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/>
      <c r="AR110" s="108"/>
      <c r="AS110" s="108"/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/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92"/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/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300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1060</v>
      </c>
      <c r="V111" s="105" t="s">
        <v>1061</v>
      </c>
      <c r="W111" s="104" t="s">
        <v>452</v>
      </c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/>
      <c r="AR111" s="108"/>
      <c r="AS111" s="108"/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/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/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IF(D114="","*",IFERROR(IF(ISODD(COUNT(AR114:AW114)),"ERRO",SUM((AS114-AR114),(AU114-AT114),(AW114-AV114))),"ERRO"))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9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7"/>
        <v/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293.8</v>
      </c>
      <c r="K115" s="105">
        <v>291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15" s="188">
        <v>0.34722222222222221</v>
      </c>
      <c r="O115" s="106">
        <v>8.3333333333333329E-2</v>
      </c>
      <c r="P115" s="105">
        <v>800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1060</v>
      </c>
      <c r="V115" s="105" t="s">
        <v>1061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ZZM-ZCF</v>
      </c>
      <c r="AM115" s="105" t="str">
        <f>IF(BS_CONTROLE[[#This Row],[SB]]=0, "-", BS_CONTROLE[[#This Row],[SB]])</f>
        <v>293ZCF1</v>
      </c>
      <c r="AN115" s="105">
        <f>IF(BS_CONTROLE[[#This Row],[SUB]]=0, "-", BS_CONTROLE[[#This Row],[SUB]])</f>
        <v>73</v>
      </c>
      <c r="AO115" s="105">
        <f>BS_CONTROLE[[#This Row],[KM - Inicio]]</f>
        <v>293.8</v>
      </c>
      <c r="AP115" s="105">
        <f>BS_CONTROLE[[#This Row],[KM - Inicio]]</f>
        <v>293.8</v>
      </c>
      <c r="AQ115" s="108"/>
      <c r="AR115" s="108"/>
      <c r="AS115" s="108"/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/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/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1074</v>
      </c>
      <c r="V116" s="105" t="s">
        <v>1075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tr">
        <f>IF(BS_CONTROLE[[#This Row],[Entre - Estações]]=0, "-", BS_CONTROLE[[#This Row],[Entre - Estações]])</f>
        <v>ZEC-ZKY</v>
      </c>
      <c r="AM116" s="105">
        <f>IF(BS_CONTROLE[[#This Row],[SB]]=0, "-", BS_CONTROLE[[#This Row],[SB]])</f>
        <v>267271</v>
      </c>
      <c r="AN116" s="105">
        <f>IF(BS_CONTROLE[[#This Row],[SUB]]=0, "-", BS_CONTROLE[[#This Row],[SUB]])</f>
        <v>73</v>
      </c>
      <c r="AO116" s="105">
        <f>BS_CONTROLE[[#This Row],[KM - Inicio]]</f>
        <v>268</v>
      </c>
      <c r="AP116" s="105">
        <f>BS_CONTROLE[[#This Row],[KM - Inicio]]</f>
        <v>268</v>
      </c>
      <c r="AQ116" s="108"/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/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1074</v>
      </c>
      <c r="V117" s="105" t="s">
        <v>1075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tr">
        <f>IF(BS_CONTROLE[[#This Row],[Entre - Estações]]=0, "-", BS_CONTROLE[[#This Row],[Entre - Estações]])</f>
        <v>ZUC-ZCG</v>
      </c>
      <c r="AM117" s="105" t="str">
        <f>IF(BS_CONTROLE[[#This Row],[SB]]=0, "-", BS_CONTROLE[[#This Row],[SB]])</f>
        <v>ZUC173</v>
      </c>
      <c r="AN117" s="105">
        <f>IF(BS_CONTROLE[[#This Row],[SUB]]=0, "-", BS_CONTROLE[[#This Row],[SUB]])</f>
        <v>73</v>
      </c>
      <c r="AO117" s="105">
        <f>BS_CONTROLE[[#This Row],[KM - Inicio]]</f>
        <v>169.7</v>
      </c>
      <c r="AP117" s="105">
        <f>BS_CONTROLE[[#This Row],[KM - Inicio]]</f>
        <v>169.7</v>
      </c>
      <c r="AQ117" s="108"/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92"/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/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1063</v>
      </c>
      <c r="H118" s="106" t="s">
        <v>1103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800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1060</v>
      </c>
      <c r="V118" s="105" t="s">
        <v>1061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/>
      <c r="AR118" s="108"/>
      <c r="AS118" s="108"/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/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/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102.4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1069</v>
      </c>
      <c r="V119" s="105" t="s">
        <v>1075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102.4</v>
      </c>
      <c r="AP119" s="105">
        <f>BS_CONTROLE[[#This Row],[KM - Inicio]]</f>
        <v>102.4</v>
      </c>
      <c r="AQ119" s="108"/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92"/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/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1084</v>
      </c>
      <c r="V120" s="105" t="s">
        <v>1075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tr">
        <f>IF(BS_CONTROLE[[#This Row],[Entre - Estações]]=0, "-", BS_CONTROLE[[#This Row],[Entre - Estações]])</f>
        <v>ZZR-ZDZ</v>
      </c>
      <c r="AM120" s="105" t="str">
        <f>IF(BS_CONTROLE[[#This Row],[SB]]=0, "-", BS_CONTROLE[[#This Row],[SB]])</f>
        <v>K14K18</v>
      </c>
      <c r="AN120" s="105">
        <f>IF(BS_CONTROLE[[#This Row],[SUB]]=0, "-", BS_CONTROLE[[#This Row],[SUB]])</f>
        <v>73</v>
      </c>
      <c r="AO120" s="105">
        <f>BS_CONTROLE[[#This Row],[KM - Inicio]]</f>
        <v>16.8</v>
      </c>
      <c r="AP120" s="105">
        <f>BS_CONTROLE[[#This Row],[KM - Inicio]]</f>
        <v>16.8</v>
      </c>
      <c r="AQ120" s="108"/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92"/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/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1114</v>
      </c>
      <c r="H121" s="188" t="s">
        <v>1114</v>
      </c>
      <c r="I121" s="127">
        <v>73</v>
      </c>
      <c r="J121" s="127">
        <v>58.3</v>
      </c>
      <c r="K121" s="105">
        <v>58.7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121" s="188">
        <v>0.33333333333333331</v>
      </c>
      <c r="O121" s="106">
        <v>8.3333333333333329E-2</v>
      </c>
      <c r="P121" s="105">
        <v>400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1115</v>
      </c>
      <c r="V121" s="105" t="s">
        <v>1061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ZDGK58</v>
      </c>
      <c r="AN121" s="105">
        <f>IF(BS_CONTROLE[[#This Row],[SUB]]=0, "-", BS_CONTROLE[[#This Row],[SUB]])</f>
        <v>73</v>
      </c>
      <c r="AO121" s="105">
        <f>BS_CONTROLE[[#This Row],[KM - Inicio]]</f>
        <v>58.3</v>
      </c>
      <c r="AP121" s="105">
        <f>BS_CONTROLE[[#This Row],[KM - Inicio]]</f>
        <v>58.3</v>
      </c>
      <c r="AQ121" s="108"/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92"/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/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1103</v>
      </c>
      <c r="I122" s="127">
        <v>73</v>
      </c>
      <c r="J122" s="127">
        <v>7</v>
      </c>
      <c r="K122" s="105">
        <v>128</v>
      </c>
      <c r="L122" s="127" t="s">
        <v>1211</v>
      </c>
      <c r="M122" s="127" t="s">
        <v>1212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1213</v>
      </c>
      <c r="V122" s="105" t="s">
        <v>1149</v>
      </c>
      <c r="W122" s="104" t="s">
        <v>447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/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/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55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300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1060</v>
      </c>
      <c r="V123" s="105" t="s">
        <v>1061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/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/>
      </c>
    </row>
    <row r="124" spans="1:71" hidden="1">
      <c r="A124" s="45" t="str">
        <f t="shared" si="8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IF(D124="","*",IFERROR(IF(ISODD(COUNT(AR124:AW124)),"ERRO",SUM((AS124-AR124),(AU124-AT124),(AW124-AV124))),"ERRO"))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9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7"/>
        <v/>
      </c>
    </row>
    <row r="125" spans="1:71" hidden="1">
      <c r="A125" s="45" t="str">
        <f t="shared" si="8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IF(D125="","*",IFERROR(IF(ISODD(COUNT(AR125:AW125)),"ERRO",SUM((AS125-AR125),(AU125-AT125),(AW125-AV125))),"ERRO"))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9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7"/>
        <v/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IF(D127="","*",IFERROR(IF(ISODD(COUNT(AR127:AW127)),"ERRO",SUM((AS127-AR127),(AU127-AT127),(AW127-AV127))),"ERRO"))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7"/>
        <v/>
      </c>
    </row>
    <row r="128" spans="1:71" hidden="1">
      <c r="A128" s="45" t="str">
        <f t="shared" si="8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IF(D128="","*",IFERROR(IF(ISODD(COUNT(AR128:AW128)),"ERRO",SUM((AS128-AR128),(AU128-AT128),(AW128-AV128))),"ERRO"))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7"/>
        <v/>
      </c>
    </row>
    <row r="129" spans="1:71" hidden="1">
      <c r="A129" s="45" t="str">
        <f t="shared" si="8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IF(D129="","*",IFERROR(IF(ISODD(COUNT(AR129:AW129)),"ERRO",SUM((AS129-AR129),(AU129-AT129),(AW129-AV129))),"ERRO"))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IF(D131="","*",IFERROR(IF(ISODD(COUNT(AR131:AW131)),"ERRO",SUM((AS131-AR131),(AU131-AT131),(AW131-AV131))),"ERRO"))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7"/>
        <v/>
      </c>
    </row>
    <row r="132" spans="1:71" hidden="1">
      <c r="A132" s="45" t="str">
        <f t="shared" si="8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IF(D132="","*",IFERROR(IF(ISODD(COUNT(AR132:AW132)),"ERRO",SUM((AS132-AR132),(AU132-AT132),(AW132-AV132))),"ERRO"))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7"/>
        <v/>
      </c>
    </row>
    <row r="133" spans="1:71" hidden="1">
      <c r="A133" s="45" t="str">
        <f t="shared" si="8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IF(D133="","*",IFERROR(IF(ISODD(COUNT(AR133:AW133)),"ERRO",SUM((AS133-AR133),(AU133-AT133),(AW133-AV133))),"ERRO"))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IF(D135="","*",IFERROR(IF(ISODD(COUNT(AR135:AW135)),"ERRO",SUM((AS135-AR135),(AU135-AT135),(AW135-AV135))),"ERRO"))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 hidden="1">
      <c r="A136" s="45" t="str">
        <f t="shared" si="8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idden="1">
      <c r="A138" s="45" t="str">
        <f t="shared" si="8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 hidden="1">
      <c r="A139" s="45" t="str">
        <f t="shared" si="8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 hidden="1">
      <c r="A142" s="45" t="str">
        <f t="shared" si="8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298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84" operator="equal">
      <formula>"NÃO"</formula>
    </cfRule>
    <cfRule type="cellIs" dxfId="187" priority="11885" operator="equal">
      <formula>"SIM"</formula>
    </cfRule>
  </conditionalFormatting>
  <conditionalFormatting sqref="AY6:AY1032">
    <cfRule type="expression" dxfId="186" priority="54340">
      <formula>#REF!=1</formula>
    </cfRule>
  </conditionalFormatting>
  <conditionalFormatting sqref="T6:T1032 BD6:BD1032 AX6:AX1032">
    <cfRule type="cellIs" dxfId="185" priority="54324" operator="equal">
      <formula>"ERRO"</formula>
    </cfRule>
  </conditionalFormatting>
  <conditionalFormatting sqref="BP6:BP1032">
    <cfRule type="cellIs" dxfId="184" priority="54319" operator="equal">
      <formula>"Produção e Intervalo"</formula>
    </cfRule>
    <cfRule type="cellIs" dxfId="183" priority="54320" operator="equal">
      <formula>"Aderente"</formula>
    </cfRule>
    <cfRule type="cellIs" dxfId="182" priority="54321" operator="equal">
      <formula>"Intervalo"</formula>
    </cfRule>
    <cfRule type="cellIs" dxfId="181" priority="54322" operator="equal">
      <formula>"Produção"</formula>
    </cfRule>
    <cfRule type="cellIs" dxfId="180" priority="54323" operator="equal">
      <formula>"ERRO"</formula>
    </cfRule>
  </conditionalFormatting>
  <conditionalFormatting sqref="BQ6:BR1032">
    <cfRule type="cellIs" dxfId="179" priority="54301" operator="equal">
      <formula>"*"</formula>
    </cfRule>
    <cfRule type="cellIs" dxfId="178" priority="54302" operator="greaterThanOrEqual">
      <formula>1</formula>
    </cfRule>
    <cfRule type="cellIs" dxfId="177" priority="54303" operator="lessThan">
      <formula>1</formula>
    </cfRule>
  </conditionalFormatting>
  <conditionalFormatting sqref="BJ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01" operator="equal">
      <formula>"OPORTUNIDADE"</formula>
    </cfRule>
  </conditionalFormatting>
  <conditionalFormatting sqref="X28:Y29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J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0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0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77" operator="equal">
      <formula>"OPORTUNIDADE"</formula>
    </cfRule>
  </conditionalFormatting>
  <conditionalFormatting sqref="Y39">
    <cfRule type="cellIs" dxfId="172" priority="175" operator="equal">
      <formula>"NÃO"</formula>
    </cfRule>
    <cfRule type="cellIs" dxfId="171" priority="176" operator="equal">
      <formula>"SIM"</formula>
    </cfRule>
  </conditionalFormatting>
  <conditionalFormatting sqref="X42:X43">
    <cfRule type="cellIs" dxfId="170" priority="174" operator="equal">
      <formula>"OPORTUNIDADE"</formula>
    </cfRule>
  </conditionalFormatting>
  <conditionalFormatting sqref="X42:X43">
    <cfRule type="cellIs" dxfId="169" priority="172" operator="equal">
      <formula>"NÃO"</formula>
    </cfRule>
    <cfRule type="cellIs" dxfId="168" priority="173" operator="equal">
      <formula>"SIM"</formula>
    </cfRule>
  </conditionalFormatting>
  <conditionalFormatting sqref="BJ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45" operator="equal">
      <formula>"OPORTUNIDADE"</formula>
    </cfRule>
  </conditionalFormatting>
  <conditionalFormatting sqref="X46:Y46 Y47:Y48 X47:X50">
    <cfRule type="cellIs" dxfId="166" priority="143" operator="equal">
      <formula>"NÃO"</formula>
    </cfRule>
    <cfRule type="cellIs" dxfId="165" priority="144" operator="equal">
      <formula>"SIM"</formula>
    </cfRule>
  </conditionalFormatting>
  <conditionalFormatting sqref="BJ3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17" operator="equal">
      <formula>"OPORTUNIDADE"</formula>
    </cfRule>
  </conditionalFormatting>
  <conditionalFormatting sqref="Y57">
    <cfRule type="cellIs" dxfId="163" priority="115" operator="equal">
      <formula>"NÃO"</formula>
    </cfRule>
    <cfRule type="cellIs" dxfId="162" priority="116" operator="equal">
      <formula>"SIM"</formula>
    </cfRule>
  </conditionalFormatting>
  <conditionalFormatting sqref="BJ3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3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04" operator="equal">
      <formula>"OPORTUNIDADE"</formula>
    </cfRule>
  </conditionalFormatting>
  <conditionalFormatting sqref="X52:X61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BJ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68" operator="equal">
      <formula>"OPORTUNIDADE"</formula>
    </cfRule>
  </conditionalFormatting>
  <conditionalFormatting sqref="Y73">
    <cfRule type="cellIs" dxfId="157" priority="66" operator="equal">
      <formula>"NÃO"</formula>
    </cfRule>
    <cfRule type="cellIs" dxfId="156" priority="67" operator="equal">
      <formula>"SIM"</formula>
    </cfRule>
  </conditionalFormatting>
  <conditionalFormatting sqref="X75">
    <cfRule type="cellIs" dxfId="155" priority="62" operator="equal">
      <formula>"OPORTUNIDADE"</formula>
    </cfRule>
  </conditionalFormatting>
  <conditionalFormatting sqref="X75">
    <cfRule type="cellIs" dxfId="154" priority="60" operator="equal">
      <formula>"NÃO"</formula>
    </cfRule>
    <cfRule type="cellIs" dxfId="153" priority="61" operator="equal">
      <formula>"SIM"</formula>
    </cfRule>
  </conditionalFormatting>
  <conditionalFormatting sqref="BJ6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5" operator="equal">
      <formula>"OPORTUNIDADE"</formula>
    </cfRule>
  </conditionalFormatting>
  <conditionalFormatting sqref="X76:X77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BO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40">
      <iconSet showValue="0">
        <cfvo type="percent" val="0"/>
        <cfvo type="num" val="1"/>
        <cfvo type="num" val="1" gte="0"/>
      </iconSet>
    </cfRule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61">
      <iconSet showValue="0">
        <cfvo type="percent" val="0"/>
        <cfvo type="num" val="1"/>
        <cfvo type="num" val="1" gte="0"/>
      </iconSet>
    </cfRule>
  </conditionalFormatting>
  <conditionalFormatting sqref="BO94:BO1032 BO44:BO45 BO25:BO29 BO6:BO7 BO11:BO12 BO41 BO35 BO51 BO62:BO65 BO75:BO79 BO67:BO70 BO72 BO91">
    <cfRule type="iconSet" priority="61803">
      <iconSet showValue="0">
        <cfvo type="percent" val="0"/>
        <cfvo type="num" val="1"/>
        <cfvo type="num" val="1" gte="0"/>
      </iconSet>
    </cfRule>
  </conditionalFormatting>
  <conditionalFormatting sqref="BJ94:BJ1032 BJ44:BJ45 BJ25:BJ28 BJ6:BJ7 BJ11:BJ12 BJ41 BJ51 BJ62:BJ64 BJ75 BJ78:BJ79">
    <cfRule type="iconSet" priority="61819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31">
      <iconSet showValue="0">
        <cfvo type="percent" val="0"/>
        <cfvo type="num" val="1"/>
        <cfvo type="num" val="1" gte="0"/>
      </iconSet>
    </cfRule>
    <cfRule type="iconSet" priority="61832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41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101:I115 I118 I120:I1032 I90:I95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E6:E1032 AH6:AH1032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1214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1215</v>
      </c>
      <c r="C4" s="161" t="s">
        <v>1216</v>
      </c>
      <c r="D4" s="161" t="s">
        <v>1217</v>
      </c>
      <c r="E4" s="161" t="s">
        <v>1218</v>
      </c>
      <c r="F4" s="161" t="s">
        <v>4</v>
      </c>
      <c r="G4" s="161" t="s">
        <v>1219</v>
      </c>
    </row>
    <row r="5" spans="2:7">
      <c r="B5" s="162" t="s">
        <v>1220</v>
      </c>
      <c r="C5" s="162">
        <v>257068</v>
      </c>
      <c r="D5" s="162" t="s">
        <v>1221</v>
      </c>
      <c r="E5" s="162" t="s">
        <v>1222</v>
      </c>
      <c r="F5" s="162" t="s">
        <v>1222</v>
      </c>
      <c r="G5" s="163">
        <v>46296</v>
      </c>
    </row>
    <row r="6" spans="2:7">
      <c r="B6" s="162" t="s">
        <v>1223</v>
      </c>
      <c r="C6" s="162" t="s">
        <v>624</v>
      </c>
      <c r="D6" s="162" t="s">
        <v>624</v>
      </c>
      <c r="E6" s="162" t="s">
        <v>624</v>
      </c>
      <c r="F6" s="162" t="s">
        <v>1224</v>
      </c>
      <c r="G6" s="163" t="s">
        <v>624</v>
      </c>
    </row>
    <row r="7" spans="2:7">
      <c r="B7" s="162" t="s">
        <v>1225</v>
      </c>
      <c r="C7" s="162">
        <v>257472</v>
      </c>
      <c r="D7" s="162" t="s">
        <v>1226</v>
      </c>
      <c r="E7" s="162" t="s">
        <v>1227</v>
      </c>
      <c r="F7" s="162" t="s">
        <v>1227</v>
      </c>
      <c r="G7" s="163">
        <v>45992</v>
      </c>
    </row>
    <row r="8" spans="2:7">
      <c r="B8" s="162" t="s">
        <v>1228</v>
      </c>
      <c r="C8" s="162">
        <v>260307</v>
      </c>
      <c r="D8" s="162" t="s">
        <v>1229</v>
      </c>
      <c r="E8" s="162" t="s">
        <v>1230</v>
      </c>
      <c r="F8" s="162" t="s">
        <v>1227</v>
      </c>
      <c r="G8" s="163">
        <v>46082</v>
      </c>
    </row>
    <row r="9" spans="2:7">
      <c r="B9" s="162" t="s">
        <v>1231</v>
      </c>
      <c r="C9" s="162">
        <v>333033</v>
      </c>
      <c r="D9" s="162" t="s">
        <v>1232</v>
      </c>
      <c r="E9" s="162" t="s">
        <v>1224</v>
      </c>
      <c r="F9" s="162" t="s">
        <v>1233</v>
      </c>
      <c r="G9" s="162" t="s">
        <v>624</v>
      </c>
    </row>
    <row r="10" spans="2:7">
      <c r="B10" s="162" t="s">
        <v>1234</v>
      </c>
      <c r="C10" s="162"/>
      <c r="D10" s="162"/>
      <c r="E10" s="162" t="s">
        <v>1224</v>
      </c>
      <c r="F10" s="162" t="s">
        <v>1233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1235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1236</v>
      </c>
      <c r="E3" s="200" t="s">
        <v>1237</v>
      </c>
      <c r="F3" s="200" t="s">
        <v>1238</v>
      </c>
      <c r="G3" s="200" t="s">
        <v>1239</v>
      </c>
      <c r="H3" s="200" t="s">
        <v>1240</v>
      </c>
    </row>
    <row r="4" spans="3:8" ht="15" customHeight="1">
      <c r="C4" s="196" t="s">
        <v>1068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1241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1242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1243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92" sqref="A92:T101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1057</v>
      </c>
      <c r="Q1" s="248"/>
      <c r="R1" s="111"/>
      <c r="S1" s="84"/>
      <c r="T1" s="86"/>
      <c r="U1" s="249" t="s">
        <v>1244</v>
      </c>
      <c r="V1" s="249"/>
      <c r="W1" s="249"/>
    </row>
    <row r="2" spans="1:23" ht="15" customHeight="1">
      <c r="A2" s="87" t="s">
        <v>1245</v>
      </c>
      <c r="B2" s="87" t="s">
        <v>1246</v>
      </c>
      <c r="C2" s="87" t="s">
        <v>442</v>
      </c>
      <c r="D2" s="88" t="s">
        <v>1009</v>
      </c>
      <c r="E2" s="88" t="s">
        <v>4</v>
      </c>
      <c r="F2" s="88" t="s">
        <v>1247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1248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800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ZDZ-ZMA</v>
      </c>
      <c r="L99" s="138" t="str">
        <f>IF(SP_NORTE!M102="","*",SP_NORTE!M102)</f>
        <v>K36ZMA</v>
      </c>
      <c r="M99" s="139">
        <f>IF(SP_NORTE!I102="","*",SP_NORTE!I102)</f>
        <v>73</v>
      </c>
      <c r="N99" s="144">
        <f>IF(SP_NORTE!J102="","*",SP_NORTE!J102)</f>
        <v>40</v>
      </c>
      <c r="O99" s="144">
        <f>IF(SP_NORTE!K102="","*",SP_NORTE!K102)</f>
        <v>39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*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800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*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*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800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*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1000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*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300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*</v>
      </c>
      <c r="C111" s="146" t="str">
        <f>IF(SP_NORTE!Y114="","*",SP_NORTE!Y114)</f>
        <v>*</v>
      </c>
      <c r="D111" s="138" t="str">
        <f>IF(SP_NORTE!R114="","*",SP_NORTE!R114)</f>
        <v>-</v>
      </c>
      <c r="E111" s="138" t="str">
        <f>IF(SP_NORTE!S114="","*",SP_NORTE!S114)</f>
        <v>-</v>
      </c>
      <c r="F111" s="145" t="str">
        <f>IF(SP_NORTE!B114="","*",SP_NORTE!B114)</f>
        <v>*</v>
      </c>
      <c r="G111" s="145" t="str">
        <f>IF(SP_NORTE!D114="","*",SP_NORTE!D114)</f>
        <v>*</v>
      </c>
      <c r="H111" s="145" t="str">
        <f>IF(SP_NORTE!E114="","*",SP_NORTE!E114)</f>
        <v>*</v>
      </c>
      <c r="I111" s="145" t="str">
        <f>IF(SP_NORTE!G114="","*",SP_NORTE!G114)</f>
        <v>*</v>
      </c>
      <c r="J111" s="145" t="str">
        <f>IF(SP_NORTE!H114="","*",SP_NORTE!H114)</f>
        <v>*</v>
      </c>
      <c r="K111" s="138" t="str">
        <f>IF(SP_NORTE!L114="","*",SP_NORTE!L114)</f>
        <v>-</v>
      </c>
      <c r="L111" s="138" t="str">
        <f>IF(SP_NORTE!M114="","*",SP_NORTE!M114)</f>
        <v>-</v>
      </c>
      <c r="M111" s="139" t="str">
        <f>IF(SP_NORTE!I114="","*",SP_NORTE!I114)</f>
        <v>*</v>
      </c>
      <c r="N111" s="144" t="str">
        <f>IF(SP_NORTE!J114="","*",SP_NORTE!J114)</f>
        <v>*</v>
      </c>
      <c r="O111" s="144" t="str">
        <f>IF(SP_NORTE!K114="","*",SP_NORTE!K114)</f>
        <v>*</v>
      </c>
      <c r="P111" s="143" t="str">
        <f>IF(SP_NORTE!N114="","*",SP_NORTE!N114)</f>
        <v>*</v>
      </c>
      <c r="Q111" s="143" t="str">
        <f>IF(SP_NORTE!O114="","*",SP_NORTE!O114)</f>
        <v>*</v>
      </c>
      <c r="R111" s="145" t="str">
        <f>IF(SP_NORTE!P114="","*",CONCATENATE(SP_NORTE!P114," ",SP_NORTE!Q114))</f>
        <v>*</v>
      </c>
      <c r="S111" s="145" t="str">
        <f>IF(SP_NORTE!U114="","*",SP_NORTE!U114)</f>
        <v>*</v>
      </c>
      <c r="T111" s="145" t="str">
        <f>IF(SP_NORTE!V114="","*",SP_NORTE!V114)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ZZM-ZCF</v>
      </c>
      <c r="L112" s="138" t="str">
        <f>IF(SP_NORTE!M115="","*",SP_NORTE!M115)</f>
        <v>293ZCF1</v>
      </c>
      <c r="M112" s="139">
        <f>IF(SP_NORTE!I115="","*",SP_NORTE!I115)</f>
        <v>73</v>
      </c>
      <c r="N112" s="144">
        <f>IF(SP_NORTE!J115="","*",SP_NORTE!J115)</f>
        <v>293.8</v>
      </c>
      <c r="O112" s="144">
        <f>IF(SP_NORTE!K115="","*",SP_NORTE!K115)</f>
        <v>291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800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800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102.4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ZDGK58</v>
      </c>
      <c r="M118" s="139">
        <f>IF(SP_NORTE!I121="","*",SP_NORTE!I121)</f>
        <v>73</v>
      </c>
      <c r="N118" s="144">
        <f>IF(SP_NORTE!J121="","*",SP_NORTE!J121)</f>
        <v>58.3</v>
      </c>
      <c r="O118" s="144">
        <f>IF(SP_NORTE!K121="","*",SP_NORTE!K121)</f>
        <v>58.7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400 M</v>
      </c>
      <c r="S118" s="145" t="str">
        <f>IF(SP_NORTE!U121="","*",SP_NORTE!U121)</f>
        <v>Luiz Granado</v>
      </c>
      <c r="T118" s="145" t="str">
        <f>IF(SP_NORTE!V121="","*",SP_NORTE!V121)</f>
        <v xml:space="preserve">Socadora Mecanizada 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Contrato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65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300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*</v>
      </c>
      <c r="C121" s="146" t="str">
        <f>IF(SP_NORTE!Y124="","*",SP_NORTE!Y124)</f>
        <v>*</v>
      </c>
      <c r="D121" s="138" t="str">
        <f>IF(SP_NORTE!R124="","*",SP_NORTE!R124)</f>
        <v>-</v>
      </c>
      <c r="E121" s="138" t="str">
        <f>IF(SP_NORTE!S124="","*",SP_NORTE!S124)</f>
        <v>-</v>
      </c>
      <c r="F121" s="145" t="str">
        <f>IF(SP_NORTE!B124="","*",SP_NORTE!B124)</f>
        <v>*</v>
      </c>
      <c r="G121" s="145" t="str">
        <f>IF(SP_NORTE!D124="","*",SP_NORTE!D124)</f>
        <v>*</v>
      </c>
      <c r="H121" s="145" t="str">
        <f>IF(SP_NORTE!E124="","*",SP_NORTE!E124)</f>
        <v>*</v>
      </c>
      <c r="I121" s="145" t="str">
        <f>IF(SP_NORTE!G124="","*",SP_NORTE!G124)</f>
        <v>*</v>
      </c>
      <c r="J121" s="145" t="str">
        <f>IF(SP_NORTE!H124="","*",SP_NORTE!H124)</f>
        <v>*</v>
      </c>
      <c r="K121" s="138" t="str">
        <f>IF(SP_NORTE!L124="","*",SP_NORTE!L124)</f>
        <v>-</v>
      </c>
      <c r="L121" s="138" t="str">
        <f>IF(SP_NORTE!M124="","*",SP_NORTE!M124)</f>
        <v>-</v>
      </c>
      <c r="M121" s="139" t="str">
        <f>IF(SP_NORTE!I124="","*",SP_NORTE!I124)</f>
        <v>*</v>
      </c>
      <c r="N121" s="144" t="str">
        <f>IF(SP_NORTE!J124="","*",SP_NORTE!J124)</f>
        <v>*</v>
      </c>
      <c r="O121" s="144" t="str">
        <f>IF(SP_NORTE!K124="","*",SP_NORTE!K124)</f>
        <v>*</v>
      </c>
      <c r="P121" s="143" t="str">
        <f>IF(SP_NORTE!N124="","*",SP_NORTE!N124)</f>
        <v>*</v>
      </c>
      <c r="Q121" s="143" t="str">
        <f>IF(SP_NORTE!O124="","*",SP_NORTE!O124)</f>
        <v>*</v>
      </c>
      <c r="R121" s="145" t="str">
        <f>IF(SP_NORTE!P124="","*",CONCATENATE(SP_NORTE!P124," ",SP_NORTE!Q124))</f>
        <v>*</v>
      </c>
      <c r="S121" s="145" t="str">
        <f>IF(SP_NORTE!U124="","*",SP_NORTE!U124)</f>
        <v>*</v>
      </c>
      <c r="T121" s="145" t="str">
        <f>IF(SP_NORTE!V124="","*",SP_NORTE!V124)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*</v>
      </c>
      <c r="C122" s="146" t="str">
        <f>IF(SP_NORTE!Y125="","*",SP_NORTE!Y125)</f>
        <v>*</v>
      </c>
      <c r="D122" s="138" t="str">
        <f>IF(SP_NORTE!R125="","*",SP_NORTE!R125)</f>
        <v>-</v>
      </c>
      <c r="E122" s="138" t="str">
        <f>IF(SP_NORTE!S125="","*",SP_NORTE!S125)</f>
        <v>-</v>
      </c>
      <c r="F122" s="145" t="str">
        <f>IF(SP_NORTE!B125="","*",SP_NORTE!B125)</f>
        <v>*</v>
      </c>
      <c r="G122" s="145" t="str">
        <f>IF(SP_NORTE!D125="","*",SP_NORTE!D125)</f>
        <v>*</v>
      </c>
      <c r="H122" s="145" t="str">
        <f>IF(SP_NORTE!E125="","*",SP_NORTE!E125)</f>
        <v>*</v>
      </c>
      <c r="I122" s="145" t="str">
        <f>IF(SP_NORTE!G125="","*",SP_NORTE!G125)</f>
        <v>*</v>
      </c>
      <c r="J122" s="145" t="str">
        <f>IF(SP_NORTE!H125="","*",SP_NORTE!H125)</f>
        <v>*</v>
      </c>
      <c r="K122" s="138" t="str">
        <f>IF(SP_NORTE!L125="","*",SP_NORTE!L125)</f>
        <v>-</v>
      </c>
      <c r="L122" s="138" t="str">
        <f>IF(SP_NORTE!M125="","*",SP_NORTE!M125)</f>
        <v>-</v>
      </c>
      <c r="M122" s="139" t="str">
        <f>IF(SP_NORTE!I125="","*",SP_NORTE!I125)</f>
        <v>*</v>
      </c>
      <c r="N122" s="144" t="str">
        <f>IF(SP_NORTE!J125="","*",SP_NORTE!J125)</f>
        <v>*</v>
      </c>
      <c r="O122" s="144" t="str">
        <f>IF(SP_NORTE!K125="","*",SP_NORTE!K125)</f>
        <v>*</v>
      </c>
      <c r="P122" s="143" t="str">
        <f>IF(SP_NORTE!N125="","*",SP_NORTE!N125)</f>
        <v>*</v>
      </c>
      <c r="Q122" s="143" t="str">
        <f>IF(SP_NORTE!O125="","*",SP_NORTE!O125)</f>
        <v>*</v>
      </c>
      <c r="R122" s="145" t="str">
        <f>IF(SP_NORTE!P125="","*",CONCATENATE(SP_NORTE!P125," ",SP_NORTE!Q125))</f>
        <v>*</v>
      </c>
      <c r="S122" s="145" t="str">
        <f>IF(SP_NORTE!U125="","*",SP_NORTE!U125)</f>
        <v>*</v>
      </c>
      <c r="T122" s="145" t="str">
        <f>IF(SP_NORTE!V125="","*",SP_NORTE!V125)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*</v>
      </c>
      <c r="C124" s="146" t="str">
        <f>IF(SP_NORTE!Y127="","*",SP_NORTE!Y127)</f>
        <v>*</v>
      </c>
      <c r="D124" s="138" t="str">
        <f>IF(SP_NORTE!R127="","*",SP_NORTE!R127)</f>
        <v>-</v>
      </c>
      <c r="E124" s="138" t="str">
        <f>IF(SP_NORTE!S127="","*",SP_NORTE!S127)</f>
        <v>-</v>
      </c>
      <c r="F124" s="145" t="str">
        <f>IF(SP_NORTE!B127="","*",SP_NORTE!B127)</f>
        <v>*</v>
      </c>
      <c r="G124" s="145" t="str">
        <f>IF(SP_NORTE!D127="","*",SP_NORTE!D127)</f>
        <v>*</v>
      </c>
      <c r="H124" s="145" t="str">
        <f>IF(SP_NORTE!E127="","*",SP_NORTE!E127)</f>
        <v>*</v>
      </c>
      <c r="I124" s="145" t="str">
        <f>IF(SP_NORTE!G127="","*",SP_NORTE!G127)</f>
        <v>*</v>
      </c>
      <c r="J124" s="145" t="str">
        <f>IF(SP_NORTE!H127="","*",SP_NORTE!H127)</f>
        <v>*</v>
      </c>
      <c r="K124" s="138" t="str">
        <f>IF(SP_NORTE!L127="","*",SP_NORTE!L127)</f>
        <v>-</v>
      </c>
      <c r="L124" s="138" t="str">
        <f>IF(SP_NORTE!M127="","*",SP_NORTE!M127)</f>
        <v>-</v>
      </c>
      <c r="M124" s="139" t="str">
        <f>IF(SP_NORTE!I127="","*",SP_NORTE!I127)</f>
        <v>*</v>
      </c>
      <c r="N124" s="144" t="str">
        <f>IF(SP_NORTE!J127="","*",SP_NORTE!J127)</f>
        <v>*</v>
      </c>
      <c r="O124" s="144" t="str">
        <f>IF(SP_NORTE!K127="","*",SP_NORTE!K127)</f>
        <v>*</v>
      </c>
      <c r="P124" s="143" t="str">
        <f>IF(SP_NORTE!N127="","*",SP_NORTE!N127)</f>
        <v>*</v>
      </c>
      <c r="Q124" s="143" t="str">
        <f>IF(SP_NORTE!O127="","*",SP_NORTE!O127)</f>
        <v>*</v>
      </c>
      <c r="R124" s="145" t="str">
        <f>IF(SP_NORTE!P127="","*",CONCATENATE(SP_NORTE!P127," ",SP_NORTE!Q127))</f>
        <v>*</v>
      </c>
      <c r="S124" s="145" t="str">
        <f>IF(SP_NORTE!U127="","*",SP_NORTE!U127)</f>
        <v>*</v>
      </c>
      <c r="T124" s="145" t="str">
        <f>IF(SP_NORTE!V127="","*",SP_NORTE!V127)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*</v>
      </c>
      <c r="C125" s="146" t="str">
        <f>IF(SP_NORTE!Y128="","*",SP_NORTE!Y128)</f>
        <v>*</v>
      </c>
      <c r="D125" s="138" t="str">
        <f>IF(SP_NORTE!R128="","*",SP_NORTE!R128)</f>
        <v>-</v>
      </c>
      <c r="E125" s="138" t="str">
        <f>IF(SP_NORTE!S128="","*",SP_NORTE!S128)</f>
        <v>-</v>
      </c>
      <c r="F125" s="145" t="str">
        <f>IF(SP_NORTE!B128="","*",SP_NORTE!B128)</f>
        <v>*</v>
      </c>
      <c r="G125" s="145" t="str">
        <f>IF(SP_NORTE!D128="","*",SP_NORTE!D128)</f>
        <v>*</v>
      </c>
      <c r="H125" s="145" t="str">
        <f>IF(SP_NORTE!E128="","*",SP_NORTE!E128)</f>
        <v>*</v>
      </c>
      <c r="I125" s="145" t="str">
        <f>IF(SP_NORTE!G128="","*",SP_NORTE!G128)</f>
        <v>*</v>
      </c>
      <c r="J125" s="145" t="str">
        <f>IF(SP_NORTE!H128="","*",SP_NORTE!H128)</f>
        <v>*</v>
      </c>
      <c r="K125" s="138" t="str">
        <f>IF(SP_NORTE!L128="","*",SP_NORTE!L128)</f>
        <v>-</v>
      </c>
      <c r="L125" s="138" t="str">
        <f>IF(SP_NORTE!M128="","*",SP_NORTE!M128)</f>
        <v>-</v>
      </c>
      <c r="M125" s="139" t="str">
        <f>IF(SP_NORTE!I128="","*",SP_NORTE!I128)</f>
        <v>*</v>
      </c>
      <c r="N125" s="144" t="str">
        <f>IF(SP_NORTE!J128="","*",SP_NORTE!J128)</f>
        <v>*</v>
      </c>
      <c r="O125" s="144" t="str">
        <f>IF(SP_NORTE!K128="","*",SP_NORTE!K128)</f>
        <v>*</v>
      </c>
      <c r="P125" s="143" t="str">
        <f>IF(SP_NORTE!N128="","*",SP_NORTE!N128)</f>
        <v>*</v>
      </c>
      <c r="Q125" s="143" t="str">
        <f>IF(SP_NORTE!O128="","*",SP_NORTE!O128)</f>
        <v>*</v>
      </c>
      <c r="R125" s="145" t="str">
        <f>IF(SP_NORTE!P128="","*",CONCATENATE(SP_NORTE!P128," ",SP_NORTE!Q128))</f>
        <v>*</v>
      </c>
      <c r="S125" s="145" t="str">
        <f>IF(SP_NORTE!U128="","*",SP_NORTE!U128)</f>
        <v>*</v>
      </c>
      <c r="T125" s="145" t="str">
        <f>IF(SP_NORTE!V128="","*",SP_NORTE!V128)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*</v>
      </c>
      <c r="C126" s="146" t="str">
        <f>IF(SP_NORTE!Y129="","*",SP_NORTE!Y129)</f>
        <v>*</v>
      </c>
      <c r="D126" s="138" t="str">
        <f>IF(SP_NORTE!R129="","*",SP_NORTE!R129)</f>
        <v>-</v>
      </c>
      <c r="E126" s="138" t="str">
        <f>IF(SP_NORTE!S129="","*",SP_NORTE!S129)</f>
        <v>-</v>
      </c>
      <c r="F126" s="145" t="str">
        <f>IF(SP_NORTE!B129="","*",SP_NORTE!B129)</f>
        <v>*</v>
      </c>
      <c r="G126" s="145" t="str">
        <f>IF(SP_NORTE!D129="","*",SP_NORTE!D129)</f>
        <v>*</v>
      </c>
      <c r="H126" s="145" t="str">
        <f>IF(SP_NORTE!E129="","*",SP_NORTE!E129)</f>
        <v>*</v>
      </c>
      <c r="I126" s="145" t="str">
        <f>IF(SP_NORTE!G129="","*",SP_NORTE!G129)</f>
        <v>*</v>
      </c>
      <c r="J126" s="145" t="str">
        <f>IF(SP_NORTE!H129="","*",SP_NORTE!H129)</f>
        <v>*</v>
      </c>
      <c r="K126" s="138" t="str">
        <f>IF(SP_NORTE!L129="","*",SP_NORTE!L129)</f>
        <v>-</v>
      </c>
      <c r="L126" s="138" t="str">
        <f>IF(SP_NORTE!M129="","*",SP_NORTE!M129)</f>
        <v>-</v>
      </c>
      <c r="M126" s="139" t="str">
        <f>IF(SP_NORTE!I129="","*",SP_NORTE!I129)</f>
        <v>*</v>
      </c>
      <c r="N126" s="144" t="str">
        <f>IF(SP_NORTE!J129="","*",SP_NORTE!J129)</f>
        <v>*</v>
      </c>
      <c r="O126" s="144" t="str">
        <f>IF(SP_NORTE!K129="","*",SP_NORTE!K129)</f>
        <v>*</v>
      </c>
      <c r="P126" s="143" t="str">
        <f>IF(SP_NORTE!N129="","*",SP_NORTE!N129)</f>
        <v>*</v>
      </c>
      <c r="Q126" s="143" t="str">
        <f>IF(SP_NORTE!O129="","*",SP_NORTE!O129)</f>
        <v>*</v>
      </c>
      <c r="R126" s="145" t="str">
        <f>IF(SP_NORTE!P129="","*",CONCATENATE(SP_NORTE!P129," ",SP_NORTE!Q129))</f>
        <v>*</v>
      </c>
      <c r="S126" s="145" t="str">
        <f>IF(SP_NORTE!U129="","*",SP_NORTE!U129)</f>
        <v>*</v>
      </c>
      <c r="T126" s="145" t="str">
        <f>IF(SP_NORTE!V129="","*",SP_NORTE!V129)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*</v>
      </c>
      <c r="C128" s="146" t="str">
        <f>IF(SP_NORTE!Y131="","*",SP_NORTE!Y131)</f>
        <v>*</v>
      </c>
      <c r="D128" s="138" t="str">
        <f>IF(SP_NORTE!R131="","*",SP_NORTE!R131)</f>
        <v>-</v>
      </c>
      <c r="E128" s="138" t="str">
        <f>IF(SP_NORTE!S131="","*",SP_NORTE!S131)</f>
        <v>-</v>
      </c>
      <c r="F128" s="145" t="str">
        <f>IF(SP_NORTE!B131="","*",SP_NORTE!B131)</f>
        <v>*</v>
      </c>
      <c r="G128" s="145" t="str">
        <f>IF(SP_NORTE!D131="","*",SP_NORTE!D131)</f>
        <v>*</v>
      </c>
      <c r="H128" s="145" t="str">
        <f>IF(SP_NORTE!E131="","*",SP_NORTE!E131)</f>
        <v>*</v>
      </c>
      <c r="I128" s="145" t="str">
        <f>IF(SP_NORTE!G131="","*",SP_NORTE!G131)</f>
        <v>*</v>
      </c>
      <c r="J128" s="145" t="str">
        <f>IF(SP_NORTE!H131="","*",SP_NORTE!H131)</f>
        <v>*</v>
      </c>
      <c r="K128" s="138" t="str">
        <f>IF(SP_NORTE!L131="","*",SP_NORTE!L131)</f>
        <v>-</v>
      </c>
      <c r="L128" s="138" t="str">
        <f>IF(SP_NORTE!M131="","*",SP_NORTE!M131)</f>
        <v>-</v>
      </c>
      <c r="M128" s="139" t="str">
        <f>IF(SP_NORTE!I131="","*",SP_NORTE!I131)</f>
        <v>*</v>
      </c>
      <c r="N128" s="144" t="str">
        <f>IF(SP_NORTE!J131="","*",SP_NORTE!J131)</f>
        <v>*</v>
      </c>
      <c r="O128" s="144" t="str">
        <f>IF(SP_NORTE!K131="","*",SP_NORTE!K131)</f>
        <v>*</v>
      </c>
      <c r="P128" s="143" t="str">
        <f>IF(SP_NORTE!N131="","*",SP_NORTE!N131)</f>
        <v>*</v>
      </c>
      <c r="Q128" s="143" t="str">
        <f>IF(SP_NORTE!O131="","*",SP_NORTE!O131)</f>
        <v>*</v>
      </c>
      <c r="R128" s="145" t="str">
        <f>IF(SP_NORTE!P131="","*",CONCATENATE(SP_NORTE!P131," ",SP_NORTE!Q131))</f>
        <v>*</v>
      </c>
      <c r="S128" s="145" t="str">
        <f>IF(SP_NORTE!U131="","*",SP_NORTE!U131)</f>
        <v>*</v>
      </c>
      <c r="T128" s="145" t="str">
        <f>IF(SP_NORTE!V131="","*",SP_NORTE!V131)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*</v>
      </c>
      <c r="C129" s="146" t="str">
        <f>IF(SP_NORTE!Y132="","*",SP_NORTE!Y132)</f>
        <v>*</v>
      </c>
      <c r="D129" s="138" t="str">
        <f>IF(SP_NORTE!R132="","*",SP_NORTE!R132)</f>
        <v>-</v>
      </c>
      <c r="E129" s="138" t="str">
        <f>IF(SP_NORTE!S132="","*",SP_NORTE!S132)</f>
        <v>-</v>
      </c>
      <c r="F129" s="145" t="str">
        <f>IF(SP_NORTE!B132="","*",SP_NORTE!B132)</f>
        <v>*</v>
      </c>
      <c r="G129" s="145" t="str">
        <f>IF(SP_NORTE!D132="","*",SP_NORTE!D132)</f>
        <v>*</v>
      </c>
      <c r="H129" s="145" t="str">
        <f>IF(SP_NORTE!E132="","*",SP_NORTE!E132)</f>
        <v>*</v>
      </c>
      <c r="I129" s="145" t="str">
        <f>IF(SP_NORTE!G132="","*",SP_NORTE!G132)</f>
        <v>*</v>
      </c>
      <c r="J129" s="145" t="str">
        <f>IF(SP_NORTE!H132="","*",SP_NORTE!H132)</f>
        <v>*</v>
      </c>
      <c r="K129" s="138" t="str">
        <f>IF(SP_NORTE!L132="","*",SP_NORTE!L132)</f>
        <v>-</v>
      </c>
      <c r="L129" s="138" t="str">
        <f>IF(SP_NORTE!M132="","*",SP_NORTE!M132)</f>
        <v>-</v>
      </c>
      <c r="M129" s="139" t="str">
        <f>IF(SP_NORTE!I132="","*",SP_NORTE!I132)</f>
        <v>*</v>
      </c>
      <c r="N129" s="144" t="str">
        <f>IF(SP_NORTE!J132="","*",SP_NORTE!J132)</f>
        <v>*</v>
      </c>
      <c r="O129" s="144" t="str">
        <f>IF(SP_NORTE!K132="","*",SP_NORTE!K132)</f>
        <v>*</v>
      </c>
      <c r="P129" s="143" t="str">
        <f>IF(SP_NORTE!N132="","*",SP_NORTE!N132)</f>
        <v>*</v>
      </c>
      <c r="Q129" s="143" t="str">
        <f>IF(SP_NORTE!O132="","*",SP_NORTE!O132)</f>
        <v>*</v>
      </c>
      <c r="R129" s="145" t="str">
        <f>IF(SP_NORTE!P132="","*",CONCATENATE(SP_NORTE!P132," ",SP_NORTE!Q132))</f>
        <v>*</v>
      </c>
      <c r="S129" s="145" t="str">
        <f>IF(SP_NORTE!U132="","*",SP_NORTE!U132)</f>
        <v>*</v>
      </c>
      <c r="T129" s="145" t="str">
        <f>IF(SP_NORTE!V132="","*",SP_NORTE!V132)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*</v>
      </c>
      <c r="C130" s="146" t="str">
        <f>IF(SP_NORTE!Y133="","*",SP_NORTE!Y133)</f>
        <v>*</v>
      </c>
      <c r="D130" s="138" t="str">
        <f>IF(SP_NORTE!R133="","*",SP_NORTE!R133)</f>
        <v>-</v>
      </c>
      <c r="E130" s="138" t="str">
        <f>IF(SP_NORTE!S133="","*",SP_NORTE!S133)</f>
        <v>-</v>
      </c>
      <c r="F130" s="145" t="str">
        <f>IF(SP_NORTE!B133="","*",SP_NORTE!B133)</f>
        <v>*</v>
      </c>
      <c r="G130" s="145" t="str">
        <f>IF(SP_NORTE!D133="","*",SP_NORTE!D133)</f>
        <v>*</v>
      </c>
      <c r="H130" s="145" t="str">
        <f>IF(SP_NORTE!E133="","*",SP_NORTE!E133)</f>
        <v>*</v>
      </c>
      <c r="I130" s="145" t="str">
        <f>IF(SP_NORTE!G133="","*",SP_NORTE!G133)</f>
        <v>*</v>
      </c>
      <c r="J130" s="145" t="str">
        <f>IF(SP_NORTE!H133="","*",SP_NORTE!H133)</f>
        <v>*</v>
      </c>
      <c r="K130" s="138" t="str">
        <f>IF(SP_NORTE!L133="","*",SP_NORTE!L133)</f>
        <v>-</v>
      </c>
      <c r="L130" s="138" t="str">
        <f>IF(SP_NORTE!M133="","*",SP_NORTE!M133)</f>
        <v>-</v>
      </c>
      <c r="M130" s="139" t="str">
        <f>IF(SP_NORTE!I133="","*",SP_NORTE!I133)</f>
        <v>*</v>
      </c>
      <c r="N130" s="144" t="str">
        <f>IF(SP_NORTE!J133="","*",SP_NORTE!J133)</f>
        <v>*</v>
      </c>
      <c r="O130" s="144" t="str">
        <f>IF(SP_NORTE!K133="","*",SP_NORTE!K133)</f>
        <v>*</v>
      </c>
      <c r="P130" s="143" t="str">
        <f>IF(SP_NORTE!N133="","*",SP_NORTE!N133)</f>
        <v>*</v>
      </c>
      <c r="Q130" s="143" t="str">
        <f>IF(SP_NORTE!O133="","*",SP_NORTE!O133)</f>
        <v>*</v>
      </c>
      <c r="R130" s="145" t="str">
        <f>IF(SP_NORTE!P133="","*",CONCATENATE(SP_NORTE!P133," ",SP_NORTE!Q133))</f>
        <v>*</v>
      </c>
      <c r="S130" s="145" t="str">
        <f>IF(SP_NORTE!U133="","*",SP_NORTE!U133)</f>
        <v>*</v>
      </c>
      <c r="T130" s="145" t="str">
        <f>IF(SP_NORTE!V133="","*",SP_NORTE!V133)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 t="str">
        <f>IF(SP_NORTE!B135="","*",SP_NORTE!B135)</f>
        <v>*</v>
      </c>
      <c r="G132" s="145" t="str">
        <f>IF(SP_NORTE!D135="","*",SP_NORTE!D135)</f>
        <v>*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 t="str">
        <f>IF(SP_NORTE!B136="","*",SP_NORTE!B136)</f>
        <v>*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 t="str">
        <f>IF(SP_NORTE!B138="","*",SP_NORTE!B138)</f>
        <v>*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 t="str">
        <f>IF(SP_NORTE!B139="","*",SP_NORTE!B139)</f>
        <v>*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 t="str">
        <f>IF(SP_NORTE!B141="","*",SP_NORTE!B141)</f>
        <v>*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 t="str">
        <f>IF(SP_NORTE!B142="","*",SP_NORTE!B142)</f>
        <v>*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1249</v>
      </c>
      <c r="D5" s="251"/>
      <c r="E5" s="251"/>
      <c r="F5" s="251"/>
      <c r="G5" s="251"/>
      <c r="H5" s="251"/>
      <c r="I5" s="251"/>
      <c r="J5" s="252"/>
      <c r="K5" s="253" t="s">
        <v>1250</v>
      </c>
      <c r="L5" s="254"/>
      <c r="M5" s="254"/>
      <c r="N5" s="254"/>
      <c r="O5" s="255" t="s">
        <v>1251</v>
      </c>
      <c r="P5" s="256"/>
    </row>
    <row r="6" spans="1:16" s="74" customFormat="1" ht="15" customHeight="1">
      <c r="A6" s="66" t="s">
        <v>1247</v>
      </c>
      <c r="B6" s="75" t="s">
        <v>1246</v>
      </c>
      <c r="C6" s="76" t="s">
        <v>1009</v>
      </c>
      <c r="D6" s="77" t="s">
        <v>1010</v>
      </c>
      <c r="E6" s="76" t="s">
        <v>1252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1253</v>
      </c>
      <c r="M6" s="80" t="s">
        <v>642</v>
      </c>
      <c r="N6" s="81" t="s">
        <v>1004</v>
      </c>
      <c r="O6" s="158" t="s">
        <v>1047</v>
      </c>
      <c r="P6" s="132" t="s">
        <v>1254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 t="str">
        <f>IF(SP_NORTE!BG95="","*",SP_NORTE!BG95)</f>
        <v>*</v>
      </c>
      <c r="P76" s="147" t="str">
        <f>IF($A$2=1,IF(SP_NORTE!BI95="","*",SP_NORTE!BI95),IF(SP_NORTE!BJ95="","*",SP_NORTE!BJ95))</f>
        <v>*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 t="str">
        <f>IF(SP_NORTE!BG96="","*",SP_NORTE!BG96)</f>
        <v>*</v>
      </c>
      <c r="P77" s="147" t="str">
        <f>IF($A$2=1,IF(SP_NORTE!BI96="","*",SP_NORTE!BI96),IF(SP_NORTE!BJ96="","*",SP_NORTE!BJ96))</f>
        <v>*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 t="str">
        <f>IF(SP_NORTE!BG101="","*",SP_NORTE!BG101)</f>
        <v>*</v>
      </c>
      <c r="P79" s="147" t="str">
        <f>IF($A$2=1,IF(SP_NORTE!BI101="","*",SP_NORTE!BI101),IF(SP_NORTE!BJ101="","*",SP_NORTE!BJ101))</f>
        <v>*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 t="str">
        <f>IF(SP_NORTE!BG103="","*",SP_NORTE!BG103)</f>
        <v>*</v>
      </c>
      <c r="P80" s="147" t="str">
        <f>IF($A$2=1,IF(SP_NORTE!BI103="","*",SP_NORTE!BI103),IF(SP_NORTE!BJ103="","*",SP_NORTE!BJ103))</f>
        <v>*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 t="str">
        <f>IF(SP_NORTE!BG104="","*",SP_NORTE!BG104)</f>
        <v>*</v>
      </c>
      <c r="P81" s="147" t="str">
        <f>IF($A$2=1,IF(SP_NORTE!BI104="","*",SP_NORTE!BI104),IF(SP_NORTE!BJ104="","*",SP_NORTE!BJ104))</f>
        <v>*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 t="str">
        <f>IF(SP_NORTE!B106="","*",SP_NORTE!B106)</f>
        <v>*</v>
      </c>
      <c r="B83" s="83" t="str">
        <f>IF(SP_NORTE!W106="","*",SP_NORTE!W106)</f>
        <v>*</v>
      </c>
      <c r="C83" s="83" t="str">
        <f>IF(SP_NORTE!R106="","*",SP_NORTE!R106)</f>
        <v>-</v>
      </c>
      <c r="D83" s="83" t="str">
        <f>IF(SP_NORTE!S106="","*",SP_NORTE!S106)</f>
        <v>-</v>
      </c>
      <c r="E83" s="83" t="str">
        <f>IF(SP_NORTE!D106="","*",SP_NORTE!D106)</f>
        <v>*</v>
      </c>
      <c r="F83" s="83" t="str">
        <f>IF(SP_NORTE!G106="","*",SP_NORTE!G106)</f>
        <v>*</v>
      </c>
      <c r="G83" s="83" t="str">
        <f>IF(SP_NORTE!L106="","*",SP_NORTE!L106)</f>
        <v>-</v>
      </c>
      <c r="H83" s="116" t="str">
        <f>IF(SP_NORTE!J106="","*",SP_NORTE!J106)</f>
        <v>*</v>
      </c>
      <c r="I83" s="113" t="str">
        <f>IF(SP_NORTE!N106="","*",SP_NORTE!N106)</f>
        <v>*</v>
      </c>
      <c r="J83" s="113" t="str">
        <f>IF(SP_NORTE!O106="","*",SP_NORTE!O106)</f>
        <v>*</v>
      </c>
      <c r="K83" s="83">
        <f>IF(SP_NORTE!AJ106="","*",SP_NORTE!AJ106)</f>
        <v>0</v>
      </c>
      <c r="L83" s="83" t="str">
        <f>IF(SP_NORTE!AL106="","*",SP_NORTE!AL106)</f>
        <v>-</v>
      </c>
      <c r="M83" s="83">
        <f>IF(SP_NORTE!AO106="","*",SP_NORTE!AO106)</f>
        <v>0</v>
      </c>
      <c r="N83" s="83" t="str">
        <f>IF(SP_NORTE!AL106="","*",SP_NORTE!AL106)</f>
        <v>-</v>
      </c>
      <c r="O83" s="110" t="str">
        <f>IF(SP_NORTE!BG106="","*",SP_NORTE!BG106)</f>
        <v>*</v>
      </c>
      <c r="P83" s="147" t="str">
        <f>IF($A$2=1,IF(SP_NORTE!BI106="","*",SP_NORTE!BI106),IF(SP_NORTE!BJ106="","*",SP_NORTE!BJ106))</f>
        <v>*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 t="str">
        <f>IF(SP_NORTE!BG107="","*",SP_NORTE!BG107)</f>
        <v>*</v>
      </c>
      <c r="P84" s="147" t="str">
        <f>IF($A$2=1,IF(SP_NORTE!BI107="","*",SP_NORTE!BI107),IF(SP_NORTE!BJ107="","*",SP_NORTE!BJ107))</f>
        <v>*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 t="str">
        <f>IF(SP_NORTE!BG109="","*",SP_NORTE!BG109)</f>
        <v>*</v>
      </c>
      <c r="P85" s="147" t="str">
        <f>IF($A$2=1,IF(SP_NORTE!BI109="","*",SP_NORTE!BI109),IF(SP_NORTE!BJ109="","*",SP_NORTE!BJ109))</f>
        <v>*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 t="str">
        <f>IF(SP_NORTE!BG111="","*",SP_NORTE!BG111)</f>
        <v>*</v>
      </c>
      <c r="P86" s="147" t="str">
        <f>IF($A$2=1,IF(SP_NORTE!BI111="","*",SP_NORTE!BI111),IF(SP_NORTE!BJ111="","*",SP_NORTE!BJ111))</f>
        <v>*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 t="str">
        <f>IF(SP_NORTE!B114="","*",SP_NORTE!B114)</f>
        <v>*</v>
      </c>
      <c r="B89" s="83" t="str">
        <f>IF(SP_NORTE!W114="","*",SP_NORTE!W114)</f>
        <v>*</v>
      </c>
      <c r="C89" s="83" t="str">
        <f>IF(SP_NORTE!R114="","*",SP_NORTE!R114)</f>
        <v>-</v>
      </c>
      <c r="D89" s="83" t="str">
        <f>IF(SP_NORTE!S114="","*",SP_NORTE!S114)</f>
        <v>-</v>
      </c>
      <c r="E89" s="83" t="str">
        <f>IF(SP_NORTE!D114="","*",SP_NORTE!D114)</f>
        <v>*</v>
      </c>
      <c r="F89" s="83" t="str">
        <f>IF(SP_NORTE!G114="","*",SP_NORTE!G114)</f>
        <v>*</v>
      </c>
      <c r="G89" s="83" t="str">
        <f>IF(SP_NORTE!L114="","*",SP_NORTE!L114)</f>
        <v>-</v>
      </c>
      <c r="H89" s="116" t="str">
        <f>IF(SP_NORTE!J114="","*",SP_NORTE!J114)</f>
        <v>*</v>
      </c>
      <c r="I89" s="113" t="str">
        <f>IF(SP_NORTE!N114="","*",SP_NORTE!N114)</f>
        <v>*</v>
      </c>
      <c r="J89" s="113" t="str">
        <f>IF(SP_NORTE!O114="","*",SP_NORTE!O114)</f>
        <v>*</v>
      </c>
      <c r="K89" s="83">
        <f>IF(SP_NORTE!AJ114="","*",SP_NORTE!AJ114)</f>
        <v>0</v>
      </c>
      <c r="L89" s="83" t="str">
        <f>IF(SP_NORTE!AL114="","*",SP_NORTE!AL114)</f>
        <v>-</v>
      </c>
      <c r="M89" s="83">
        <f>IF(SP_NORTE!AO114="","*",SP_NORTE!AO114)</f>
        <v>0</v>
      </c>
      <c r="N89" s="83" t="str">
        <f>IF(SP_NORTE!AL114="","*",SP_NORTE!AL114)</f>
        <v>-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*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ZZM-ZCF</v>
      </c>
      <c r="H90" s="116">
        <f>IF(SP_NORTE!J115="","*",SP_NORTE!J115)</f>
        <v>293.8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ZZM-ZCF</v>
      </c>
      <c r="M90" s="83">
        <f>IF(SP_NORTE!AO115="","*",SP_NORTE!AO115)</f>
        <v>293.8</v>
      </c>
      <c r="N90" s="83" t="str">
        <f>IF(SP_NORTE!AL115="","*",SP_NORTE!AL115)</f>
        <v>ZZM-ZCF</v>
      </c>
      <c r="O90" s="110" t="str">
        <f>IF(SP_NORTE!BG115="","*",SP_NORTE!BG115)</f>
        <v>*</v>
      </c>
      <c r="P90" s="147" t="str">
        <f>IF($A$2=1,IF(SP_NORTE!BI115="","*",SP_NORTE!BI115),IF(SP_NORTE!BJ115="","*",SP_NORTE!BJ115))</f>
        <v>*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 t="str">
        <f>IF(SP_NORTE!BG118="","*",SP_NORTE!BG118)</f>
        <v>*</v>
      </c>
      <c r="P91" s="147" t="str">
        <f>IF($A$2=1,IF(SP_NORTE!BI118="","*",SP_NORTE!BI118),IF(SP_NORTE!BJ118="","*",SP_NORTE!BJ118))</f>
        <v>*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 t="str">
        <f>IF(SP_NORTE!BG123="","*",SP_NORTE!BG123)</f>
        <v>*</v>
      </c>
      <c r="P92" s="147" t="str">
        <f>IF($A$2=1,IF(SP_NORTE!BI123="","*",SP_NORTE!BI123),IF(SP_NORTE!BJ123="","*",SP_NORTE!BJ123))</f>
        <v>*</v>
      </c>
    </row>
    <row r="93" spans="1:16">
      <c r="A93" s="82" t="str">
        <f>IF(SP_NORTE!B124="","*",SP_NORTE!B124)</f>
        <v>*</v>
      </c>
      <c r="B93" s="83" t="str">
        <f>IF(SP_NORTE!W124="","*",SP_NORTE!W124)</f>
        <v>*</v>
      </c>
      <c r="C93" s="83" t="str">
        <f>IF(SP_NORTE!R124="","*",SP_NORTE!R124)</f>
        <v>-</v>
      </c>
      <c r="D93" s="83" t="str">
        <f>IF(SP_NORTE!S124="","*",SP_NORTE!S124)</f>
        <v>-</v>
      </c>
      <c r="E93" s="83" t="str">
        <f>IF(SP_NORTE!D124="","*",SP_NORTE!D124)</f>
        <v>*</v>
      </c>
      <c r="F93" s="83" t="str">
        <f>IF(SP_NORTE!G124="","*",SP_NORTE!G124)</f>
        <v>*</v>
      </c>
      <c r="G93" s="83" t="str">
        <f>IF(SP_NORTE!L124="","*",SP_NORTE!L124)</f>
        <v>-</v>
      </c>
      <c r="H93" s="116" t="str">
        <f>IF(SP_NORTE!J124="","*",SP_NORTE!J124)</f>
        <v>*</v>
      </c>
      <c r="I93" s="113" t="str">
        <f>IF(SP_NORTE!N124="","*",SP_NORTE!N124)</f>
        <v>*</v>
      </c>
      <c r="J93" s="113" t="str">
        <f>IF(SP_NORTE!O124="","*",SP_NORTE!O124)</f>
        <v>*</v>
      </c>
      <c r="K93" s="83">
        <f>IF(SP_NORTE!AJ124="","*",SP_NORTE!AJ124)</f>
        <v>0</v>
      </c>
      <c r="L93" s="83" t="str">
        <f>IF(SP_NORTE!AL124="","*",SP_NORTE!AL124)</f>
        <v>-</v>
      </c>
      <c r="M93" s="83">
        <f>IF(SP_NORTE!AO124="","*",SP_NORTE!AO124)</f>
        <v>0</v>
      </c>
      <c r="N93" s="83" t="str">
        <f>IF(SP_NORTE!AL124="","*",SP_NORTE!AL124)</f>
        <v>-</v>
      </c>
      <c r="O93" s="110" t="str">
        <f>IF(SP_NORTE!BG124="","*",SP_NORTE!BG124)</f>
        <v>*</v>
      </c>
      <c r="P93" s="147" t="str">
        <f>IF($A$2=1,IF(SP_NORTE!BI124="","*",SP_NORTE!BI124),IF(SP_NORTE!BJ124="","*",SP_NORTE!BJ124))</f>
        <v>*</v>
      </c>
    </row>
    <row r="94" spans="1:16">
      <c r="A94" s="82" t="str">
        <f>IF(SP_NORTE!B125="","*",SP_NORTE!B125)</f>
        <v>*</v>
      </c>
      <c r="B94" s="83" t="str">
        <f>IF(SP_NORTE!W125="","*",SP_NORTE!W125)</f>
        <v>*</v>
      </c>
      <c r="C94" s="83" t="str">
        <f>IF(SP_NORTE!R125="","*",SP_NORTE!R125)</f>
        <v>-</v>
      </c>
      <c r="D94" s="83" t="str">
        <f>IF(SP_NORTE!S125="","*",SP_NORTE!S125)</f>
        <v>-</v>
      </c>
      <c r="E94" s="83" t="str">
        <f>IF(SP_NORTE!D125="","*",SP_NORTE!D125)</f>
        <v>*</v>
      </c>
      <c r="F94" s="83" t="str">
        <f>IF(SP_NORTE!G125="","*",SP_NORTE!G125)</f>
        <v>*</v>
      </c>
      <c r="G94" s="83" t="str">
        <f>IF(SP_NORTE!L125="","*",SP_NORTE!L125)</f>
        <v>-</v>
      </c>
      <c r="H94" s="116" t="str">
        <f>IF(SP_NORTE!J125="","*",SP_NORTE!J125)</f>
        <v>*</v>
      </c>
      <c r="I94" s="113" t="str">
        <f>IF(SP_NORTE!N125="","*",SP_NORTE!N125)</f>
        <v>*</v>
      </c>
      <c r="J94" s="113" t="str">
        <f>IF(SP_NORTE!O125="","*",SP_NORTE!O125)</f>
        <v>*</v>
      </c>
      <c r="K94" s="83">
        <f>IF(SP_NORTE!AJ125="","*",SP_NORTE!AJ125)</f>
        <v>0</v>
      </c>
      <c r="L94" s="83" t="str">
        <f>IF(SP_NORTE!AL125="","*",SP_NORTE!AL125)</f>
        <v>-</v>
      </c>
      <c r="M94" s="83">
        <f>IF(SP_NORTE!AO125="","*",SP_NORTE!AO125)</f>
        <v>0</v>
      </c>
      <c r="N94" s="83" t="str">
        <f>IF(SP_NORTE!AL125="","*",SP_NORTE!AL125)</f>
        <v>-</v>
      </c>
      <c r="O94" s="110" t="str">
        <f>IF(SP_NORTE!BG125="","*",SP_NORTE!BG125)</f>
        <v>*</v>
      </c>
      <c r="P94" s="147" t="str">
        <f>IF($A$2=1,IF(SP_NORTE!BI125="","*",SP_NORTE!BI125),IF(SP_NORTE!BJ125="","*",SP_NORTE!BJ125))</f>
        <v>*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 t="str">
        <f>IF(SP_NORTE!B127="","*",SP_NORTE!B127)</f>
        <v>*</v>
      </c>
      <c r="B96" s="83" t="str">
        <f>IF(SP_NORTE!W127="","*",SP_NORTE!W127)</f>
        <v>*</v>
      </c>
      <c r="C96" s="83" t="str">
        <f>IF(SP_NORTE!R127="","*",SP_NORTE!R127)</f>
        <v>-</v>
      </c>
      <c r="D96" s="83" t="str">
        <f>IF(SP_NORTE!S127="","*",SP_NORTE!S127)</f>
        <v>-</v>
      </c>
      <c r="E96" s="83" t="str">
        <f>IF(SP_NORTE!D127="","*",SP_NORTE!D127)</f>
        <v>*</v>
      </c>
      <c r="F96" s="83" t="str">
        <f>IF(SP_NORTE!G127="","*",SP_NORTE!G127)</f>
        <v>*</v>
      </c>
      <c r="G96" s="83" t="str">
        <f>IF(SP_NORTE!L127="","*",SP_NORTE!L127)</f>
        <v>-</v>
      </c>
      <c r="H96" s="116" t="str">
        <f>IF(SP_NORTE!J127="","*",SP_NORTE!J127)</f>
        <v>*</v>
      </c>
      <c r="I96" s="113" t="str">
        <f>IF(SP_NORTE!N127="","*",SP_NORTE!N127)</f>
        <v>*</v>
      </c>
      <c r="J96" s="113" t="str">
        <f>IF(SP_NORTE!O127="","*",SP_NORTE!O127)</f>
        <v>*</v>
      </c>
      <c r="K96" s="83">
        <f>IF(SP_NORTE!AJ127="","*",SP_NORTE!AJ127)</f>
        <v>0</v>
      </c>
      <c r="L96" s="83" t="str">
        <f>IF(SP_NORTE!AL127="","*",SP_NORTE!AL127)</f>
        <v>-</v>
      </c>
      <c r="M96" s="83">
        <f>IF(SP_NORTE!AO127="","*",SP_NORTE!AO127)</f>
        <v>0</v>
      </c>
      <c r="N96" s="83" t="str">
        <f>IF(SP_NORTE!AL127="","*",SP_NORTE!AL127)</f>
        <v>-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 t="str">
        <f>IF(SP_NORTE!B128="","*",SP_NORTE!B128)</f>
        <v>*</v>
      </c>
      <c r="B97" s="83" t="str">
        <f>IF(SP_NORTE!W128="","*",SP_NORTE!W128)</f>
        <v>*</v>
      </c>
      <c r="C97" s="83" t="str">
        <f>IF(SP_NORTE!R128="","*",SP_NORTE!R128)</f>
        <v>-</v>
      </c>
      <c r="D97" s="83" t="str">
        <f>IF(SP_NORTE!S128="","*",SP_NORTE!S128)</f>
        <v>-</v>
      </c>
      <c r="E97" s="83" t="str">
        <f>IF(SP_NORTE!D128="","*",SP_NORTE!D128)</f>
        <v>*</v>
      </c>
      <c r="F97" s="83" t="str">
        <f>IF(SP_NORTE!G128="","*",SP_NORTE!G128)</f>
        <v>*</v>
      </c>
      <c r="G97" s="83" t="str">
        <f>IF(SP_NORTE!L128="","*",SP_NORTE!L128)</f>
        <v>-</v>
      </c>
      <c r="H97" s="116" t="str">
        <f>IF(SP_NORTE!J128="","*",SP_NORTE!J128)</f>
        <v>*</v>
      </c>
      <c r="I97" s="113" t="str">
        <f>IF(SP_NORTE!N128="","*",SP_NORTE!N128)</f>
        <v>*</v>
      </c>
      <c r="J97" s="113" t="str">
        <f>IF(SP_NORTE!O128="","*",SP_NORTE!O128)</f>
        <v>*</v>
      </c>
      <c r="K97" s="83">
        <f>IF(SP_NORTE!AJ128="","*",SP_NORTE!AJ128)</f>
        <v>0</v>
      </c>
      <c r="L97" s="83" t="str">
        <f>IF(SP_NORTE!AL128="","*",SP_NORTE!AL128)</f>
        <v>-</v>
      </c>
      <c r="M97" s="83">
        <f>IF(SP_NORTE!AO128="","*",SP_NORTE!AO128)</f>
        <v>0</v>
      </c>
      <c r="N97" s="83" t="str">
        <f>IF(SP_NORTE!AL128="","*",SP_NORTE!AL128)</f>
        <v>-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 t="str">
        <f>IF(SP_NORTE!B129="","*",SP_NORTE!B129)</f>
        <v>*</v>
      </c>
      <c r="B98" s="83" t="str">
        <f>IF(SP_NORTE!W129="","*",SP_NORTE!W129)</f>
        <v>*</v>
      </c>
      <c r="C98" s="83" t="str">
        <f>IF(SP_NORTE!R129="","*",SP_NORTE!R129)</f>
        <v>-</v>
      </c>
      <c r="D98" s="83" t="str">
        <f>IF(SP_NORTE!S129="","*",SP_NORTE!S129)</f>
        <v>-</v>
      </c>
      <c r="E98" s="83" t="str">
        <f>IF(SP_NORTE!D129="","*",SP_NORTE!D129)</f>
        <v>*</v>
      </c>
      <c r="F98" s="83" t="str">
        <f>IF(SP_NORTE!G129="","*",SP_NORTE!G129)</f>
        <v>*</v>
      </c>
      <c r="G98" s="83" t="str">
        <f>IF(SP_NORTE!L129="","*",SP_NORTE!L129)</f>
        <v>-</v>
      </c>
      <c r="H98" s="116" t="str">
        <f>IF(SP_NORTE!J129="","*",SP_NORTE!J129)</f>
        <v>*</v>
      </c>
      <c r="I98" s="113" t="str">
        <f>IF(SP_NORTE!N129="","*",SP_NORTE!N129)</f>
        <v>*</v>
      </c>
      <c r="J98" s="113" t="str">
        <f>IF(SP_NORTE!O129="","*",SP_NORTE!O129)</f>
        <v>*</v>
      </c>
      <c r="K98" s="83">
        <f>IF(SP_NORTE!AJ129="","*",SP_NORTE!AJ129)</f>
        <v>0</v>
      </c>
      <c r="L98" s="83" t="str">
        <f>IF(SP_NORTE!AL129="","*",SP_NORTE!AL129)</f>
        <v>-</v>
      </c>
      <c r="M98" s="83">
        <f>IF(SP_NORTE!AO129="","*",SP_NORTE!AO129)</f>
        <v>0</v>
      </c>
      <c r="N98" s="83" t="str">
        <f>IF(SP_NORTE!AL129="","*",SP_NORTE!AL129)</f>
        <v>-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 t="str">
        <f>IF(SP_NORTE!B131="","*",SP_NORTE!B131)</f>
        <v>*</v>
      </c>
      <c r="B100" s="83" t="str">
        <f>IF(SP_NORTE!W131="","*",SP_NORTE!W131)</f>
        <v>*</v>
      </c>
      <c r="C100" s="83" t="str">
        <f>IF(SP_NORTE!R131="","*",SP_NORTE!R131)</f>
        <v>-</v>
      </c>
      <c r="D100" s="83" t="str">
        <f>IF(SP_NORTE!S131="","*",SP_NORTE!S131)</f>
        <v>-</v>
      </c>
      <c r="E100" s="83" t="str">
        <f>IF(SP_NORTE!D131="","*",SP_NORTE!D131)</f>
        <v>*</v>
      </c>
      <c r="F100" s="83" t="str">
        <f>IF(SP_NORTE!G131="","*",SP_NORTE!G131)</f>
        <v>*</v>
      </c>
      <c r="G100" s="83" t="str">
        <f>IF(SP_NORTE!L131="","*",SP_NORTE!L131)</f>
        <v>-</v>
      </c>
      <c r="H100" s="116" t="str">
        <f>IF(SP_NORTE!J131="","*",SP_NORTE!J131)</f>
        <v>*</v>
      </c>
      <c r="I100" s="113" t="str">
        <f>IF(SP_NORTE!N131="","*",SP_NORTE!N131)</f>
        <v>*</v>
      </c>
      <c r="J100" s="113" t="str">
        <f>IF(SP_NORTE!O131="","*",SP_NORTE!O131)</f>
        <v>*</v>
      </c>
      <c r="K100" s="83">
        <f>IF(SP_NORTE!AJ131="","*",SP_NORTE!AJ131)</f>
        <v>0</v>
      </c>
      <c r="L100" s="83" t="str">
        <f>IF(SP_NORTE!AL131="","*",SP_NORTE!AL131)</f>
        <v>-</v>
      </c>
      <c r="M100" s="83">
        <f>IF(SP_NORTE!AO131="","*",SP_NORTE!AO131)</f>
        <v>0</v>
      </c>
      <c r="N100" s="83" t="str">
        <f>IF(SP_NORTE!AL131="","*",SP_NORTE!AL131)</f>
        <v>-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 t="str">
        <f>IF(SP_NORTE!B132="","*",SP_NORTE!B132)</f>
        <v>*</v>
      </c>
      <c r="B101" s="83" t="str">
        <f>IF(SP_NORTE!W132="","*",SP_NORTE!W132)</f>
        <v>*</v>
      </c>
      <c r="C101" s="83" t="str">
        <f>IF(SP_NORTE!R132="","*",SP_NORTE!R132)</f>
        <v>-</v>
      </c>
      <c r="D101" s="83" t="str">
        <f>IF(SP_NORTE!S132="","*",SP_NORTE!S132)</f>
        <v>-</v>
      </c>
      <c r="E101" s="83" t="str">
        <f>IF(SP_NORTE!D132="","*",SP_NORTE!D132)</f>
        <v>*</v>
      </c>
      <c r="F101" s="83" t="str">
        <f>IF(SP_NORTE!G132="","*",SP_NORTE!G132)</f>
        <v>*</v>
      </c>
      <c r="G101" s="83" t="str">
        <f>IF(SP_NORTE!L132="","*",SP_NORTE!L132)</f>
        <v>-</v>
      </c>
      <c r="H101" s="116" t="str">
        <f>IF(SP_NORTE!J132="","*",SP_NORTE!J132)</f>
        <v>*</v>
      </c>
      <c r="I101" s="113" t="str">
        <f>IF(SP_NORTE!N132="","*",SP_NORTE!N132)</f>
        <v>*</v>
      </c>
      <c r="J101" s="113" t="str">
        <f>IF(SP_NORTE!O132="","*",SP_NORTE!O132)</f>
        <v>*</v>
      </c>
      <c r="K101" s="83">
        <f>IF(SP_NORTE!AJ132="","*",SP_NORTE!AJ132)</f>
        <v>0</v>
      </c>
      <c r="L101" s="83" t="str">
        <f>IF(SP_NORTE!AL132="","*",SP_NORTE!AL132)</f>
        <v>-</v>
      </c>
      <c r="M101" s="83">
        <f>IF(SP_NORTE!AO132="","*",SP_NORTE!AO132)</f>
        <v>0</v>
      </c>
      <c r="N101" s="83" t="str">
        <f>IF(SP_NORTE!AL132="","*",SP_NORTE!AL132)</f>
        <v>-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 t="str">
        <f>IF(SP_NORTE!B133="","*",SP_NORTE!B133)</f>
        <v>*</v>
      </c>
      <c r="B102" s="83" t="str">
        <f>IF(SP_NORTE!W133="","*",SP_NORTE!W133)</f>
        <v>*</v>
      </c>
      <c r="C102" s="83" t="str">
        <f>IF(SP_NORTE!R133="","*",SP_NORTE!R133)</f>
        <v>-</v>
      </c>
      <c r="D102" s="83" t="str">
        <f>IF(SP_NORTE!S133="","*",SP_NORTE!S133)</f>
        <v>-</v>
      </c>
      <c r="E102" s="83" t="str">
        <f>IF(SP_NORTE!D133="","*",SP_NORTE!D133)</f>
        <v>*</v>
      </c>
      <c r="F102" s="83" t="str">
        <f>IF(SP_NORTE!G133="","*",SP_NORTE!G133)</f>
        <v>*</v>
      </c>
      <c r="G102" s="83" t="str">
        <f>IF(SP_NORTE!L133="","*",SP_NORTE!L133)</f>
        <v>-</v>
      </c>
      <c r="H102" s="116" t="str">
        <f>IF(SP_NORTE!J133="","*",SP_NORTE!J133)</f>
        <v>*</v>
      </c>
      <c r="I102" s="113" t="str">
        <f>IF(SP_NORTE!N133="","*",SP_NORTE!N133)</f>
        <v>*</v>
      </c>
      <c r="J102" s="113" t="str">
        <f>IF(SP_NORTE!O133="","*",SP_NORTE!O133)</f>
        <v>*</v>
      </c>
      <c r="K102" s="83">
        <f>IF(SP_NORTE!AJ133="","*",SP_NORTE!AJ133)</f>
        <v>0</v>
      </c>
      <c r="L102" s="83" t="str">
        <f>IF(SP_NORTE!AL133="","*",SP_NORTE!AL133)</f>
        <v>-</v>
      </c>
      <c r="M102" s="83">
        <f>IF(SP_NORTE!AO133="","*",SP_NORTE!AO133)</f>
        <v>0</v>
      </c>
      <c r="N102" s="83" t="str">
        <f>IF(SP_NORTE!AL133="","*",SP_NORTE!AL133)</f>
        <v>-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 t="str">
        <f>IF(SP_NORTE!B135="","*",SP_NORTE!B135)</f>
        <v>*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*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 t="str">
        <f>IF(SP_NORTE!B136="","*",SP_NORTE!B136)</f>
        <v>*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 t="str">
        <f>IF(SP_NORTE!B138="","*",SP_NORTE!B138)</f>
        <v>*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 t="str">
        <f>IF(SP_NORTE!B139="","*",SP_NORTE!B139)</f>
        <v>*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 t="str">
        <f>IF(SP_NORTE!B141="","*",SP_NORTE!B141)</f>
        <v>*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 t="str">
        <f>IF(SP_NORTE!B142="","*",SP_NORTE!B142)</f>
        <v>*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1255</v>
      </c>
      <c r="C2" s="121" t="s">
        <v>995</v>
      </c>
      <c r="D2" s="76" t="s">
        <v>997</v>
      </c>
      <c r="E2" s="76" t="s">
        <v>1256</v>
      </c>
      <c r="F2" s="99" t="s">
        <v>1257</v>
      </c>
      <c r="G2" s="76" t="s">
        <v>1258</v>
      </c>
      <c r="H2" s="76" t="s">
        <v>1259</v>
      </c>
      <c r="I2" s="76" t="s">
        <v>1260</v>
      </c>
      <c r="J2" s="76" t="s">
        <v>1261</v>
      </c>
      <c r="K2" s="78" t="s">
        <v>1262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 t="str">
        <f>IF(SP_NORTE!B127="","*",SP_NORTE!B127)</f>
        <v>*</v>
      </c>
      <c r="D92" s="94" t="str">
        <f>IF(SP_NORTE!D127="","*",SP_NORTE!D127)</f>
        <v>*</v>
      </c>
      <c r="E92" s="94" t="str">
        <f>IF(SP_NORTE!G127="","*",SP_NORTE!G127)</f>
        <v>*</v>
      </c>
      <c r="F92" s="100" t="str">
        <f>IF(SP_NORTE!L127="","*",SP_NORTE!L127)</f>
        <v>-</v>
      </c>
      <c r="G92" s="95" t="str">
        <f>IF(SP_NORTE!H127="","*",SP_NORTE!H127)</f>
        <v>*</v>
      </c>
      <c r="H92" s="95" t="str">
        <f>IF(SP_NORTE!AA127="","*",SP_NORTE!AA127)</f>
        <v>*</v>
      </c>
      <c r="I92" s="95" t="str">
        <f>IF(SP_NORTE!AB127="","*",SP_NORTE!AB127)</f>
        <v>*</v>
      </c>
      <c r="J92" s="96" t="str">
        <f>IF(SP_NORTE!Z127="","*",SP_NORTE!Z127)</f>
        <v>*</v>
      </c>
      <c r="K92" s="97" t="str">
        <f>IF(SP_NORTE!AC127="","*",SP_NORTE!AC127)</f>
        <v>*</v>
      </c>
    </row>
    <row r="93" spans="2:11" hidden="1">
      <c r="B93" s="94" t="str">
        <f>IF(SP_NORTE!X128="","*",SP_NORTE!X128)</f>
        <v>*</v>
      </c>
      <c r="C93" s="95" t="str">
        <f>IF(SP_NORTE!B128="","*",SP_NORTE!B128)</f>
        <v>*</v>
      </c>
      <c r="D93" s="94" t="str">
        <f>IF(SP_NORTE!D128="","*",SP_NORTE!D128)</f>
        <v>*</v>
      </c>
      <c r="E93" s="94" t="str">
        <f>IF(SP_NORTE!G128="","*",SP_NORTE!G128)</f>
        <v>*</v>
      </c>
      <c r="F93" s="100" t="str">
        <f>IF(SP_NORTE!L128="","*",SP_NORTE!L128)</f>
        <v>-</v>
      </c>
      <c r="G93" s="95" t="str">
        <f>IF(SP_NORTE!H128="","*",SP_NORTE!H128)</f>
        <v>*</v>
      </c>
      <c r="H93" s="95" t="str">
        <f>IF(SP_NORTE!AA128="","*",SP_NORTE!AA128)</f>
        <v>*</v>
      </c>
      <c r="I93" s="95" t="str">
        <f>IF(SP_NORTE!AB128="","*",SP_NORTE!AB128)</f>
        <v>*</v>
      </c>
      <c r="J93" s="96" t="str">
        <f>IF(SP_NORTE!Z128="","*",SP_NORTE!Z128)</f>
        <v>*</v>
      </c>
      <c r="K93" s="97" t="str">
        <f>IF(SP_NORTE!AC128="","*",SP_NORTE!AC128)</f>
        <v>*</v>
      </c>
    </row>
    <row r="94" spans="2:11" hidden="1">
      <c r="B94" s="94" t="str">
        <f>IF(SP_NORTE!X129="","*",SP_NORTE!X129)</f>
        <v>*</v>
      </c>
      <c r="C94" s="95" t="str">
        <f>IF(SP_NORTE!B129="","*",SP_NORTE!B129)</f>
        <v>*</v>
      </c>
      <c r="D94" s="94" t="str">
        <f>IF(SP_NORTE!D129="","*",SP_NORTE!D129)</f>
        <v>*</v>
      </c>
      <c r="E94" s="94" t="str">
        <f>IF(SP_NORTE!G129="","*",SP_NORTE!G129)</f>
        <v>*</v>
      </c>
      <c r="F94" s="100" t="str">
        <f>IF(SP_NORTE!L129="","*",SP_NORTE!L129)</f>
        <v>-</v>
      </c>
      <c r="G94" s="95" t="str">
        <f>IF(SP_NORTE!H129="","*",SP_NORTE!H129)</f>
        <v>*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*</v>
      </c>
      <c r="K94" s="97" t="str">
        <f>IF(SP_NORTE!AC129="","*",SP_NORTE!AC129)</f>
        <v>*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 t="str">
        <f>IF(SP_NORTE!B131="","*",SP_NORTE!B131)</f>
        <v>*</v>
      </c>
      <c r="D96" s="94" t="str">
        <f>IF(SP_NORTE!D131="","*",SP_NORTE!D131)</f>
        <v>*</v>
      </c>
      <c r="E96" s="94" t="str">
        <f>IF(SP_NORTE!G131="","*",SP_NORTE!G131)</f>
        <v>*</v>
      </c>
      <c r="F96" s="100" t="str">
        <f>IF(SP_NORTE!L131="","*",SP_NORTE!L131)</f>
        <v>-</v>
      </c>
      <c r="G96" s="95" t="str">
        <f>IF(SP_NORTE!H131="","*",SP_NORTE!H131)</f>
        <v>*</v>
      </c>
      <c r="H96" s="95" t="str">
        <f>IF(SP_NORTE!AA131="","*",SP_NORTE!AA131)</f>
        <v>*</v>
      </c>
      <c r="I96" s="95" t="str">
        <f>IF(SP_NORTE!AB131="","*",SP_NORTE!AB131)</f>
        <v>*</v>
      </c>
      <c r="J96" s="96" t="str">
        <f>IF(SP_NORTE!Z131="","*",SP_NORTE!Z131)</f>
        <v>*</v>
      </c>
      <c r="K96" s="97" t="str">
        <f>IF(SP_NORTE!AC131="","*",SP_NORTE!AC131)</f>
        <v>*</v>
      </c>
    </row>
    <row r="97" spans="2:11" hidden="1">
      <c r="B97" s="94" t="str">
        <f>IF(SP_NORTE!X132="","*",SP_NORTE!X132)</f>
        <v>*</v>
      </c>
      <c r="C97" s="95" t="str">
        <f>IF(SP_NORTE!B132="","*",SP_NORTE!B132)</f>
        <v>*</v>
      </c>
      <c r="D97" s="94" t="str">
        <f>IF(SP_NORTE!D132="","*",SP_NORTE!D132)</f>
        <v>*</v>
      </c>
      <c r="E97" s="94" t="str">
        <f>IF(SP_NORTE!G132="","*",SP_NORTE!G132)</f>
        <v>*</v>
      </c>
      <c r="F97" s="100" t="str">
        <f>IF(SP_NORTE!L132="","*",SP_NORTE!L132)</f>
        <v>-</v>
      </c>
      <c r="G97" s="95" t="str">
        <f>IF(SP_NORTE!H132="","*",SP_NORTE!H132)</f>
        <v>*</v>
      </c>
      <c r="H97" s="95" t="str">
        <f>IF(SP_NORTE!AA132="","*",SP_NORTE!AA132)</f>
        <v>*</v>
      </c>
      <c r="I97" s="95" t="str">
        <f>IF(SP_NORTE!AB132="","*",SP_NORTE!AB132)</f>
        <v>*</v>
      </c>
      <c r="J97" s="96" t="str">
        <f>IF(SP_NORTE!Z132="","*",SP_NORTE!Z132)</f>
        <v>*</v>
      </c>
      <c r="K97" s="97" t="str">
        <f>IF(SP_NORTE!AC132="","*",SP_NORTE!AC132)</f>
        <v>*</v>
      </c>
    </row>
    <row r="98" spans="2:11" hidden="1">
      <c r="B98" s="94" t="str">
        <f>IF(SP_NORTE!X133="","*",SP_NORTE!X133)</f>
        <v>*</v>
      </c>
      <c r="C98" s="95" t="str">
        <f>IF(SP_NORTE!B133="","*",SP_NORTE!B133)</f>
        <v>*</v>
      </c>
      <c r="D98" s="94" t="str">
        <f>IF(SP_NORTE!D133="","*",SP_NORTE!D133)</f>
        <v>*</v>
      </c>
      <c r="E98" s="94" t="str">
        <f>IF(SP_NORTE!G133="","*",SP_NORTE!G133)</f>
        <v>*</v>
      </c>
      <c r="F98" s="100" t="str">
        <f>IF(SP_NORTE!L133="","*",SP_NORTE!L133)</f>
        <v>-</v>
      </c>
      <c r="G98" s="95" t="str">
        <f>IF(SP_NORTE!H133="","*",SP_NORTE!H133)</f>
        <v>*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*</v>
      </c>
      <c r="K98" s="97" t="str">
        <f>IF(SP_NORTE!AC133="","*",SP_NORTE!AC133)</f>
        <v>*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 t="str">
        <f>IF(SP_NORTE!B135="","*",SP_NORTE!B135)</f>
        <v>*</v>
      </c>
      <c r="D100" s="94" t="str">
        <f>IF(SP_NORTE!D135="","*",SP_NORTE!D135)</f>
        <v>*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 t="str">
        <f>IF(SP_NORTE!B136="","*",SP_NORTE!B136)</f>
        <v>*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 t="str">
        <f>IF(SP_NORTE!B138="","*",SP_NORTE!B138)</f>
        <v>*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 t="str">
        <f>IF(SP_NORTE!B139="","*",SP_NORTE!B139)</f>
        <v>*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 t="str">
        <f>IF(SP_NORTE!B141="","*",SP_NORTE!B141)</f>
        <v>*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 t="str">
        <f>IF(SP_NORTE!B142="","*",SP_NORTE!B142)</f>
        <v>*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2026-02-07T02:52:02Z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