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238" documentId="8_{B6337239-1A00-434D-AAD0-422EA1FEB5AE}" xr6:coauthVersionLast="47" xr6:coauthVersionMax="47" xr10:uidLastSave="{A2DAD121-3CA6-48B1-B32D-93542576470D}"/>
  <bookViews>
    <workbookView xWindow="-120" yWindow="-120" windowWidth="20730" windowHeight="11040" firstSheet="3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21" i="1" l="1" a="1"/>
  <c r="N221" i="1"/>
  <c r="M221" i="1" a="1"/>
  <c r="M221" i="1"/>
  <c r="N200" i="1" a="1"/>
  <c r="N200" i="1"/>
  <c r="M200" i="1" a="1"/>
  <c r="M200" i="1"/>
  <c r="M213" i="1" a="1"/>
  <c r="M213" i="1"/>
  <c r="N213" i="1" a="1"/>
  <c r="N213" i="1"/>
  <c r="M214" i="1" a="1"/>
  <c r="M214" i="1"/>
  <c r="N214" i="1" a="1"/>
  <c r="N214" i="1"/>
  <c r="H215" i="1" a="1"/>
  <c r="H215" i="1"/>
  <c r="M215" i="1" a="1"/>
  <c r="M215" i="1"/>
  <c r="N215" i="1" a="1"/>
  <c r="N215" i="1"/>
  <c r="H216" i="1" a="1"/>
  <c r="H216" i="1"/>
  <c r="M216" i="1" a="1"/>
  <c r="M216" i="1"/>
  <c r="N216" i="1" a="1"/>
  <c r="N216" i="1"/>
  <c r="M217" i="1" a="1"/>
  <c r="M217" i="1"/>
  <c r="M218" i="1" a="1"/>
  <c r="M218" i="1"/>
  <c r="N218" i="1" a="1"/>
  <c r="N218" i="1"/>
  <c r="Q193" i="1"/>
  <c r="Q163" i="1"/>
  <c r="Q137" i="1"/>
  <c r="Q102" i="1"/>
  <c r="N220" i="1" a="1"/>
  <c r="N220" i="1"/>
  <c r="M220" i="1" a="1"/>
  <c r="M220" i="1"/>
  <c r="N219" i="1" a="1"/>
  <c r="N219" i="1"/>
  <c r="M219" i="1" a="1"/>
  <c r="M219" i="1"/>
  <c r="A218" i="1"/>
  <c r="C218" i="1"/>
  <c r="A219" i="1"/>
  <c r="C219" i="1"/>
  <c r="A220" i="1"/>
  <c r="C220" i="1"/>
  <c r="A221" i="1"/>
  <c r="C221" i="1"/>
  <c r="A206" i="1"/>
  <c r="C206" i="1"/>
  <c r="A207" i="1"/>
  <c r="C207" i="1"/>
  <c r="N207" i="1" a="1"/>
  <c r="N207" i="1"/>
  <c r="M207" i="1" a="1"/>
  <c r="M207" i="1"/>
  <c r="N206" i="1" a="1"/>
  <c r="N206" i="1"/>
  <c r="M206" i="1" a="1"/>
  <c r="M206" i="1"/>
  <c r="A222" i="1"/>
  <c r="C222" i="1"/>
  <c r="N222" i="1" a="1"/>
  <c r="N222" i="1"/>
  <c r="M222" i="1" a="1"/>
  <c r="M222" i="1"/>
  <c r="N209" i="1" a="1"/>
  <c r="N209" i="1"/>
  <c r="M209" i="1" a="1"/>
  <c r="M209" i="1"/>
  <c r="A209" i="1"/>
  <c r="C209" i="1"/>
  <c r="A210" i="1"/>
  <c r="C210" i="1"/>
  <c r="N204" i="1" a="1"/>
  <c r="N204" i="1"/>
  <c r="M204" i="1" a="1"/>
  <c r="M204" i="1"/>
  <c r="N198" i="1" a="1"/>
  <c r="N198" i="1" s="1"/>
  <c r="M198" i="1" a="1"/>
  <c r="M198" i="1" s="1"/>
  <c r="N203" i="1" a="1"/>
  <c r="N203" i="1" s="1"/>
  <c r="M203" i="1" a="1"/>
  <c r="M203" i="1" s="1"/>
  <c r="N202" i="1" a="1"/>
  <c r="N202" i="1" s="1"/>
  <c r="M202" i="1" a="1"/>
  <c r="M202" i="1" s="1"/>
  <c r="H202" i="1" a="1"/>
  <c r="H202" i="1" s="1"/>
  <c r="N188" i="1" a="1"/>
  <c r="N188" i="1" s="1"/>
  <c r="M188" i="1" a="1"/>
  <c r="M188" i="1" s="1"/>
  <c r="N187" i="1" a="1"/>
  <c r="N187" i="1" s="1"/>
  <c r="M187" i="1" a="1"/>
  <c r="M187" i="1" s="1"/>
  <c r="H187" i="1" a="1"/>
  <c r="H187" i="1" s="1"/>
  <c r="N186" i="1" a="1"/>
  <c r="N186" i="1" s="1"/>
  <c r="M186" i="1" a="1"/>
  <c r="M186" i="1" s="1"/>
  <c r="H186" i="1" a="1"/>
  <c r="H186" i="1" s="1"/>
  <c r="G197" i="1"/>
  <c r="N193" i="1" a="1"/>
  <c r="N193" i="1" s="1"/>
  <c r="M193" i="1" a="1"/>
  <c r="M193" i="1" s="1"/>
  <c r="H194" i="1" a="1"/>
  <c r="H194" i="1" s="1"/>
  <c r="M194" i="1" a="1"/>
  <c r="M194" i="1" s="1"/>
  <c r="N194" i="1" a="1"/>
  <c r="N194" i="1" s="1"/>
  <c r="H195" i="1" a="1"/>
  <c r="H195" i="1" s="1"/>
  <c r="M195" i="1" a="1"/>
  <c r="M195" i="1" s="1"/>
  <c r="N195" i="1" a="1"/>
  <c r="N195" i="1" s="1"/>
  <c r="N192" i="1" a="1"/>
  <c r="N192" i="1" s="1"/>
  <c r="M192" i="1" a="1"/>
  <c r="M192" i="1" s="1"/>
  <c r="H192" i="1" a="1"/>
  <c r="H192" i="1" s="1"/>
  <c r="AY184" i="1"/>
  <c r="AY183" i="1"/>
  <c r="M173" i="1" a="1"/>
  <c r="M173" i="1" s="1"/>
  <c r="N172" i="1" a="1"/>
  <c r="N172" i="1" s="1"/>
  <c r="M172" i="1" a="1"/>
  <c r="M172" i="1" s="1"/>
  <c r="H172" i="1" a="1"/>
  <c r="H172" i="1" s="1"/>
  <c r="N185" i="1" a="1"/>
  <c r="N185" i="1"/>
  <c r="M185" i="1" a="1"/>
  <c r="M185" i="1"/>
  <c r="N184" i="1" a="1"/>
  <c r="N184" i="1"/>
  <c r="M184" i="1" a="1"/>
  <c r="M184" i="1"/>
  <c r="N183" i="1" a="1"/>
  <c r="N183" i="1"/>
  <c r="M183" i="1" a="1"/>
  <c r="M183" i="1"/>
  <c r="N182" i="1" a="1"/>
  <c r="N182" i="1"/>
  <c r="M182" i="1" a="1"/>
  <c r="M182" i="1"/>
  <c r="H178" i="1" a="1"/>
  <c r="H178" i="1" s="1"/>
  <c r="M178" i="1" a="1"/>
  <c r="M178" i="1" s="1"/>
  <c r="N178" i="1" a="1"/>
  <c r="N178" i="1" s="1"/>
  <c r="H179" i="1" a="1"/>
  <c r="H179" i="1" s="1"/>
  <c r="M179" i="1" a="1"/>
  <c r="M179" i="1" s="1"/>
  <c r="N179" i="1" a="1"/>
  <c r="N179" i="1" s="1"/>
  <c r="N180" i="1" a="1"/>
  <c r="N180" i="1" s="1"/>
  <c r="M180" i="1" a="1"/>
  <c r="M180" i="1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 s="1"/>
  <c r="AN472" i="1" s="1"/>
  <c r="R472" i="1"/>
  <c r="S472" i="1" a="1"/>
  <c r="S472" i="1" s="1"/>
  <c r="T472" i="1" a="1"/>
  <c r="T472" i="1"/>
  <c r="U472" i="1"/>
  <c r="AI472" i="1"/>
  <c r="AJ472" i="1"/>
  <c r="AK472" i="1"/>
  <c r="AL472" i="1"/>
  <c r="AM472" i="1"/>
  <c r="AO472" i="1"/>
  <c r="BE472" i="1" s="1"/>
  <c r="AP472" i="1"/>
  <c r="AQ472" i="1"/>
  <c r="BB472" i="1"/>
  <c r="BC472" i="1" a="1"/>
  <c r="BC472" i="1" s="1"/>
  <c r="BD472" i="1" a="1"/>
  <c r="BD472" i="1"/>
  <c r="BF472" i="1"/>
  <c r="BR472" i="1"/>
  <c r="BS472" i="1"/>
  <c r="A473" i="1"/>
  <c r="G473" i="1"/>
  <c r="M473" i="1" a="1"/>
  <c r="M473" i="1"/>
  <c r="N473" i="1" a="1"/>
  <c r="N473" i="1" s="1"/>
  <c r="AN473" i="1" s="1"/>
  <c r="R473" i="1"/>
  <c r="S473" i="1" a="1"/>
  <c r="S473" i="1" s="1"/>
  <c r="T473" i="1" a="1"/>
  <c r="T473" i="1"/>
  <c r="U473" i="1"/>
  <c r="AI473" i="1"/>
  <c r="AJ473" i="1"/>
  <c r="AK473" i="1"/>
  <c r="AL473" i="1"/>
  <c r="AM473" i="1"/>
  <c r="AO473" i="1"/>
  <c r="BE473" i="1" s="1"/>
  <c r="AP473" i="1"/>
  <c r="AQ473" i="1"/>
  <c r="BB473" i="1"/>
  <c r="BC473" i="1" a="1"/>
  <c r="BC473" i="1" s="1"/>
  <c r="BD473" i="1" a="1"/>
  <c r="BD473" i="1"/>
  <c r="BF473" i="1"/>
  <c r="BR473" i="1"/>
  <c r="BS473" i="1"/>
  <c r="A474" i="1"/>
  <c r="G474" i="1"/>
  <c r="M474" i="1" a="1"/>
  <c r="M474" i="1"/>
  <c r="N474" i="1" a="1"/>
  <c r="N474" i="1" s="1"/>
  <c r="AN474" i="1" s="1"/>
  <c r="R474" i="1"/>
  <c r="S474" i="1" a="1"/>
  <c r="S474" i="1" s="1"/>
  <c r="T474" i="1" a="1"/>
  <c r="T474" i="1"/>
  <c r="U474" i="1"/>
  <c r="AI474" i="1"/>
  <c r="AJ474" i="1"/>
  <c r="AK474" i="1"/>
  <c r="AL474" i="1"/>
  <c r="AM474" i="1"/>
  <c r="AO474" i="1"/>
  <c r="BE474" i="1" s="1"/>
  <c r="AP474" i="1"/>
  <c r="AQ474" i="1"/>
  <c r="BB474" i="1"/>
  <c r="BC474" i="1" a="1"/>
  <c r="BC474" i="1" s="1"/>
  <c r="BD474" i="1" a="1"/>
  <c r="BD474" i="1"/>
  <c r="BF474" i="1"/>
  <c r="BR474" i="1"/>
  <c r="BS474" i="1"/>
  <c r="A475" i="1"/>
  <c r="G475" i="1"/>
  <c r="M475" i="1" a="1"/>
  <c r="M475" i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M475" i="1"/>
  <c r="AO475" i="1"/>
  <c r="BE475" i="1" s="1"/>
  <c r="AP475" i="1"/>
  <c r="AQ475" i="1"/>
  <c r="BB475" i="1"/>
  <c r="BC475" i="1" a="1"/>
  <c r="BC475" i="1" s="1"/>
  <c r="BD475" i="1" a="1"/>
  <c r="BD475" i="1"/>
  <c r="BF475" i="1"/>
  <c r="BR475" i="1"/>
  <c r="BS475" i="1"/>
  <c r="A476" i="1"/>
  <c r="G476" i="1"/>
  <c r="M476" i="1" a="1"/>
  <c r="M476" i="1"/>
  <c r="N476" i="1" a="1"/>
  <c r="N476" i="1" s="1"/>
  <c r="AN476" i="1" s="1"/>
  <c r="R476" i="1"/>
  <c r="S476" i="1" a="1"/>
  <c r="S476" i="1" s="1"/>
  <c r="T476" i="1" a="1"/>
  <c r="T476" i="1"/>
  <c r="U476" i="1"/>
  <c r="AI476" i="1"/>
  <c r="AJ476" i="1"/>
  <c r="AK476" i="1"/>
  <c r="AL476" i="1"/>
  <c r="AM476" i="1"/>
  <c r="AO476" i="1"/>
  <c r="BE476" i="1" s="1"/>
  <c r="AP476" i="1"/>
  <c r="AQ476" i="1"/>
  <c r="BB476" i="1"/>
  <c r="BC476" i="1" a="1"/>
  <c r="BC476" i="1" s="1"/>
  <c r="BD476" i="1" a="1"/>
  <c r="BD476" i="1"/>
  <c r="BF476" i="1"/>
  <c r="BR476" i="1"/>
  <c r="BS476" i="1"/>
  <c r="A477" i="1"/>
  <c r="G477" i="1"/>
  <c r="M477" i="1" a="1"/>
  <c r="M477" i="1"/>
  <c r="N477" i="1" a="1"/>
  <c r="N477" i="1" s="1"/>
  <c r="AN477" i="1" s="1"/>
  <c r="R477" i="1"/>
  <c r="S477" i="1" a="1"/>
  <c r="S477" i="1" s="1"/>
  <c r="T477" i="1" a="1"/>
  <c r="T477" i="1"/>
  <c r="U477" i="1"/>
  <c r="AI477" i="1"/>
  <c r="AJ477" i="1"/>
  <c r="AK477" i="1"/>
  <c r="AL477" i="1"/>
  <c r="AM477" i="1"/>
  <c r="AO477" i="1"/>
  <c r="BE477" i="1" s="1"/>
  <c r="AP477" i="1"/>
  <c r="AQ477" i="1"/>
  <c r="BB477" i="1"/>
  <c r="BC477" i="1" a="1"/>
  <c r="BC477" i="1" s="1"/>
  <c r="BD477" i="1" a="1"/>
  <c r="BD477" i="1"/>
  <c r="BF477" i="1"/>
  <c r="BR477" i="1"/>
  <c r="BS477" i="1"/>
  <c r="A478" i="1"/>
  <c r="G478" i="1"/>
  <c r="M478" i="1" a="1"/>
  <c r="M478" i="1"/>
  <c r="N478" i="1" a="1"/>
  <c r="N478" i="1" s="1"/>
  <c r="AN478" i="1" s="1"/>
  <c r="R478" i="1"/>
  <c r="S478" i="1" a="1"/>
  <c r="S478" i="1" s="1"/>
  <c r="T478" i="1" a="1"/>
  <c r="T478" i="1"/>
  <c r="U478" i="1"/>
  <c r="AI478" i="1"/>
  <c r="AJ478" i="1"/>
  <c r="AK478" i="1"/>
  <c r="AL478" i="1"/>
  <c r="AM478" i="1"/>
  <c r="AO478" i="1"/>
  <c r="BE478" i="1" s="1"/>
  <c r="AP478" i="1"/>
  <c r="AQ478" i="1"/>
  <c r="BB478" i="1"/>
  <c r="BC478" i="1" a="1"/>
  <c r="BC478" i="1" s="1"/>
  <c r="BD478" i="1" a="1"/>
  <c r="BD478" i="1"/>
  <c r="BF478" i="1"/>
  <c r="BR478" i="1"/>
  <c r="BS478" i="1"/>
  <c r="A479" i="1"/>
  <c r="G479" i="1"/>
  <c r="M479" i="1" a="1"/>
  <c r="M479" i="1"/>
  <c r="N479" i="1" a="1"/>
  <c r="N479" i="1" s="1"/>
  <c r="AN479" i="1" s="1"/>
  <c r="R479" i="1"/>
  <c r="S479" i="1" a="1"/>
  <c r="S479" i="1" s="1"/>
  <c r="T479" i="1" a="1"/>
  <c r="T479" i="1"/>
  <c r="U479" i="1"/>
  <c r="AI479" i="1"/>
  <c r="AJ479" i="1"/>
  <c r="AK479" i="1"/>
  <c r="AL479" i="1"/>
  <c r="AM479" i="1"/>
  <c r="AO479" i="1"/>
  <c r="BE479" i="1" s="1"/>
  <c r="AP479" i="1"/>
  <c r="AQ479" i="1"/>
  <c r="BB479" i="1"/>
  <c r="BC479" i="1" a="1"/>
  <c r="BC479" i="1" s="1"/>
  <c r="BD479" i="1" a="1"/>
  <c r="BD479" i="1"/>
  <c r="BF479" i="1"/>
  <c r="BR479" i="1"/>
  <c r="BS479" i="1"/>
  <c r="A480" i="1"/>
  <c r="G480" i="1"/>
  <c r="M480" i="1" a="1"/>
  <c r="M480" i="1"/>
  <c r="N480" i="1" a="1"/>
  <c r="N480" i="1" s="1"/>
  <c r="AN480" i="1" s="1"/>
  <c r="R480" i="1"/>
  <c r="S480" i="1" a="1"/>
  <c r="S480" i="1" s="1"/>
  <c r="T480" i="1" a="1"/>
  <c r="T480" i="1" s="1"/>
  <c r="U480" i="1"/>
  <c r="AI480" i="1"/>
  <c r="AJ480" i="1"/>
  <c r="AK480" i="1"/>
  <c r="AL480" i="1"/>
  <c r="AM480" i="1"/>
  <c r="AO480" i="1"/>
  <c r="BE480" i="1" s="1"/>
  <c r="AP480" i="1"/>
  <c r="AQ480" i="1"/>
  <c r="BB480" i="1"/>
  <c r="BC480" i="1" a="1"/>
  <c r="BC480" i="1" s="1"/>
  <c r="BF480" i="1"/>
  <c r="BR480" i="1"/>
  <c r="BS480" i="1"/>
  <c r="A481" i="1"/>
  <c r="G481" i="1"/>
  <c r="M481" i="1" a="1"/>
  <c r="M481" i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AJ481" i="1"/>
  <c r="AK481" i="1"/>
  <c r="AL481" i="1"/>
  <c r="AO481" i="1"/>
  <c r="BE481" i="1" s="1"/>
  <c r="AP481" i="1"/>
  <c r="AQ481" i="1"/>
  <c r="BB481" i="1"/>
  <c r="BC481" i="1" a="1"/>
  <c r="BC481" i="1" s="1"/>
  <c r="BF481" i="1"/>
  <c r="BR481" i="1"/>
  <c r="BS481" i="1"/>
  <c r="A482" i="1"/>
  <c r="G482" i="1"/>
  <c r="M482" i="1" a="1"/>
  <c r="M482" i="1"/>
  <c r="N482" i="1" a="1"/>
  <c r="N482" i="1" s="1"/>
  <c r="AN482" i="1" s="1"/>
  <c r="R482" i="1"/>
  <c r="S482" i="1" a="1"/>
  <c r="S482" i="1" s="1"/>
  <c r="T482" i="1" a="1"/>
  <c r="T482" i="1"/>
  <c r="U482" i="1"/>
  <c r="AI482" i="1"/>
  <c r="AJ482" i="1"/>
  <c r="AK482" i="1"/>
  <c r="AL482" i="1"/>
  <c r="AM482" i="1"/>
  <c r="AO482" i="1"/>
  <c r="BE482" i="1" s="1"/>
  <c r="AP482" i="1"/>
  <c r="AQ482" i="1"/>
  <c r="BB482" i="1"/>
  <c r="BC482" i="1" a="1"/>
  <c r="BC482" i="1" s="1"/>
  <c r="BF482" i="1"/>
  <c r="BR482" i="1"/>
  <c r="BS482" i="1"/>
  <c r="A483" i="1"/>
  <c r="G483" i="1"/>
  <c r="M483" i="1" a="1"/>
  <c r="M483" i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AJ483" i="1"/>
  <c r="AK483" i="1"/>
  <c r="AL483" i="1"/>
  <c r="AO483" i="1"/>
  <c r="BE483" i="1" s="1"/>
  <c r="AP483" i="1"/>
  <c r="AQ483" i="1"/>
  <c r="BB483" i="1"/>
  <c r="BC483" i="1" a="1"/>
  <c r="BC483" i="1" s="1"/>
  <c r="BF483" i="1"/>
  <c r="BR483" i="1"/>
  <c r="BS483" i="1"/>
  <c r="A484" i="1"/>
  <c r="G484" i="1"/>
  <c r="M484" i="1" a="1"/>
  <c r="M484" i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AJ484" i="1"/>
  <c r="AK484" i="1"/>
  <c r="AL484" i="1"/>
  <c r="AO484" i="1"/>
  <c r="BE484" i="1" s="1"/>
  <c r="AP484" i="1"/>
  <c r="AQ484" i="1"/>
  <c r="BB484" i="1"/>
  <c r="BC484" i="1" a="1"/>
  <c r="BC484" i="1" s="1"/>
  <c r="BF484" i="1"/>
  <c r="BR484" i="1"/>
  <c r="BS484" i="1"/>
  <c r="A485" i="1"/>
  <c r="G485" i="1"/>
  <c r="M485" i="1" a="1"/>
  <c r="M485" i="1"/>
  <c r="N485" i="1" a="1"/>
  <c r="N485" i="1" s="1"/>
  <c r="AN485" i="1" s="1"/>
  <c r="R485" i="1"/>
  <c r="S485" i="1" a="1"/>
  <c r="S485" i="1" s="1"/>
  <c r="T485" i="1" a="1"/>
  <c r="T485" i="1" s="1"/>
  <c r="U485" i="1"/>
  <c r="AI485" i="1"/>
  <c r="AJ485" i="1"/>
  <c r="AK485" i="1"/>
  <c r="AL485" i="1"/>
  <c r="AM485" i="1"/>
  <c r="AO485" i="1"/>
  <c r="BE485" i="1" s="1"/>
  <c r="AP485" i="1"/>
  <c r="AQ485" i="1"/>
  <c r="BB485" i="1"/>
  <c r="BC485" i="1" a="1"/>
  <c r="BC485" i="1" s="1"/>
  <c r="BD485" i="1" a="1"/>
  <c r="BD485" i="1" s="1"/>
  <c r="BF485" i="1"/>
  <c r="BR485" i="1"/>
  <c r="BS485" i="1"/>
  <c r="A486" i="1"/>
  <c r="G486" i="1"/>
  <c r="M486" i="1" a="1"/>
  <c r="M486" i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/>
  <c r="AM487" i="1" s="1"/>
  <c r="N487" i="1" a="1"/>
  <c r="N487" i="1" s="1"/>
  <c r="AN487" i="1" s="1"/>
  <c r="R487" i="1"/>
  <c r="S487" i="1" a="1"/>
  <c r="S487" i="1" s="1"/>
  <c r="T487" i="1" a="1"/>
  <c r="T487" i="1"/>
  <c r="U487" i="1"/>
  <c r="AI487" i="1"/>
  <c r="AJ487" i="1"/>
  <c r="AK487" i="1"/>
  <c r="AL487" i="1"/>
  <c r="AO487" i="1"/>
  <c r="BE487" i="1" s="1"/>
  <c r="AP487" i="1"/>
  <c r="AQ487" i="1"/>
  <c r="BB487" i="1"/>
  <c r="BC487" i="1" a="1"/>
  <c r="BC487" i="1" s="1"/>
  <c r="BF487" i="1"/>
  <c r="BR487" i="1"/>
  <c r="BS487" i="1"/>
  <c r="A488" i="1"/>
  <c r="G488" i="1"/>
  <c r="M488" i="1" a="1"/>
  <c r="M488" i="1"/>
  <c r="N488" i="1" a="1"/>
  <c r="N488" i="1" s="1"/>
  <c r="AN488" i="1" s="1"/>
  <c r="R488" i="1"/>
  <c r="S488" i="1" a="1"/>
  <c r="S488" i="1" s="1"/>
  <c r="T488" i="1" a="1"/>
  <c r="T488" i="1"/>
  <c r="U488" i="1"/>
  <c r="AI488" i="1"/>
  <c r="BB488" i="1" s="1"/>
  <c r="AJ488" i="1"/>
  <c r="AK488" i="1"/>
  <c r="AL488" i="1"/>
  <c r="AM488" i="1"/>
  <c r="AO488" i="1"/>
  <c r="BE488" i="1" s="1"/>
  <c r="AP488" i="1"/>
  <c r="AQ488" i="1"/>
  <c r="BC488" i="1" a="1"/>
  <c r="BC488" i="1" s="1"/>
  <c r="BD488" i="1" a="1"/>
  <c r="BD488" i="1" s="1"/>
  <c r="BF488" i="1"/>
  <c r="BR488" i="1"/>
  <c r="BS488" i="1"/>
  <c r="A489" i="1"/>
  <c r="G489" i="1"/>
  <c r="M489" i="1" a="1"/>
  <c r="M489" i="1"/>
  <c r="N489" i="1" a="1"/>
  <c r="N489" i="1" s="1"/>
  <c r="AN489" i="1" s="1"/>
  <c r="R489" i="1"/>
  <c r="S489" i="1" a="1"/>
  <c r="S489" i="1" s="1"/>
  <c r="T489" i="1" a="1"/>
  <c r="T489" i="1"/>
  <c r="U489" i="1"/>
  <c r="AI489" i="1"/>
  <c r="AJ489" i="1"/>
  <c r="AK489" i="1"/>
  <c r="AL489" i="1"/>
  <c r="AM489" i="1"/>
  <c r="AO489" i="1"/>
  <c r="BE489" i="1" s="1"/>
  <c r="AP489" i="1"/>
  <c r="AQ489" i="1"/>
  <c r="BB489" i="1"/>
  <c r="BC489" i="1" a="1"/>
  <c r="BC489" i="1" s="1"/>
  <c r="BD489" i="1" a="1"/>
  <c r="BD489" i="1"/>
  <c r="BF489" i="1"/>
  <c r="BR489" i="1"/>
  <c r="BS489" i="1"/>
  <c r="A490" i="1"/>
  <c r="G490" i="1"/>
  <c r="M490" i="1" a="1"/>
  <c r="M490" i="1"/>
  <c r="N490" i="1" a="1"/>
  <c r="N490" i="1" s="1"/>
  <c r="AN490" i="1" s="1"/>
  <c r="R490" i="1"/>
  <c r="S490" i="1" a="1"/>
  <c r="S490" i="1" s="1"/>
  <c r="T490" i="1" a="1"/>
  <c r="T490" i="1"/>
  <c r="U490" i="1"/>
  <c r="AI490" i="1"/>
  <c r="AJ490" i="1"/>
  <c r="AK490" i="1"/>
  <c r="AL490" i="1"/>
  <c r="AM490" i="1"/>
  <c r="AO490" i="1"/>
  <c r="BE490" i="1" s="1"/>
  <c r="AP490" i="1"/>
  <c r="AQ490" i="1"/>
  <c r="BB490" i="1"/>
  <c r="BC490" i="1" a="1"/>
  <c r="BC490" i="1" s="1"/>
  <c r="BD490" i="1" a="1"/>
  <c r="BD490" i="1"/>
  <c r="BF490" i="1"/>
  <c r="BR490" i="1"/>
  <c r="BS490" i="1"/>
  <c r="A491" i="1"/>
  <c r="G491" i="1"/>
  <c r="M491" i="1" a="1"/>
  <c r="M491" i="1"/>
  <c r="N491" i="1" a="1"/>
  <c r="N491" i="1" s="1"/>
  <c r="AN491" i="1" s="1"/>
  <c r="R491" i="1"/>
  <c r="S491" i="1" a="1"/>
  <c r="S491" i="1" s="1"/>
  <c r="T491" i="1" a="1"/>
  <c r="T491" i="1"/>
  <c r="U491" i="1"/>
  <c r="AI491" i="1"/>
  <c r="AJ491" i="1"/>
  <c r="AK491" i="1"/>
  <c r="AL491" i="1"/>
  <c r="AM491" i="1"/>
  <c r="AO491" i="1"/>
  <c r="BE491" i="1" s="1"/>
  <c r="AP491" i="1"/>
  <c r="AQ491" i="1"/>
  <c r="BB491" i="1"/>
  <c r="BC491" i="1" a="1"/>
  <c r="BC491" i="1" s="1"/>
  <c r="BD491" i="1" a="1"/>
  <c r="BD491" i="1"/>
  <c r="BF491" i="1"/>
  <c r="BR491" i="1"/>
  <c r="BS491" i="1"/>
  <c r="A492" i="1"/>
  <c r="G492" i="1"/>
  <c r="M492" i="1" a="1"/>
  <c r="M492" i="1"/>
  <c r="N492" i="1" a="1"/>
  <c r="N492" i="1" s="1"/>
  <c r="AN492" i="1" s="1"/>
  <c r="R492" i="1"/>
  <c r="S492" i="1" a="1"/>
  <c r="S492" i="1" s="1"/>
  <c r="T492" i="1" a="1"/>
  <c r="T492" i="1"/>
  <c r="U492" i="1"/>
  <c r="AI492" i="1"/>
  <c r="AJ492" i="1"/>
  <c r="AK492" i="1"/>
  <c r="AL492" i="1"/>
  <c r="AM492" i="1"/>
  <c r="AO492" i="1"/>
  <c r="BE492" i="1" s="1"/>
  <c r="AP492" i="1"/>
  <c r="AQ492" i="1"/>
  <c r="BB492" i="1"/>
  <c r="BC492" i="1" a="1"/>
  <c r="BC492" i="1" s="1"/>
  <c r="BD492" i="1" a="1"/>
  <c r="BD492" i="1"/>
  <c r="BF492" i="1"/>
  <c r="BR492" i="1"/>
  <c r="BS492" i="1"/>
  <c r="A493" i="1"/>
  <c r="G493" i="1"/>
  <c r="M493" i="1" a="1"/>
  <c r="M493" i="1"/>
  <c r="N493" i="1" a="1"/>
  <c r="N493" i="1" s="1"/>
  <c r="AN493" i="1" s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O493" i="1"/>
  <c r="BE493" i="1" s="1"/>
  <c r="AP493" i="1"/>
  <c r="AQ493" i="1"/>
  <c r="BB493" i="1"/>
  <c r="BC493" i="1" a="1"/>
  <c r="BC493" i="1" s="1"/>
  <c r="BD493" i="1" a="1"/>
  <c r="BD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D494" i="1" a="1"/>
  <c r="BD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AJ495" i="1"/>
  <c r="AK495" i="1"/>
  <c r="AL495" i="1"/>
  <c r="AO495" i="1"/>
  <c r="BE495" i="1" s="1"/>
  <c r="AP495" i="1"/>
  <c r="AQ495" i="1"/>
  <c r="BB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E170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T182" i="1" a="1"/>
  <c r="T182" i="1" s="1"/>
  <c r="E179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T183" i="1" a="1"/>
  <c r="T183" i="1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T184" i="1" a="1"/>
  <c r="T184" i="1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6" i="1" a="1"/>
  <c r="S186" i="1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7" i="1" a="1"/>
  <c r="S187" i="1" s="1"/>
  <c r="T187" i="1" a="1"/>
  <c r="T187" i="1" s="1"/>
  <c r="E184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8" i="1" a="1"/>
  <c r="S188" i="1" s="1"/>
  <c r="T188" i="1" a="1"/>
  <c r="T188" i="1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9" i="1" a="1"/>
  <c r="S189" i="1" s="1"/>
  <c r="D186" i="12" s="1"/>
  <c r="T189" i="1" a="1"/>
  <c r="T189" i="1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90" i="1" a="1"/>
  <c r="S190" i="1" s="1"/>
  <c r="D187" i="12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91" i="1" a="1"/>
  <c r="S191" i="1" s="1"/>
  <c r="T191" i="1" a="1"/>
  <c r="T191" i="1" s="1"/>
  <c r="E188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2" i="1" a="1"/>
  <c r="S192" i="1" s="1"/>
  <c r="T192" i="1" a="1"/>
  <c r="T192" i="1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3" i="1" a="1"/>
  <c r="S193" i="1" s="1"/>
  <c r="D190" i="12" s="1"/>
  <c r="T193" i="1" a="1"/>
  <c r="T193" i="1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4" i="1" a="1"/>
  <c r="S194" i="1" s="1"/>
  <c r="T194" i="1" a="1"/>
  <c r="T194" i="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5" i="1" a="1"/>
  <c r="S195" i="1" s="1"/>
  <c r="T195" i="1" a="1"/>
  <c r="T195" i="1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6" i="1" a="1"/>
  <c r="S196" i="1" s="1"/>
  <c r="D193" i="12" s="1"/>
  <c r="T196" i="1" a="1"/>
  <c r="T196" i="1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7" i="1" a="1"/>
  <c r="S197" i="1" s="1"/>
  <c r="T197" i="1" a="1"/>
  <c r="T197" i="1" s="1"/>
  <c r="E194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8" i="1" a="1"/>
  <c r="S198" i="1" s="1"/>
  <c r="T198" i="1" a="1"/>
  <c r="T198" i="1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200" i="1" a="1"/>
  <c r="S200" i="1" s="1"/>
  <c r="T200" i="1" a="1"/>
  <c r="T200" i="1" s="1"/>
  <c r="E197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201" i="1" a="1"/>
  <c r="S201" i="1" s="1"/>
  <c r="T201" i="1" a="1"/>
  <c r="T201" i="1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2" i="1" a="1"/>
  <c r="S202" i="1" s="1"/>
  <c r="D199" i="12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M203" i="1"/>
  <c r="AN203" i="1"/>
  <c r="R203" i="1"/>
  <c r="S203" i="1" a="1"/>
  <c r="S203" i="1" s="1"/>
  <c r="T203" i="1" a="1"/>
  <c r="T203" i="1" s="1"/>
  <c r="E200" i="12" s="1"/>
  <c r="U203" i="1"/>
  <c r="AI203" i="1"/>
  <c r="BB203" i="1" s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AM204" i="1"/>
  <c r="AN204" i="1"/>
  <c r="R204" i="1"/>
  <c r="S204" i="1" a="1"/>
  <c r="S204" i="1" s="1"/>
  <c r="T204" i="1" a="1"/>
  <c r="T204" i="1" s="1"/>
  <c r="U204" i="1"/>
  <c r="AI204" i="1"/>
  <c r="BB204" i="1" s="1"/>
  <c r="AK204" i="1"/>
  <c r="AL204" i="1"/>
  <c r="AO204" i="1"/>
  <c r="BE204" i="1" s="1"/>
  <c r="AP204" i="1"/>
  <c r="M205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D202" i="12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G206" i="1"/>
  <c r="AM206" i="1"/>
  <c r="AN206" i="1"/>
  <c r="R206" i="1"/>
  <c r="S206" i="1" a="1"/>
  <c r="S206" i="1" s="1"/>
  <c r="T206" i="1" a="1"/>
  <c r="T206" i="1" s="1"/>
  <c r="U206" i="1"/>
  <c r="AI206" i="1"/>
  <c r="BB206" i="1" s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G207" i="1"/>
  <c r="AM207" i="1"/>
  <c r="R207" i="1"/>
  <c r="S207" i="1" a="1"/>
  <c r="S207" i="1" s="1"/>
  <c r="D204" i="12" s="1"/>
  <c r="T207" i="1" a="1"/>
  <c r="T207" i="1" s="1"/>
  <c r="U207" i="1"/>
  <c r="AI207" i="1"/>
  <c r="BB207" i="1" s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K209" i="11" s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G209" i="1"/>
  <c r="AM209" i="1"/>
  <c r="AN209" i="1"/>
  <c r="R209" i="1"/>
  <c r="S209" i="1" a="1"/>
  <c r="S209" i="1" s="1"/>
  <c r="D206" i="12" s="1"/>
  <c r="T209" i="1" a="1"/>
  <c r="T209" i="1" s="1"/>
  <c r="U209" i="1"/>
  <c r="AI209" i="1"/>
  <c r="BB209" i="1" s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G210" i="1"/>
  <c r="AM210" i="1"/>
  <c r="AN210" i="1"/>
  <c r="R210" i="1"/>
  <c r="S210" i="1" a="1"/>
  <c r="S210" i="1" s="1"/>
  <c r="T210" i="1" a="1"/>
  <c r="T210" i="1" s="1"/>
  <c r="E207" i="12" s="1"/>
  <c r="U210" i="1"/>
  <c r="AI210" i="1"/>
  <c r="BB210" i="1" s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T211" i="1" a="1"/>
  <c r="T211" i="1" s="1"/>
  <c r="U211" i="1"/>
  <c r="AI211" i="1"/>
  <c r="BB211" i="1" s="1"/>
  <c r="AK211" i="1"/>
  <c r="K212" i="11" s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D209" i="12" s="1"/>
  <c r="T212" i="1" a="1"/>
  <c r="T212" i="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T213" i="1" a="1"/>
  <c r="T213" i="1" s="1"/>
  <c r="E210" i="12" s="1"/>
  <c r="U213" i="1"/>
  <c r="AI213" i="1"/>
  <c r="BB213" i="1" s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T214" i="1" a="1"/>
  <c r="T214" i="1" s="1"/>
  <c r="U214" i="1"/>
  <c r="AI214" i="1"/>
  <c r="BB214" i="1" s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6" i="1" a="1"/>
  <c r="S216" i="1" s="1"/>
  <c r="T216" i="1" a="1"/>
  <c r="T216" i="1" s="1"/>
  <c r="E213" i="12" s="1"/>
  <c r="U216" i="1"/>
  <c r="AI216" i="1"/>
  <c r="BB216" i="1" s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7" i="1" a="1"/>
  <c r="S217" i="1" s="1"/>
  <c r="T217" i="1" a="1"/>
  <c r="T217" i="1" s="1"/>
  <c r="U217" i="1"/>
  <c r="AI217" i="1"/>
  <c r="BB217" i="1" s="1"/>
  <c r="AK217" i="1"/>
  <c r="K218" i="11" s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G218" i="1"/>
  <c r="AM218" i="1"/>
  <c r="AN218" i="1"/>
  <c r="R218" i="1"/>
  <c r="S218" i="1" a="1"/>
  <c r="S218" i="1" s="1"/>
  <c r="D215" i="12" s="1"/>
  <c r="T218" i="1" a="1"/>
  <c r="T218" i="1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G219" i="1"/>
  <c r="AM219" i="1"/>
  <c r="AN219" i="1"/>
  <c r="R219" i="1"/>
  <c r="S219" i="1" a="1"/>
  <c r="S219" i="1" s="1"/>
  <c r="T219" i="1" a="1"/>
  <c r="T219" i="1" s="1"/>
  <c r="E216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G220" i="1"/>
  <c r="AM220" i="1"/>
  <c r="AN220" i="1"/>
  <c r="R220" i="1"/>
  <c r="S220" i="1" a="1"/>
  <c r="S220" i="1" s="1"/>
  <c r="T220" i="1" a="1"/>
  <c r="T220" i="1" s="1"/>
  <c r="U220" i="1"/>
  <c r="AI220" i="1"/>
  <c r="BB220" i="1" s="1"/>
  <c r="AK220" i="1"/>
  <c r="K220" i="11" s="1"/>
  <c r="AL220" i="1"/>
  <c r="AO220" i="1"/>
  <c r="AP220" i="1"/>
  <c r="M220" i="11" s="1"/>
  <c r="AQ220" i="1"/>
  <c r="BC220" i="1" a="1"/>
  <c r="BC220" i="1" s="1"/>
  <c r="BF220" i="1"/>
  <c r="BR220" i="1"/>
  <c r="BS220" i="1"/>
  <c r="G221" i="1"/>
  <c r="AM221" i="1"/>
  <c r="AN221" i="1"/>
  <c r="R221" i="1"/>
  <c r="S221" i="1" a="1"/>
  <c r="S221" i="1" s="1"/>
  <c r="D218" i="12" s="1"/>
  <c r="T221" i="1" a="1"/>
  <c r="T221" i="1" s="1"/>
  <c r="U221" i="1"/>
  <c r="AI221" i="1"/>
  <c r="BB221" i="1" s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2" i="1" a="1"/>
  <c r="S222" i="1" s="1"/>
  <c r="T222" i="1" a="1"/>
  <c r="T222" i="1" s="1"/>
  <c r="E219" i="12" s="1"/>
  <c r="U222" i="1"/>
  <c r="AI222" i="1"/>
  <c r="BB222" i="1" s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9" i="12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4" i="12" s="1"/>
  <c r="S137" i="1" a="1"/>
  <c r="S137" i="1" s="1"/>
  <c r="D134" i="12" s="1"/>
  <c r="T137" i="1" a="1"/>
  <c r="T137" i="1" s="1"/>
  <c r="E134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13" i="12"/>
  <c r="S5" i="12"/>
  <c r="S12" i="12"/>
  <c r="S286" i="12"/>
  <c r="S15" i="12"/>
  <c r="S18" i="12"/>
  <c r="S23" i="12"/>
  <c r="S20" i="12"/>
  <c r="S19" i="12"/>
  <c r="S287" i="12"/>
  <c r="S288" i="12"/>
  <c r="S34" i="12"/>
  <c r="S35" i="12"/>
  <c r="S36" i="12"/>
  <c r="S32" i="12"/>
  <c r="S29" i="12"/>
  <c r="S37" i="12"/>
  <c r="S281" i="12"/>
  <c r="S46" i="12"/>
  <c r="S43" i="12"/>
  <c r="S291" i="12"/>
  <c r="S285" i="12"/>
  <c r="S55" i="12"/>
  <c r="S282" i="12"/>
  <c r="S283" i="12"/>
  <c r="S57" i="12"/>
  <c r="S62" i="12"/>
  <c r="S69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0" i="12"/>
  <c r="S104" i="12"/>
  <c r="S106" i="12"/>
  <c r="S99" i="12"/>
  <c r="S101" i="12"/>
  <c r="S102" i="12"/>
  <c r="S298" i="12"/>
  <c r="S112" i="12"/>
  <c r="S115" i="12"/>
  <c r="S111" i="12"/>
  <c r="S110" i="12"/>
  <c r="S116" i="12"/>
  <c r="S109" i="12"/>
  <c r="S299" i="12"/>
  <c r="S300" i="12"/>
  <c r="S119" i="12"/>
  <c r="S118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9" i="12"/>
  <c r="S284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11" i="1" l="1"/>
  <c r="AJ201" i="1"/>
  <c r="AJ200" i="1"/>
  <c r="AJ221" i="1"/>
  <c r="AJ212" i="1"/>
  <c r="AJ213" i="1"/>
  <c r="AJ207" i="1"/>
  <c r="AJ204" i="1"/>
  <c r="AJ220" i="1"/>
  <c r="AJ198" i="1"/>
  <c r="AJ219" i="1"/>
  <c r="AJ222" i="1"/>
  <c r="AJ210" i="1"/>
  <c r="AJ206" i="1"/>
  <c r="AJ214" i="1"/>
  <c r="AJ218" i="1"/>
  <c r="AJ217" i="1"/>
  <c r="AJ216" i="1"/>
  <c r="AJ202" i="1"/>
  <c r="AJ215" i="1"/>
  <c r="AJ209" i="1"/>
  <c r="AJ203" i="1"/>
  <c r="BD487" i="1" a="1"/>
  <c r="BD487" i="1" s="1"/>
  <c r="BD484" i="1" a="1"/>
  <c r="BD484" i="1" s="1"/>
  <c r="BD481" i="1" a="1"/>
  <c r="BD481" i="1" s="1"/>
  <c r="BD486" i="1" a="1"/>
  <c r="BD486" i="1" s="1"/>
  <c r="BD483" i="1" a="1"/>
  <c r="BD483" i="1" s="1"/>
  <c r="BD480" i="1" a="1"/>
  <c r="BD480" i="1" s="1"/>
  <c r="BD482" i="1" a="1"/>
  <c r="BD482" i="1" s="1"/>
  <c r="AJ186" i="1"/>
  <c r="AJ197" i="1"/>
  <c r="AJ196" i="1"/>
  <c r="AJ188" i="1"/>
  <c r="BD511" i="1" a="1"/>
  <c r="BD511" i="1" s="1"/>
  <c r="BD508" i="1" a="1"/>
  <c r="BD508" i="1" s="1"/>
  <c r="BD506" i="1" a="1"/>
  <c r="BD506" i="1" s="1"/>
  <c r="BD503" i="1" a="1"/>
  <c r="BD503" i="1" s="1"/>
  <c r="BD496" i="1" a="1"/>
  <c r="BD496" i="1" s="1"/>
  <c r="BD512" i="1" a="1"/>
  <c r="BD512" i="1" s="1"/>
  <c r="BD509" i="1" a="1"/>
  <c r="BD509" i="1" s="1"/>
  <c r="BD504" i="1" a="1"/>
  <c r="BD504" i="1" s="1"/>
  <c r="BD495" i="1" a="1"/>
  <c r="BD495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3" i="11" l="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<sst xmlns="http://schemas.openxmlformats.org/spreadsheetml/2006/main" count="7600" uniqueCount="1720">
  <si>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</si>
  <si>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</si>
  <si>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</si>
  <si>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</si>
  <si>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</si>
  <si>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</si>
  <si>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</si>
  <si>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</si>
  <si>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</si>
  <si>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</si>
  <si>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</si>
  <si>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</si>
  <si>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</si>
  <si>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</si>
  <si>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</si>
  <si>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</si>
  <si>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</si>
  <si>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</si>
  <si>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</si>
  <si>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</si>
  <si>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</si>
  <si>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</si>
  <si>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</si>
  <si>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</si>
  <si>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</si>
  <si>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</si>
  <si>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</si>
  <si>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</si>
  <si>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</si>
  <si>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</si>
  <si>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</si>
  <si>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</si>
  <si>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</si>
  <si>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</si>
  <si>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</si>
  <si>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</si>
  <si>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</si>
  <si>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</si>
  <si>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</si>
  <si>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</si>
  <si>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</si>
  <si>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</si>
  <si>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</si>
  <si>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</si>
  <si>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</si>
  <si>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</si>
  <si>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</si>
  <si>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</si>
  <si>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</si>
  <si>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</si>
  <si>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</si>
  <si>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</si>
  <si>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</si>
  <si>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</si>
  <si>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</si>
  <si>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</si>
  <si>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</si>
  <si>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</si>
  <si>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</si>
  <si>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</si>
  <si>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</si>
  <si>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</si>
  <si>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</si>
  <si>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</si>
  <si>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</si>
  <si>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</si>
  <si>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</si>
  <si>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</si>
  <si>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</si>
  <si>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</si>
  <si>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</si>
  <si>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</si>
  <si>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</si>
  <si>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</si>
  <si>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</si>
  <si>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</si>
  <si>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</si>
  <si>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</si>
  <si>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</si>
  <si>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</si>
  <si>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</si>
  <si>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</si>
  <si>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</si>
  <si>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</si>
  <si>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</si>
  <si>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</si>
  <si>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</si>
  <si>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</si>
  <si>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</si>
  <si>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</si>
  <si>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</si>
  <si>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</si>
  <si>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</si>
  <si>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</si>
  <si>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</si>
  <si>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</si>
  <si>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</si>
  <si>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</si>
  <si>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</si>
  <si>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</si>
  <si>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</si>
  <si>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</si>
  <si>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</si>
  <si>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</si>
  <si>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</si>
  <si>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</si>
  <si>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</si>
  <si>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</si>
  <si>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</si>
  <si>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</si>
  <si>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</si>
  <si>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</si>
  <si>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</si>
  <si>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</si>
  <si>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</si>
  <si>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</si>
  <si>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</si>
  <si>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</si>
  <si>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</si>
  <si>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</si>
  <si>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</si>
  <si>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</si>
  <si>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</si>
  <si>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</si>
  <si>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</si>
  <si>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</si>
  <si>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</si>
  <si>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</si>
  <si>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</si>
  <si>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</si>
  <si>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</si>
  <si>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</si>
  <si>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</si>
  <si>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</si>
  <si>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</si>
  <si>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</si>
  <si>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</si>
  <si>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</si>
  <si>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</si>
  <si>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</si>
  <si>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</si>
  <si>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</si>
  <si>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</si>
  <si>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</si>
  <si>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</si>
  <si>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</si>
  <si>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</si>
  <si>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</si>
  <si>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</si>
  <si>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</si>
  <si>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</si>
  <si>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</si>
  <si>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</si>
  <si>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</si>
  <si>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</si>
  <si>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</si>
  <si>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</si>
  <si>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</si>
  <si>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</si>
  <si>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</si>
  <si>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</si>
  <si>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</si>
  <si>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</si>
  <si>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</si>
  <si>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</si>
  <si>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</si>
  <si>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</si>
  <si>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</si>
  <si>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</si>
  <si>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</si>
  <si>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</si>
  <si>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</si>
  <si>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</si>
  <si>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</si>
  <si>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</si>
  <si>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</si>
  <si>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</si>
  <si>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</si>
  <si>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</si>
  <si>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</si>
  <si>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</si>
  <si>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</si>
  <si>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</si>
  <si>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</si>
  <si>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</si>
  <si>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</si>
  <si>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</si>
  <si>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</si>
  <si>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</si>
  <si>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</si>
  <si>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</si>
  <si>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</si>
  <si>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</si>
  <si>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</si>
  <si>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</si>
  <si>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</si>
  <si>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</si>
  <si>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</si>
  <si>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</si>
  <si>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</si>
  <si>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</si>
  <si>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</si>
  <si>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</si>
  <si>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</si>
  <si>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</si>
  <si>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</si>
  <si>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</si>
  <si>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</si>
  <si>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</si>
  <si>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</si>
  <si>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</si>
  <si>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</si>
  <si>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</si>
  <si>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</si>
  <si>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</si>
  <si>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</si>
  <si>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</si>
  <si>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</si>
  <si>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</si>
  <si>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</si>
  <si>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</si>
  <si>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</si>
  <si>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</si>
  <si>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</si>
  <si>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</si>
  <si>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</si>
  <si>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</si>
  <si>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</si>
  <si>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</si>
  <si>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</si>
  <si>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</si>
  <si>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</si>
  <si>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</si>
  <si>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</si>
  <si>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</si>
  <si>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</si>
  <si>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</si>
  <si>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</si>
  <si>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</si>
  <si>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</si>
  <si>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</si>
  <si>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</si>
  <si>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</si>
  <si>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</si>
  <si>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</si>
  <si>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</si>
  <si>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</si>
  <si>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</si>
  <si>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</si>
  <si>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</si>
  <si>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</si>
  <si>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</si>
  <si>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</si>
  <si>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</si>
  <si>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</si>
  <si>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</si>
  <si>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</si>
  <si>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</si>
  <si>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</si>
  <si>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</si>
  <si>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</si>
  <si>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</si>
  <si>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</si>
  <si>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</si>
  <si>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</si>
  <si>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</si>
  <si>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</si>
  <si>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</si>
  <si>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</si>
  <si>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</si>
  <si>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</si>
  <si>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</si>
  <si>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</si>
  <si>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</si>
  <si>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</si>
  <si>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</si>
  <si>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</si>
  <si>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</si>
  <si>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</si>
  <si>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</si>
  <si>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</si>
  <si>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</si>
  <si>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</si>
  <si>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</si>
  <si>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</si>
  <si>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</si>
  <si>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</si>
  <si>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</si>
  <si>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</si>
  <si>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</si>
  <si>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</si>
  <si>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</si>
  <si>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</si>
  <si>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</si>
  <si>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</si>
  <si>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</si>
  <si>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</si>
  <si>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</si>
  <si>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</si>
  <si>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</si>
  <si>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</si>
  <si>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</si>
  <si>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</si>
  <si>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</si>
  <si>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</si>
  <si>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</si>
  <si>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</si>
  <si>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</si>
  <si>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</si>
  <si>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</si>
  <si>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</si>
  <si>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</si>
  <si>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</si>
  <si>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</si>
  <si>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</si>
  <si>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</si>
  <si>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</si>
  <si>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</si>
  <si>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</si>
  <si>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</si>
  <si>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</si>
  <si>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</si>
  <si>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</si>
  <si>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</si>
  <si>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</si>
  <si>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</si>
  <si>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</si>
  <si>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</si>
  <si>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</si>
  <si>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</si>
  <si>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</si>
  <si>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</si>
  <si>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</si>
  <si>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</si>
  <si>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</si>
  <si>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</si>
  <si>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</si>
  <si>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</si>
  <si>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</si>
  <si>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</si>
  <si>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</si>
  <si>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</si>
  <si>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</si>
  <si>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</si>
  <si>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</si>
  <si>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</si>
  <si>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</si>
  <si>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</si>
  <si>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</si>
  <si>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</si>
  <si>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</si>
  <si>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</si>
  <si>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</si>
  <si>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</si>
  <si>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</si>
  <si>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</si>
  <si>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</si>
  <si>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</si>
  <si>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</si>
  <si>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</si>
  <si>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</si>
  <si>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</si>
  <si>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</si>
  <si>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</si>
  <si>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</si>
  <si>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</si>
  <si>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</si>
  <si>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</si>
  <si>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</si>
  <si>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</si>
  <si>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</si>
  <si>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</si>
  <si>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</si>
  <si>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</si>
  <si>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</si>
  <si>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</si>
  <si>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</si>
  <si>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</si>
  <si>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</si>
  <si>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</si>
  <si>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</si>
  <si>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</si>
  <si>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</si>
  <si>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</si>
  <si>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</si>
  <si>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</si>
  <si>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</si>
  <si>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</si>
  <si>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</si>
  <si>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</si>
  <si>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</si>
  <si>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</si>
  <si>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</si>
  <si>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</si>
  <si>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</si>
  <si>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</si>
  <si>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</si>
  <si>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</si>
  <si>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</si>
  <si>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</si>
  <si>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</si>
  <si>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</si>
  <si>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</si>
  <si>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</si>
  <si>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</si>
  <si>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</si>
  <si>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</si>
  <si>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</si>
  <si>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</si>
  <si>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</si>
  <si>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</si>
  <si>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</si>
  <si>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</si>
  <si>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</si>
  <si>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</si>
  <si>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</si>
  <si>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</si>
  <si>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</si>
  <si>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</si>
  <si>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</si>
  <si>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</si>
  <si>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</si>
  <si>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</si>
  <si>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</si>
  <si>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</si>
  <si>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</si>
  <si>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</si>
  <si>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</si>
  <si>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</si>
  <si>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</si>
  <si>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</si>
  <si>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</si>
  <si>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</si>
  <si>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</si>
  <si>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</si>
  <si>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</si>
  <si>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</si>
  <si>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</si>
  <si>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</si>
  <si>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</si>
  <si>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</si>
  <si>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</si>
  <si>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</si>
  <si>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</si>
  <si>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</si>
  <si>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</si>
  <si>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</si>
  <si>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</si>
  <si>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</si>
  <si>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</si>
  <si>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</si>
  <si>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</si>
  <si>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</si>
  <si>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</si>
  <si>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</si>
  <si>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</si>
  <si>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</si>
  <si>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</si>
  <si>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</si>
  <si>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</si>
  <si>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</si>
  <si>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</si>
  <si>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</si>
  <si>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</si>
  <si>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</si>
  <si>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</si>
  <si>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</si>
  <si>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</si>
  <si>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</si>
  <si>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</si>
  <si>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</si>
  <si>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</si>
  <si>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</si>
  <si>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</si>
  <si>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</si>
  <si>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</si>
  <si>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</si>
  <si>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</si>
  <si>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</si>
  <si>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</si>
  <si>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</si>
  <si>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</si>
  <si>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</si>
  <si>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</si>
  <si>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</si>
  <si>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</si>
  <si>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</si>
  <si>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</si>
  <si>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</si>
  <si>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</si>
  <si>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</si>
  <si>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</si>
  <si>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</si>
  <si>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</si>
  <si>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</si>
  <si>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</si>
  <si>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</si>
  <si>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</si>
  <si>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</si>
  <si>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</si>
  <si>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</si>
  <si>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</si>
  <si>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</si>
  <si>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</si>
  <si>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</si>
  <si>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</si>
  <si>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</si>
  <si>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</si>
  <si>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</si>
  <si>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</si>
  <si>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</si>
  <si>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</si>
  <si>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</si>
  <si>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</si>
  <si>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</si>
  <si>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</si>
  <si>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</si>
  <si>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</si>
  <si>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</si>
  <si>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</si>
  <si>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</si>
  <si>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</si>
  <si>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</si>
  <si>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</si>
  <si>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</si>
  <si>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</si>
  <si>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</si>
  <si>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</si>
  <si>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</si>
  <si>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</si>
  <si>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</si>
  <si>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</si>
  <si>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</si>
  <si>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</si>
  <si>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</si>
  <si>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</si>
  <si>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</si>
  <si>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</si>
  <si>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</si>
  <si>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</si>
  <si>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</si>
  <si>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</si>
  <si>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</si>
  <si>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</si>
  <si>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</si>
  <si>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</si>
  <si>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</si>
  <si>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</si>
  <si>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</si>
  <si>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</si>
  <si>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</si>
  <si>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</si>
  <si>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</si>
  <si>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</si>
  <si>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</si>
  <si>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</si>
  <si>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</si>
  <si>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</si>
  <si>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</si>
  <si>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</si>
  <si>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</si>
  <si>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</si>
  <si>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</si>
  <si>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</si>
  <si>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</si>
  <si>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</si>
  <si>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</si>
  <si>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</si>
  <si>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</si>
  <si>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</si>
  <si>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</si>
  <si>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</si>
  <si>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</si>
  <si>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</si>
  <si>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</si>
  <si>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</si>
  <si>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</si>
  <si>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</si>
  <si>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</si>
  <si>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</si>
  <si>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</si>
  <si>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</si>
  <si>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</si>
  <si>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</si>
  <si>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</si>
  <si>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</si>
  <si>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</si>
  <si>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</si>
  <si>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</si>
  <si>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</si>
  <si>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</si>
  <si>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</si>
  <si>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</si>
  <si>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</si>
  <si>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</si>
  <si>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</si>
  <si>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</si>
  <si>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</si>
  <si>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</si>
  <si>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</si>
  <si>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</si>
  <si>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</si>
  <si>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</si>
  <si>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</si>
  <si>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</si>
  <si>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</si>
  <si>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</si>
  <si>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</si>
  <si>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</si>
  <si>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</si>
  <si>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</si>
  <si>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</si>
  <si>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</si>
  <si>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</si>
  <si>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</si>
  <si>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</si>
  <si>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</si>
  <si>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</si>
  <si>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</si>
  <si>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</si>
  <si>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</si>
  <si>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</si>
  <si>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</si>
  <si>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</si>
  <si>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</si>
  <si>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</si>
  <si>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</si>
  <si>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</si>
  <si>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</si>
  <si>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</si>
  <si>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</si>
  <si>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</si>
  <si>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</si>
  <si>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</si>
  <si>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</si>
  <si>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</si>
  <si>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</si>
  <si>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</si>
  <si>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</si>
  <si>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</si>
  <si>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</si>
  <si>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</si>
  <si>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</si>
  <si>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</si>
  <si>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</si>
  <si>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</si>
  <si>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</si>
  <si>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</si>
  <si>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</si>
  <si>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</si>
  <si>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</si>
  <si>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</si>
  <si>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</si>
  <si>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</si>
  <si>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</si>
  <si>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</si>
  <si>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</si>
  <si>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</si>
  <si>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</si>
  <si>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</si>
  <si>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</si>
  <si>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</si>
  <si>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</si>
  <si>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</si>
  <si>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</si>
  <si>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</si>
  <si>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</si>
  <si>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</si>
  <si>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</si>
  <si>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</si>
  <si>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</si>
  <si>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</si>
  <si>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</si>
  <si>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</si>
  <si>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</si>
  <si>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</si>
  <si>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</si>
  <si>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</si>
  <si>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</si>
  <si>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</si>
  <si>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</si>
  <si>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</si>
  <si>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</si>
  <si>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</si>
  <si>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</si>
  <si>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</si>
  <si>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</si>
  <si>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</si>
  <si>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</si>
  <si>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</si>
  <si>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</si>
  <si>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</si>
  <si>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</si>
  <si>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</si>
  <si>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</si>
  <si>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</si>
  <si>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</si>
  <si>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</si>
  <si>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</si>
  <si>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</si>
  <si>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</si>
  <si>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</si>
  <si>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</si>
  <si>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</si>
  <si>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</si>
  <si>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</si>
  <si>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</si>
  <si>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</si>
  <si>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</si>
  <si>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</si>
  <si>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</si>
  <si>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</si>
  <si>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</si>
  <si>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</si>
  <si>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</si>
  <si>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</si>
  <si>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</si>
  <si>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</si>
  <si>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</si>
  <si>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</si>
  <si>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</si>
  <si>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</si>
  <si>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</si>
  <si>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</si>
  <si>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</si>
  <si>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</si>
  <si>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</si>
  <si>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</si>
  <si>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</si>
  <si>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</si>
  <si>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</si>
  <si>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</si>
  <si>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</si>
  <si>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</si>
  <si>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</si>
  <si>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</si>
  <si>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</si>
  <si>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</si>
  <si>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</si>
  <si>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</si>
  <si>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</si>
  <si>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</si>
  <si>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</si>
  <si>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</si>
  <si>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</si>
  <si>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</si>
  <si>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</si>
  <si>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</si>
  <si>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</si>
  <si>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</si>
  <si>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</si>
  <si>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</si>
  <si>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</si>
  <si>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</si>
  <si>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</si>
  <si>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</si>
  <si>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</si>
  <si>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</si>
  <si>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</si>
  <si>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</si>
  <si>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</si>
  <si>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</si>
  <si>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</si>
  <si>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</si>
  <si>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</si>
  <si>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</si>
  <si>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</si>
  <si>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</si>
  <si>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</si>
  <si>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</si>
  <si>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</si>
  <si>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</si>
  <si>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</si>
  <si>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</si>
  <si>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</si>
  <si>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</si>
  <si>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</si>
  <si>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</si>
  <si>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</si>
  <si>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</si>
  <si>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</si>
  <si>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</si>
  <si>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</si>
  <si>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</si>
  <si>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</si>
  <si>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</si>
  <si>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</si>
  <si>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</si>
  <si>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</si>
  <si>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</si>
  <si>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</si>
  <si>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</si>
  <si>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</si>
  <si>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</si>
  <si>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</si>
  <si>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</si>
  <si>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</si>
  <si>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</si>
  <si>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</si>
  <si>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</si>
  <si>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</si>
  <si>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</si>
  <si>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</si>
  <si>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</si>
  <si>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</si>
  <si>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</si>
  <si>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</si>
  <si>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</si>
  <si>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</si>
  <si>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</si>
  <si>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</si>
  <si>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</si>
  <si>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</si>
  <si>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</si>
  <si>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</si>
  <si>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</si>
  <si>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</si>
  <si>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</si>
  <si>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</si>
  <si>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</si>
  <si>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</si>
  <si>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</si>
  <si>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</si>
  <si>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</si>
  <si>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</si>
  <si>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</si>
  <si>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</si>
  <si>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</si>
  <si>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</si>
  <si>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</si>
  <si>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</si>
  <si>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</si>
  <si>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</si>
  <si>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</si>
  <si>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</si>
  <si>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</si>
  <si>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</si>
  <si>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</si>
  <si>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</si>
  <si>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</si>
  <si>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</si>
  <si>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</si>
  <si>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</si>
  <si>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</si>
  <si>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</si>
  <si>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</si>
  <si>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</si>
  <si>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</si>
  <si>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</si>
  <si>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</si>
  <si>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</si>
  <si>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</si>
  <si>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</si>
  <si>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</si>
  <si>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</si>
  <si>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</si>
  <si>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</si>
  <si>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</si>
  <si>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</si>
  <si>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</si>
  <si>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</si>
  <si>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</si>
  <si>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</si>
  <si>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</si>
  <si>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</si>
  <si>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</si>
  <si>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</si>
  <si>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</si>
  <si>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</si>
  <si>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</si>
  <si>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</si>
  <si>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</si>
  <si>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</si>
  <si>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</si>
  <si>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</si>
  <si>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</si>
  <si>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</si>
  <si>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</si>
  <si>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</si>
  <si>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</si>
  <si>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</si>
  <si>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</si>
  <si>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</si>
  <si>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</si>
  <si>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</si>
  <si>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</si>
  <si>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</si>
  <si>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</si>
  <si>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</si>
  <si>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</si>
  <si>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</si>
  <si>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</si>
  <si>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</si>
  <si>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</si>
  <si>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</si>
  <si>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</si>
  <si>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</si>
  <si>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</si>
  <si>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</si>
  <si>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</si>
  <si>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</si>
  <si>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</si>
  <si>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</si>
  <si>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</si>
  <si>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</si>
  <si>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</si>
  <si>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</si>
  <si>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</si>
  <si>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</si>
  <si>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</si>
  <si>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</si>
  <si>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</si>
  <si>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</si>
  <si>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</si>
  <si>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</si>
  <si>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</si>
  <si>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</si>
  <si>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</si>
  <si>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</si>
  <si>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</si>
  <si>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</si>
  <si>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</si>
  <si>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</si>
  <si>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</si>
  <si>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</si>
  <si>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</si>
  <si>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</si>
  <si>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</si>
  <si>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</si>
  <si>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</si>
  <si>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</si>
  <si>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</si>
  <si>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</si>
  <si>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</si>
  <si>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</si>
  <si>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</si>
  <si>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</si>
  <si>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</si>
  <si>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</si>
  <si>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</si>
  <si>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</si>
  <si>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</si>
  <si>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</si>
  <si>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</si>
  <si>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</si>
  <si>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</si>
  <si>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</si>
  <si>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</si>
  <si>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</si>
  <si>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</si>
  <si>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</si>
  <si>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</si>
  <si>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</si>
  <si>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</si>
  <si>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</si>
  <si>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</si>
  <si>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</si>
  <si>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</si>
  <si>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</si>
  <si>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</si>
  <si>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</si>
  <si>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</si>
  <si>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</si>
  <si>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</si>
  <si>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</si>
  <si>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</si>
  <si>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</si>
  <si>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</si>
  <si>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</si>
  <si>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</si>
  <si>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</si>
  <si>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</si>
  <si>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</si>
  <si>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</si>
  <si>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</si>
  <si>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</si>
  <si>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</si>
  <si>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</si>
  <si>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</si>
  <si>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</si>
  <si>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</si>
  <si>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</si>
  <si>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</si>
  <si>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</si>
  <si>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</si>
  <si>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</si>
  <si>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</si>
  <si>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</si>
  <si>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</si>
  <si>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</si>
  <si>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</si>
  <si>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</si>
  <si>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</si>
  <si>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</si>
  <si>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</si>
  <si>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</si>
  <si>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</si>
  <si>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</si>
  <si>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</si>
  <si>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</si>
  <si>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</si>
  <si>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</si>
  <si>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</si>
  <si>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</si>
  <si>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</si>
  <si>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</si>
  <si>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</si>
  <si>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</si>
  <si>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</si>
  <si>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</si>
  <si>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</si>
  <si>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</si>
  <si>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</si>
  <si>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</si>
  <si>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</si>
  <si>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</si>
  <si>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</si>
  <si>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</si>
  <si>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</si>
  <si>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</si>
  <si>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</si>
  <si>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</si>
  <si>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</si>
  <si>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</si>
  <si>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</si>
  <si>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</si>
  <si>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</si>
  <si>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</si>
  <si>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</si>
  <si>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</si>
  <si>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</si>
  <si>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</si>
  <si>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</si>
  <si>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</si>
  <si>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</si>
  <si>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</si>
  <si>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</si>
  <si>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</si>
  <si>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</si>
  <si>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</si>
  <si>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</si>
  <si>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</si>
  <si>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</si>
  <si>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</si>
  <si>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</si>
  <si>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</si>
  <si>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</si>
  <si>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</si>
  <si>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</si>
  <si>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</si>
  <si>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</si>
  <si>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</si>
  <si>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</si>
  <si>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</si>
  <si>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</si>
  <si>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</si>
  <si>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</si>
  <si>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</si>
  <si>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</si>
  <si>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</si>
  <si>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</si>
  <si>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</si>
  <si>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</si>
  <si>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</si>
  <si>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</si>
  <si>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</si>
  <si>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</si>
  <si>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</si>
  <si>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</si>
  <si>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</si>
  <si>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</si>
  <si>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</si>
  <si>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</si>
  <si>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</si>
  <si>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</si>
  <si>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</si>
  <si>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</si>
  <si>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</si>
  <si>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</si>
  <si>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</si>
  <si>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</si>
  <si>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</si>
  <si>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</si>
  <si>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</si>
  <si>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</si>
  <si>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</si>
  <si>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</si>
  <si>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</si>
  <si>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</si>
  <si>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</si>
  <si>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</si>
  <si>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</si>
  <si>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</si>
  <si>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</si>
  <si>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</si>
  <si>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</si>
  <si>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</si>
  <si>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</si>
  <si>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</si>
  <si>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</si>
  <si>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</si>
  <si>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</si>
  <si>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</si>
  <si>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</si>
  <si>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</si>
  <si>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</si>
  <si>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</si>
  <si>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</si>
  <si>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</si>
  <si>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</si>
  <si>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</si>
  <si>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</si>
  <si>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</si>
  <si>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</si>
  <si>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</si>
  <si>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</si>
  <si>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</si>
  <si>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</si>
  <si>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</si>
  <si>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</si>
  <si>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</si>
  <si>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</si>
  <si>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</si>
  <si>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</si>
  <si>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</si>
  <si>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</si>
  <si>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</si>
  <si>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</si>
  <si>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</si>
  <si>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</si>
  <si>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</si>
  <si>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</si>
  <si>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</si>
  <si>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</si>
  <si>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</si>
  <si>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</si>
  <si>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</si>
  <si>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</si>
  <si>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</si>
  <si>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</si>
  <si>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</si>
  <si>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</si>
  <si>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</si>
  <si>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</si>
  <si>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</si>
  <si>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</si>
  <si>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</si>
  <si>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</si>
  <si>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</si>
  <si>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</si>
  <si>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</si>
  <si>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</si>
  <si>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</si>
  <si>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</si>
  <si>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</si>
  <si>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</si>
  <si>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</si>
  <si>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</si>
  <si>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</si>
  <si>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</si>
  <si>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</si>
  <si>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</si>
  <si>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</si>
  <si>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</si>
  <si>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</si>
  <si>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</si>
  <si>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</si>
  <si>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</si>
  <si>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</si>
  <si>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</si>
  <si>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</si>
  <si>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</si>
  <si>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</si>
  <si>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</si>
  <si>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</si>
  <si>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</si>
  <si>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</si>
  <si>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</si>
  <si>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</si>
  <si>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</si>
  <si>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</si>
  <si>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</si>
  <si>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</si>
  <si>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</si>
  <si>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</si>
  <si>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</si>
  <si>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</si>
  <si>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</si>
  <si>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</si>
  <si>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</si>
  <si>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</si>
  <si>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</si>
  <si>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</si>
  <si>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</si>
  <si>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</si>
  <si>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</si>
  <si>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</si>
  <si>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</si>
  <si>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</si>
  <si>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</si>
  <si>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</si>
  <si>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</si>
  <si>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</si>
  <si>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</si>
  <si>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</si>
  <si>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</si>
  <si>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</si>
  <si>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</si>
  <si>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</si>
  <si>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</si>
  <si>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</si>
  <si>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</si>
  <si>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</si>
  <si>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</si>
  <si>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</si>
  <si>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</si>
  <si>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</si>
  <si>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</si>
  <si>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</si>
  <si>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</si>
  <si>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</si>
  <si>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</si>
  <si>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</si>
  <si>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</si>
  <si>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</si>
  <si>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</si>
  <si>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</si>
  <si>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</si>
  <si>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</si>
  <si>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</si>
  <si>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</si>
  <si>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</si>
  <si>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</si>
  <si>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</si>
  <si>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</si>
  <si>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</si>
  <si>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</si>
  <si>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</si>
  <si>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</si>
  <si>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</si>
  <si>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</si>
  <si>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</si>
  <si>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</si>
  <si>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</si>
  <si>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</si>
  <si>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</si>
  <si>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</si>
  <si>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</si>
  <si>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</si>
  <si>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</si>
  <si>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</si>
  <si>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</si>
  <si>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</si>
  <si>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</si>
  <si>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</si>
  <si>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</si>
  <si>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</si>
  <si>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</si>
  <si>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</si>
  <si>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</si>
  <si>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</si>
  <si>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</si>
  <si>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</si>
  <si>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</si>
  <si>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</si>
  <si>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</si>
  <si>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</si>
  <si>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</si>
  <si>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</si>
  <si>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</si>
  <si>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</si>
  <si>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</si>
  <si>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</si>
  <si>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</si>
  <si>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</si>
  <si>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</si>
  <si>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</si>
  <si>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</si>
  <si>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</si>
  <si>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</si>
  <si>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</si>
  <si>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</si>
  <si>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</si>
  <si>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</si>
  <si>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</si>
  <si>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</si>
  <si>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</si>
  <si>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</si>
  <si>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</si>
  <si>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</si>
  <si>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</si>
  <si>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</si>
  <si>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</si>
  <si>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</si>
  <si>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</si>
  <si>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</si>
  <si>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</si>
  <si>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</si>
  <si>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</si>
  <si>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</si>
  <si>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</si>
  <si>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</si>
  <si>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</si>
  <si>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</si>
  <si>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</si>
  <si>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</si>
  <si>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</si>
  <si>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</si>
  <si>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</si>
  <si>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</si>
  <si>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</si>
  <si>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</si>
  <si>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</si>
  <si>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</si>
  <si>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</si>
  <si>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</si>
  <si>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</si>
  <si>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</si>
  <si>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</si>
  <si>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</si>
  <si>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</si>
  <si>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</si>
  <si>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</si>
  <si>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</si>
  <si>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</si>
  <si>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</si>
  <si>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</si>
  <si>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</si>
  <si>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</si>
  <si>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</si>
  <si>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</si>
  <si>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</si>
  <si>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</si>
  <si>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</si>
  <si>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</si>
  <si>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</si>
  <si>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</si>
  <si>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</si>
  <si>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</si>
  <si>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</si>
  <si>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</si>
  <si>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</si>
  <si>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</si>
  <si>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</si>
  <si>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</si>
  <si>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</si>
  <si>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</si>
  <si>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</si>
  <si>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</si>
  <si>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</si>
  <si>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</si>
  <si>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</si>
  <si>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</si>
  <si>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</si>
  <si>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</si>
  <si>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</si>
  <si>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</si>
  <si>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</si>
  <si>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</si>
  <si>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</si>
  <si>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</si>
  <si>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</si>
  <si>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</si>
  <si>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</si>
  <si>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</si>
  <si>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</si>
  <si>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</si>
  <si>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</si>
  <si>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</si>
  <si>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</si>
  <si>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</si>
  <si>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</si>
  <si>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</si>
  <si>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</si>
  <si>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</si>
  <si>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</si>
  <si>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</si>
  <si>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</si>
  <si>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</si>
  <si>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</si>
  <si>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</si>
  <si>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</si>
  <si>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</si>
  <si>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</si>
  <si>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</si>
  <si>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</si>
  <si>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</si>
  <si>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</si>
  <si>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</si>
  <si>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</si>
  <si>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</si>
  <si>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</si>
  <si>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</si>
  <si>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</si>
  <si>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</si>
  <si>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</si>
  <si>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</si>
  <si>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</si>
  <si>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</si>
  <si>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</si>
  <si>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</si>
  <si>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</si>
  <si>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</si>
  <si>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</si>
  <si>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</si>
  <si>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</si>
  <si>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</si>
  <si>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</si>
  <si>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</si>
  <si>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</si>
  <si>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</si>
  <si>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</si>
  <si>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</si>
  <si>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</si>
  <si>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</si>
  <si>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</si>
  <si>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</si>
  <si>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</si>
  <si>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</si>
  <si>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</si>
  <si>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</si>
  <si>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</si>
  <si>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</si>
  <si>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</si>
  <si>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</si>
  <si>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</si>
  <si>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</si>
  <si>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</si>
  <si>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</si>
  <si>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</si>
  <si>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</si>
  <si>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</si>
  <si>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</si>
  <si>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</si>
  <si>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</si>
  <si>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</si>
  <si>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</si>
  <si>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</si>
  <si>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</si>
  <si>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</si>
  <si>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</si>
  <si>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</si>
  <si>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</si>
  <si>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</si>
  <si>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</si>
  <si>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</si>
  <si>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</si>
  <si>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</si>
  <si>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</si>
  <si>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</si>
  <si>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</si>
  <si>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</si>
  <si>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</si>
  <si>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</si>
  <si>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</si>
  <si>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</si>
  <si>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</si>
  <si>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</si>
  <si>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</si>
  <si>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</si>
  <si>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</si>
  <si>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</si>
  <si>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</si>
  <si>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</si>
  <si>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</si>
  <si>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</si>
  <si>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</si>
  <si>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</si>
  <si>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</si>
  <si>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</si>
  <si>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</si>
  <si>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</si>
  <si>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</si>
  <si>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</si>
  <si>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</si>
  <si>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</si>
  <si>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</si>
  <si>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</si>
  <si>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</si>
  <si>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</si>
  <si>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</si>
  <si>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</si>
  <si>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</si>
  <si>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</si>
  <si>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</si>
  <si>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</si>
  <si>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</si>
  <si>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</si>
  <si>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</si>
  <si>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</si>
  <si>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</si>
  <si>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</si>
  <si>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</si>
  <si>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</si>
  <si>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</si>
  <si>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</si>
  <si>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</si>
  <si>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</si>
  <si>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</si>
  <si>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</si>
  <si>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</si>
  <si>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</si>
  <si>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</si>
  <si>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</si>
  <si>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</si>
  <si>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</si>
  <si>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</si>
  <si>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</si>
  <si>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</si>
  <si>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</si>
  <si>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</si>
  <si>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</si>
  <si>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</si>
  <si>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</si>
  <si>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</si>
  <si>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</si>
  <si>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</si>
  <si>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</si>
  <si>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</si>
  <si>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</si>
  <si>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</si>
  <si>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</si>
  <si>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</si>
  <si>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</si>
  <si>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</si>
  <si>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</si>
  <si>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</si>
  <si>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</si>
  <si>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</si>
  <si>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</si>
  <si>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</si>
  <si>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</si>
  <si>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</si>
  <si>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</si>
  <si>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</si>
  <si>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</si>
  <si>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</si>
  <si>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</si>
  <si>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</si>
  <si>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</si>
  <si>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</si>
  <si>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</si>
  <si>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</si>
  <si>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</si>
  <si>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</si>
  <si>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</si>
  <si>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</si>
  <si>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</si>
  <si>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</si>
  <si>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</si>
  <si>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</si>
  <si>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</si>
  <si>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</si>
  <si>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</si>
  <si>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</si>
  <si>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</si>
  <si>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</si>
  <si>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</si>
  <si>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</si>
  <si>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</si>
  <si>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</si>
  <si>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</si>
  <si>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</si>
  <si>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</si>
  <si>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</si>
  <si>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</si>
  <si>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</si>
  <si>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</si>
  <si>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</si>
  <si>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</si>
  <si>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</si>
  <si>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</si>
  <si>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</si>
  <si>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</si>
  <si>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</si>
  <si>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</si>
  <si>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</si>
  <si>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</si>
  <si>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</si>
  <si>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</si>
  <si>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</si>
  <si>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</si>
  <si>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</si>
  <si>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</si>
  <si>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</si>
  <si>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</si>
  <si>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</si>
  <si>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</si>
  <si>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</si>
  <si>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</si>
  <si>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</si>
  <si>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</si>
  <si>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</si>
  <si>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</si>
  <si>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</si>
  <si>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</si>
  <si>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</si>
  <si>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</si>
  <si>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</si>
  <si>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</si>
  <si>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</si>
  <si>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</si>
  <si>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</si>
  <si>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</si>
  <si>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</si>
  <si>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</si>
  <si>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</si>
  <si>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</si>
  <si>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</si>
  <si>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</si>
  <si>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</si>
  <si>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</si>
  <si>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</si>
  <si>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</si>
  <si>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</si>
  <si>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</si>
  <si>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</si>
  <si>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</si>
  <si>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</si>
  <si>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</si>
  <si>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</si>
  <si>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</si>
  <si>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</si>
  <si>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</si>
  <si>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</si>
  <si>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</si>
  <si>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</si>
  <si>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</si>
  <si>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</si>
  <si>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</si>
  <si>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</si>
  <si>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</si>
  <si>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</si>
  <si>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</si>
  <si>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</si>
  <si>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</si>
  <si>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</si>
  <si>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</si>
  <si>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</si>
  <si>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</si>
  <si>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</si>
  <si>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</si>
  <si>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</si>
  <si>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</si>
  <si>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</si>
  <si>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</si>
  <si>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</si>
  <si>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</si>
  <si>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</si>
  <si>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</si>
  <si>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</si>
  <si>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</si>
  <si>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</si>
  <si>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</si>
  <si>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</si>
  <si>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</si>
  <si>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</si>
  <si>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</si>
  <si>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</si>
  <si>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</si>
  <si>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</si>
  <si>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</si>
  <si>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</si>
  <si>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</si>
  <si>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</si>
  <si>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</si>
  <si>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</si>
  <si>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</si>
  <si>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</si>
  <si>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</si>
  <si>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</si>
  <si>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nao teria cm solicitar o intervalo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</si>
  <si>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</si>
  <si>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</si>
  <si>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</si>
  <si>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</si>
  <si>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</si>
  <si>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</si>
  <si>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</si>
  <si>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</si>
  <si>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</si>
  <si>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</si>
  <si>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</si>
  <si>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</si>
  <si>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</si>
  <si>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</si>
  <si>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</si>
  <si>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</si>
  <si>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</si>
  <si>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</si>
  <si>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</si>
  <si>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</si>
  <si>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</si>
  <si>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TGR-TIN</t>
  </si>
  <si>
    <t>TGRTIN</t>
  </si>
  <si>
    <t>Deslocamento de TGR-TCS (ABASTECE LOCOS NO TOM)</t>
  </si>
  <si>
    <t>TCS-TIN</t>
  </si>
  <si>
    <t>TCSTIN</t>
  </si>
  <si>
    <t>Deslocamento de TCS-TIN</t>
  </si>
  <si>
    <t>Adenilson</t>
  </si>
  <si>
    <t>Execução de solda TIN2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</si>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</sst>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2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24" tableBorderDxfId="3423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22"/>
    <tableColumn id="8" xr3:uid="{69D5AC3B-4F64-4F8F-AD2A-0AD158918DDD}" name="CORRELATO" dataDxfId="342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topLeftCell="X1" activePane="topRight" state="frozen"/>
      <selection pane="topRight" activeCell="BP188" sqref="BP188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1124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1125</v>
      </c>
      <c r="BI1" s="344"/>
      <c r="BJ1" s="345"/>
      <c r="BK1" s="346"/>
      <c r="BL1" s="49"/>
      <c r="BM1" s="336" t="s">
        <v>1126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9" t="s">
        <v>1127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1130</v>
      </c>
      <c r="AT2" s="341"/>
      <c r="AU2" s="341"/>
      <c r="AV2" s="341"/>
      <c r="AW2" s="341"/>
      <c r="AX2" s="340"/>
      <c r="AY2" s="342"/>
      <c r="AZ2" s="4"/>
      <c r="BA2" s="333" t="s">
        <v>1131</v>
      </c>
      <c r="BB2" s="335"/>
      <c r="BC2" s="339" t="s">
        <v>1128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3" t="s">
        <v>1132</v>
      </c>
      <c r="AJ3" s="335"/>
      <c r="AK3" s="333" t="s">
        <v>1133</v>
      </c>
      <c r="AL3" s="334"/>
      <c r="AM3" s="334"/>
      <c r="AN3" s="334"/>
      <c r="AO3" s="334"/>
      <c r="AP3" s="334"/>
      <c r="AQ3" s="335"/>
      <c r="AR3" s="240"/>
      <c r="AS3" s="357" t="s">
        <v>1139</v>
      </c>
      <c r="AT3" s="358"/>
      <c r="AU3" s="357" t="s">
        <v>1140</v>
      </c>
      <c r="AV3" s="358"/>
      <c r="AW3" s="357" t="s">
        <v>1141</v>
      </c>
      <c r="AX3" s="359"/>
      <c r="AY3" s="63" t="s">
        <v>1142</v>
      </c>
      <c r="AZ3" s="63"/>
      <c r="BA3" s="355"/>
      <c r="BB3" s="356"/>
      <c r="BC3" s="333" t="s">
        <v>1135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1143</v>
      </c>
      <c r="BN3" s="337"/>
      <c r="BO3" s="337"/>
      <c r="BP3" s="338"/>
      <c r="BQ3" s="336" t="s">
        <v>757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8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9"/>
        <v>PCMVIAProgramação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20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20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20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20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20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20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20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20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20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9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20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20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20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20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1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1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9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9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/>
    </row>
    <row r="165" spans="1:72">
      <c r="A165" s="50" t="str">
        <f t="shared" ref="A165:A228" si="22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>
        <f t="shared" ref="BR165:BR228" si="24">IF(OR(B165="",F165=""),"*",AY165/P165)</f>
        <v>1</v>
      </c>
      <c r="BS165" s="18">
        <f t="shared" ref="BS165:BS228" si="25">IF(OR(B165="",F165=""),"*",BA165/Q165)</f>
        <v>1</v>
      </c>
      <c r="BT165" s="225" t="str">
        <f t="shared" si="19"/>
        <v>OKOK</v>
      </c>
    </row>
    <row r="166" spans="1:72">
      <c r="A166" s="50" t="str">
        <f t="shared" si="22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1.3333333333333333</v>
      </c>
      <c r="BT166" s="225" t="str">
        <f t="shared" si="19"/>
        <v>OKOK</v>
      </c>
    </row>
    <row r="167" spans="1:72">
      <c r="A167" s="50" t="str">
        <f t="shared" si="22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3"/>
        <v>Aderente</v>
      </c>
      <c r="BR167" s="18">
        <f t="shared" si="24"/>
        <v>1.0000000000000004</v>
      </c>
      <c r="BS167" s="18">
        <f t="shared" si="25"/>
        <v>1.1000000000000001</v>
      </c>
      <c r="BT167" s="225" t="str">
        <f t="shared" si="19"/>
        <v>OKOK</v>
      </c>
    </row>
    <row r="168" spans="1:72">
      <c r="A168" s="50" t="str">
        <f t="shared" si="22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3"/>
        <v>Aderente</v>
      </c>
      <c r="BR168" s="18">
        <f t="shared" si="24"/>
        <v>1.3222222222222224</v>
      </c>
      <c r="BS168" s="18">
        <f t="shared" si="25"/>
        <v>1.7</v>
      </c>
      <c r="BT168" s="225" t="str">
        <f t="shared" si="19"/>
        <v>OKOK</v>
      </c>
    </row>
    <row r="169" spans="1:72">
      <c r="A169" s="50" t="str">
        <f t="shared" si="22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3"/>
        <v>Aderente</v>
      </c>
      <c r="BR169" s="18">
        <f t="shared" si="24"/>
        <v>1.0000000000000004</v>
      </c>
      <c r="BS169" s="18">
        <f t="shared" si="25"/>
        <v>1</v>
      </c>
      <c r="BT169" s="225" t="str">
        <f t="shared" si="19"/>
        <v>OKOK</v>
      </c>
    </row>
    <row r="170" spans="1:72">
      <c r="A170" s="50" t="str">
        <f t="shared" si="22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3"/>
        <v>Aderente</v>
      </c>
      <c r="BR170" s="18">
        <f t="shared" si="24"/>
        <v>1.0000000000000004</v>
      </c>
      <c r="BS170" s="18">
        <f t="shared" si="25"/>
        <v>1</v>
      </c>
      <c r="BT170" s="225" t="str">
        <f t="shared" si="19"/>
        <v>OKOK</v>
      </c>
    </row>
    <row r="171" spans="1:72">
      <c r="A171" s="50" t="str">
        <f t="shared" si="22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5"/>
    </row>
    <row r="172" spans="1:72">
      <c r="A172" s="50" t="str">
        <f t="shared" si="22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3"/>
        <v>Produção e Intervalo</v>
      </c>
      <c r="BR172" s="18">
        <f t="shared" si="24"/>
        <v>0</v>
      </c>
      <c r="BS172" s="18">
        <f t="shared" si="25"/>
        <v>0</v>
      </c>
      <c r="BT172" s="225" t="str">
        <f t="shared" si="19"/>
        <v>PCMVIAProgramação</v>
      </c>
    </row>
    <row r="173" spans="1:72">
      <c r="A173" s="50" t="str">
        <f t="shared" si="22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3"/>
        <v>Aderente</v>
      </c>
      <c r="BR173" s="18">
        <f t="shared" si="24"/>
        <v>1</v>
      </c>
      <c r="BS173" s="18">
        <f t="shared" si="25"/>
        <v>1</v>
      </c>
      <c r="BT173" s="225" t="str">
        <f t="shared" si="19"/>
        <v>OKOK</v>
      </c>
    </row>
    <row r="174" spans="1:72">
      <c r="A174" s="50" t="str">
        <f t="shared" si="22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5"/>
    </row>
    <row r="175" spans="1:72">
      <c r="A175" s="50" t="str">
        <f t="shared" si="22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3"/>
        <v>Produção e Intervalo</v>
      </c>
      <c r="BR175" s="18">
        <f t="shared" si="24"/>
        <v>0</v>
      </c>
      <c r="BS175" s="18">
        <f t="shared" si="25"/>
        <v>0</v>
      </c>
      <c r="BT175" s="225" t="str">
        <f t="shared" si="19"/>
        <v>SemOportunidadeSemOportunidade</v>
      </c>
    </row>
    <row r="176" spans="1:72">
      <c r="A176" s="50" t="str">
        <f t="shared" si="22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9"/>
        <v>SemOportunidadeSemOportunidade</v>
      </c>
    </row>
    <row r="177" spans="1:72">
      <c r="A177" s="50" t="str">
        <f t="shared" si="22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3"/>
        <v>Intervalo</v>
      </c>
      <c r="BR177" s="18">
        <f t="shared" si="24"/>
        <v>0.99999999999999911</v>
      </c>
      <c r="BS177" s="18">
        <f t="shared" si="25"/>
        <v>1</v>
      </c>
      <c r="BT177" s="225" t="str">
        <f t="shared" si="19"/>
        <v>OKOK</v>
      </c>
    </row>
    <row r="178" spans="1:72">
      <c r="A178" s="50" t="str">
        <f t="shared" si="22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3"/>
        <v>Aderente</v>
      </c>
      <c r="BR178" s="18">
        <f t="shared" si="24"/>
        <v>1</v>
      </c>
      <c r="BS178" s="18">
        <f t="shared" si="25"/>
        <v>2</v>
      </c>
      <c r="BT178" s="225"/>
    </row>
    <row r="179" spans="1:72">
      <c r="A179" s="50" t="str">
        <f t="shared" si="22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3"/>
        <v>Aderente</v>
      </c>
      <c r="BR179" s="18">
        <f t="shared" si="24"/>
        <v>1</v>
      </c>
      <c r="BS179" s="18">
        <f t="shared" si="25"/>
        <v>1</v>
      </c>
      <c r="BT179" s="225" t="str">
        <f t="shared" si="19"/>
        <v>OKOK</v>
      </c>
    </row>
    <row r="180" spans="1:72">
      <c r="A180" s="50" t="str">
        <f t="shared" si="22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3"/>
        <v>Aderente</v>
      </c>
      <c r="BR180" s="18">
        <f t="shared" si="24"/>
        <v>0.99999999999999956</v>
      </c>
      <c r="BS180" s="18">
        <f t="shared" si="25"/>
        <v>1</v>
      </c>
      <c r="BT180" s="225" t="str">
        <f t="shared" si="19"/>
        <v>OKOK</v>
      </c>
    </row>
    <row r="181" spans="1:72">
      <c r="A181" s="50" t="str">
        <f t="shared" si="22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3"/>
        <v>Intervalo</v>
      </c>
      <c r="BR181" s="18">
        <f t="shared" si="24"/>
        <v>0.99999999999999911</v>
      </c>
      <c r="BS181" s="18">
        <f t="shared" si="25"/>
        <v>1</v>
      </c>
      <c r="BT181" s="225" t="str">
        <f t="shared" si="19"/>
        <v>OKOK</v>
      </c>
    </row>
    <row r="182" spans="1:72">
      <c r="A182" s="50" t="str">
        <f t="shared" si="22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3"/>
        <v>Aderente</v>
      </c>
      <c r="BR182" s="18">
        <f t="shared" si="24"/>
        <v>1.7999999999999998</v>
      </c>
      <c r="BS182" s="18">
        <f t="shared" si="25"/>
        <v>2.9</v>
      </c>
      <c r="BT182" s="225" t="str">
        <f t="shared" si="19"/>
        <v>OKOK</v>
      </c>
    </row>
    <row r="183" spans="1:72">
      <c r="A183" s="50" t="str">
        <f t="shared" si="22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3"/>
        <v>Aderente</v>
      </c>
      <c r="BR183" s="18">
        <f t="shared" si="24"/>
        <v>1.0000000000000004</v>
      </c>
      <c r="BS183" s="18">
        <f t="shared" si="25"/>
        <v>1</v>
      </c>
      <c r="BT183" s="225"/>
    </row>
    <row r="184" spans="1:72">
      <c r="A184" s="50" t="str">
        <f t="shared" si="22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3"/>
        <v>Aderente</v>
      </c>
      <c r="BR184" s="18">
        <f t="shared" si="24"/>
        <v>1.0000000000000004</v>
      </c>
      <c r="BS184" s="18">
        <f t="shared" si="25"/>
        <v>1</v>
      </c>
      <c r="BT184" s="225" t="str">
        <f t="shared" si="19"/>
        <v>OKOK</v>
      </c>
    </row>
    <row r="185" spans="1:72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9"/>
        <v/>
      </c>
    </row>
    <row r="186" spans="1:72">
      <c r="A186" s="50" t="str">
        <f t="shared" si="22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987</v>
      </c>
      <c r="BN186" s="14" t="s">
        <v>987</v>
      </c>
      <c r="BO186" s="14" t="s">
        <v>987</v>
      </c>
      <c r="BP186" s="16"/>
      <c r="BQ186" s="12" t="str">
        <f t="shared" si="23"/>
        <v>Produção e Intervalo</v>
      </c>
      <c r="BR186" s="18">
        <f t="shared" si="24"/>
        <v>0</v>
      </c>
      <c r="BS186" s="18">
        <f t="shared" si="25"/>
        <v>0</v>
      </c>
      <c r="BT186" s="225"/>
    </row>
    <row r="187" spans="1:72">
      <c r="A187" s="50" t="str">
        <f t="shared" si="22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1672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1673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3"/>
        <v>Aderente</v>
      </c>
      <c r="BR187" s="18">
        <f t="shared" si="24"/>
        <v>1.9999999999999996</v>
      </c>
      <c r="BS187" s="18">
        <f t="shared" si="25"/>
        <v>5.59</v>
      </c>
      <c r="BT187" s="225" t="str">
        <f t="shared" si="19"/>
        <v>OKOK</v>
      </c>
    </row>
    <row r="188" spans="1:72">
      <c r="A188" s="50" t="str">
        <f t="shared" si="22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8.3333333333333329E-2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/>
      <c r="AS188" s="38"/>
      <c r="AT188" s="38"/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</v>
      </c>
      <c r="AZ188" s="13"/>
      <c r="BA188" s="71"/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1674</v>
      </c>
      <c r="BK188" s="16" t="s">
        <v>1675</v>
      </c>
      <c r="BL188" s="15"/>
      <c r="BM188" s="14"/>
      <c r="BN188" s="14"/>
      <c r="BO188" s="165"/>
      <c r="BP188" s="16"/>
      <c r="BQ188" s="12" t="str">
        <f t="shared" si="23"/>
        <v>Produção e Intervalo</v>
      </c>
      <c r="BR188" s="18">
        <f t="shared" si="24"/>
        <v>0</v>
      </c>
      <c r="BS188" s="18">
        <f t="shared" si="25"/>
        <v>0</v>
      </c>
      <c r="BT188" s="225" t="str">
        <f t="shared" si="19"/>
        <v/>
      </c>
    </row>
    <row r="189" spans="1:72">
      <c r="A189" s="50" t="str">
        <f t="shared" si="22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5" t="str">
        <f t="shared" si="19"/>
        <v/>
      </c>
    </row>
    <row r="190" spans="1:72">
      <c r="A190" s="50" t="str">
        <f t="shared" si="22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1676</v>
      </c>
      <c r="BK190" s="16" t="s">
        <v>1677</v>
      </c>
      <c r="BL190" s="15"/>
      <c r="BM190" s="14" t="s">
        <v>981</v>
      </c>
      <c r="BN190" s="14" t="s">
        <v>981</v>
      </c>
      <c r="BO190" s="165" t="s">
        <v>981</v>
      </c>
      <c r="BP190" s="16"/>
      <c r="BQ190" s="12" t="str">
        <f t="shared" si="23"/>
        <v>Intervalo</v>
      </c>
      <c r="BR190" s="18">
        <f t="shared" si="24"/>
        <v>0.75</v>
      </c>
      <c r="BS190" s="18">
        <f t="shared" si="25"/>
        <v>1</v>
      </c>
      <c r="BT190" s="225" t="str">
        <f t="shared" si="19"/>
        <v>OKOK</v>
      </c>
    </row>
    <row r="191" spans="1:72">
      <c r="A191" s="50" t="str">
        <f t="shared" si="22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1676</v>
      </c>
      <c r="BK191" s="16" t="s">
        <v>1677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3"/>
        <v>Intervalo</v>
      </c>
      <c r="BR191" s="18">
        <f t="shared" si="24"/>
        <v>0.99999999999999645</v>
      </c>
      <c r="BS191" s="18">
        <f t="shared" si="25"/>
        <v>1.0528571428571429</v>
      </c>
      <c r="BT191" s="225" t="str">
        <f t="shared" si="19"/>
        <v>OKOK</v>
      </c>
    </row>
    <row r="192" spans="1:72">
      <c r="A192" s="50" t="str">
        <f t="shared" si="22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1678</v>
      </c>
      <c r="BK192" s="16" t="s">
        <v>1678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3"/>
        <v>Aderente</v>
      </c>
      <c r="BR192" s="18">
        <f t="shared" si="24"/>
        <v>1.333333333333333</v>
      </c>
      <c r="BS192" s="18">
        <f t="shared" si="25"/>
        <v>2</v>
      </c>
      <c r="BT192" s="225"/>
    </row>
    <row r="193" spans="1:72">
      <c r="A193" s="50" t="str">
        <f t="shared" si="22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f>560*2</f>
        <v>1120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/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1679</v>
      </c>
      <c r="BK193" s="16" t="s">
        <v>1679</v>
      </c>
      <c r="BL193" s="15"/>
      <c r="BM193" s="14"/>
      <c r="BN193" s="14"/>
      <c r="BO193" s="165"/>
      <c r="BP193" s="16"/>
      <c r="BQ193" s="12" t="str">
        <f t="shared" si="23"/>
        <v>Produção</v>
      </c>
      <c r="BR193" s="18">
        <f t="shared" si="24"/>
        <v>1.0833333333333328</v>
      </c>
      <c r="BS193" s="18">
        <f t="shared" si="25"/>
        <v>0</v>
      </c>
      <c r="BT193" s="225" t="str">
        <f t="shared" si="19"/>
        <v/>
      </c>
    </row>
    <row r="194" spans="1:72">
      <c r="A194" s="50" t="str">
        <f t="shared" si="22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1680</v>
      </c>
      <c r="BK194" s="16" t="s">
        <v>1681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3"/>
        <v>Aderente</v>
      </c>
      <c r="BR194" s="18">
        <f t="shared" si="24"/>
        <v>1</v>
      </c>
      <c r="BS194" s="18">
        <f t="shared" si="25"/>
        <v>1</v>
      </c>
      <c r="BT194" s="225"/>
    </row>
    <row r="195" spans="1:72">
      <c r="A195" s="50" t="str">
        <f t="shared" si="22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1682</v>
      </c>
      <c r="W195" s="173" t="s">
        <v>1683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1684</v>
      </c>
      <c r="BK195" s="16" t="s">
        <v>1685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1685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 t="shared" si="19"/>
        <v>SemOportunidadeSemOportunidade</v>
      </c>
    </row>
    <row r="196" spans="1:72">
      <c r="A196" s="50" t="str">
        <f t="shared" si="22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1686</v>
      </c>
      <c r="BK196" s="16" t="s">
        <v>1686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3"/>
        <v>Intervalo</v>
      </c>
      <c r="BR196" s="18">
        <f t="shared" si="24"/>
        <v>0.99999999999999911</v>
      </c>
      <c r="BS196" s="18">
        <f t="shared" si="25"/>
        <v>1</v>
      </c>
      <c r="BT196" s="225" t="str">
        <f t="shared" si="19"/>
        <v>OKOK</v>
      </c>
    </row>
    <row r="197" spans="1:72">
      <c r="A197" s="50" t="str">
        <f t="shared" si="22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1687</v>
      </c>
      <c r="J197" s="217">
        <v>78</v>
      </c>
      <c r="K197" s="217">
        <v>190</v>
      </c>
      <c r="L197" s="83" t="s">
        <v>607</v>
      </c>
      <c r="M197" s="204" t="s">
        <v>1688</v>
      </c>
      <c r="N197" s="204" t="s">
        <v>1689</v>
      </c>
      <c r="O197" s="173" t="s">
        <v>1690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1691</v>
      </c>
      <c r="BK197" s="16" t="s">
        <v>1691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3"/>
        <v>Aderente</v>
      </c>
      <c r="BR197" s="18">
        <f t="shared" si="24"/>
        <v>1.0000000000000004</v>
      </c>
      <c r="BS197" s="18">
        <f t="shared" si="25"/>
        <v>1</v>
      </c>
      <c r="BT197" s="225" t="str">
        <f t="shared" si="19"/>
        <v>OKOK</v>
      </c>
    </row>
    <row r="198" spans="1:72">
      <c r="A198" s="50" t="str">
        <f t="shared" si="22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1692</v>
      </c>
      <c r="BK198" s="16" t="s">
        <v>1692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3"/>
        <v>Aderente</v>
      </c>
      <c r="BR198" s="18">
        <f t="shared" si="24"/>
        <v>1.0000000000000004</v>
      </c>
      <c r="BS198" s="18">
        <f t="shared" si="25"/>
        <v>1.7749999999999999</v>
      </c>
      <c r="BT198" s="225" t="str">
        <f t="shared" si="19"/>
        <v>OKOK</v>
      </c>
    </row>
    <row r="199" spans="1:72">
      <c r="A199" s="50" t="str">
        <f t="shared" si="22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5" t="str">
        <f t="shared" si="19"/>
        <v/>
      </c>
    </row>
    <row r="200" spans="1:72">
      <c r="A200" s="50" t="str">
        <f t="shared" si="22"/>
        <v/>
      </c>
      <c r="B200" s="171"/>
      <c r="C200" s="8" t="str">
        <f>IF(BS_CONTROLE[[#This Row],[DATA]]="","",WEEKNUM(BS_CONTROLE[[#This Row],[DATA]]))</f>
        <v/>
      </c>
      <c r="D200" s="51"/>
      <c r="E200" s="314"/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5" t="str">
        <f t="shared" si="19"/>
        <v/>
      </c>
    </row>
    <row r="201" spans="1:72">
      <c r="A201" s="50" t="str">
        <f t="shared" si="22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/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 t="shared" si="19"/>
        <v/>
      </c>
    </row>
    <row r="202" spans="1:72">
      <c r="A202" s="50" t="str">
        <f t="shared" si="22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0</v>
      </c>
      <c r="AZ202" s="13"/>
      <c r="BA202" s="71"/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Produção e Intervalo</v>
      </c>
      <c r="BR202" s="18">
        <f t="shared" si="24"/>
        <v>0</v>
      </c>
      <c r="BS202" s="18">
        <f t="shared" si="25"/>
        <v>0</v>
      </c>
      <c r="BT202" s="225" t="str">
        <f t="shared" si="19"/>
        <v/>
      </c>
    </row>
    <row r="203" spans="1:72">
      <c r="A203" s="50" t="str">
        <f t="shared" si="22"/>
        <v>V8645976</v>
      </c>
      <c r="B203" s="171">
        <v>45976</v>
      </c>
      <c r="C203" s="8">
        <f>IF(BS_CONTROLE[[#This Row],[DATA]]="","",WEEKNUM(BS_CONTROLE[[#This Row],[DATA]]))</f>
        <v>46</v>
      </c>
      <c r="D203" s="51" t="s">
        <v>811</v>
      </c>
      <c r="E203" s="314">
        <v>158</v>
      </c>
      <c r="F203" s="172" t="s">
        <v>713</v>
      </c>
      <c r="G203" s="9" t="str">
        <f>IF(D203="","*",VLOOKUP(F203,BS_ATIVIDADE[#All],3,FALSE))</f>
        <v>MECANIZAÇÃO - SOCADORA</v>
      </c>
      <c r="H203" s="173" t="s">
        <v>429</v>
      </c>
      <c r="I203" s="173" t="s">
        <v>429</v>
      </c>
      <c r="J203" s="217">
        <v>74</v>
      </c>
      <c r="K203" s="217">
        <v>200</v>
      </c>
      <c r="L203" s="83">
        <v>190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3" s="173">
        <v>0.375</v>
      </c>
      <c r="P203" s="173">
        <v>8.3333333333333329E-2</v>
      </c>
      <c r="Q203" s="83">
        <v>1020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1402</v>
      </c>
      <c r="W203" s="173" t="s">
        <v>1400</v>
      </c>
      <c r="X203" s="218" t="s">
        <v>957</v>
      </c>
      <c r="Y203" s="158" t="s">
        <v>960</v>
      </c>
      <c r="Z203" s="158" t="s">
        <v>953</v>
      </c>
      <c r="AA203" s="83">
        <v>1</v>
      </c>
      <c r="AB203" s="70" t="s">
        <v>948</v>
      </c>
      <c r="AC203" s="70" t="s">
        <v>943</v>
      </c>
      <c r="AD203" s="173">
        <v>0.33333333333333331</v>
      </c>
      <c r="AE203" s="83">
        <v>6236</v>
      </c>
      <c r="AF203" s="83">
        <v>6221</v>
      </c>
      <c r="AG203" s="83" t="s">
        <v>607</v>
      </c>
      <c r="AH203" s="48"/>
      <c r="AI203" s="142" t="str">
        <f>IF(BS_CONTROLE[[#This Row],[Atividade]]=0, "-", BS_CONTROLE[[#This Row],[Atividade]])</f>
        <v>MECANIZAÇÃO - SOCADORA</v>
      </c>
      <c r="AJ203" s="9" t="str">
        <f>IF(D203="","*",VLOOKUP(AI203,BS_ATIVIDADE[#Data],3,FALSE))</f>
        <v>MECANIZAÇÃO - SOCADORA</v>
      </c>
      <c r="AK203" s="278" t="str">
        <f>IF(BS_CONTROLE[[#This Row],[Local - Partida]]=0, "-", BS_CONTROLE[[#This Row],[Local - Partida]])</f>
        <v>TID2</v>
      </c>
      <c r="AL203" s="278" t="str">
        <f>IF(BS_CONTROLE[[#This Row],[Local - Encerramento]]=0, "-", BS_CONTROLE[[#This Row],[Local - Encerramento]])</f>
        <v>TID2</v>
      </c>
      <c r="AM203" s="278" t="str">
        <f>IF(BS_CONTROLE[[#This Row],[Entre - Estações]]=0, "-", BS_CONTROLE[[#This Row],[Entre - Estações]])</f>
        <v>TID-TVI</v>
      </c>
      <c r="AN203" s="278" t="str">
        <f>IF(BS_CONTROLE[[#This Row],[SB]]=0, "-", BS_CONTROLE[[#This Row],[SB]])</f>
        <v>TID201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200</v>
      </c>
      <c r="AQ203" s="280">
        <f>IF(BS_CONTROLE[[#This Row],[KM - Fim]]=0, "-", BS_CONTROLE[[#This Row],[KM - Fim]])</f>
        <v>190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Herbert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Produção e Intervalo</v>
      </c>
      <c r="BR203" s="18">
        <f t="shared" si="24"/>
        <v>0</v>
      </c>
      <c r="BS203" s="18">
        <f t="shared" si="25"/>
        <v>0</v>
      </c>
      <c r="BT203" s="225" t="str">
        <f t="shared" si="19"/>
        <v/>
      </c>
    </row>
    <row r="204" spans="1:72">
      <c r="A204" s="50" t="str">
        <f t="shared" si="22"/>
        <v>V4245976</v>
      </c>
      <c r="B204" s="171">
        <v>45976</v>
      </c>
      <c r="C204" s="8">
        <f>IF(BS_CONTROLE[[#This Row],[DATA]]="","",WEEKNUM(BS_CONTROLE[[#This Row],[DATA]]))</f>
        <v>46</v>
      </c>
      <c r="D204" s="51" t="s">
        <v>780</v>
      </c>
      <c r="E204" s="314">
        <v>68</v>
      </c>
      <c r="F204" s="172" t="s">
        <v>739</v>
      </c>
      <c r="G204" s="9" t="str">
        <f>IF(D204="","*",VLOOKUP(F204,BS_ATIVIDADE[#All],3,FALSE))</f>
        <v>MODERNIZAÇÃO</v>
      </c>
      <c r="H204" s="173" t="s">
        <v>27</v>
      </c>
      <c r="I204" s="173" t="s">
        <v>27</v>
      </c>
      <c r="J204" s="217">
        <v>72</v>
      </c>
      <c r="K204" s="217">
        <v>308</v>
      </c>
      <c r="L204" s="83">
        <v>309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4" s="173">
        <v>0.27083333333333331</v>
      </c>
      <c r="P204" s="173">
        <v>0.125</v>
      </c>
      <c r="Q204" s="83">
        <v>400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4" s="80" t="str">
        <f>IFERROR(_xlfn.XLOOKUP(J204, BASE_MAPA!$D$2:$D$359, BASE_MAPA!$E$2:$E$359), "ERRO")</f>
        <v>ARARAQUARA - COLOMBIA</v>
      </c>
      <c r="V204" s="198" t="s">
        <v>1234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0.29166666666666669</v>
      </c>
      <c r="AE204" s="83">
        <v>6241</v>
      </c>
      <c r="AF204" s="83" t="s">
        <v>607</v>
      </c>
      <c r="AG204" s="83" t="s">
        <v>607</v>
      </c>
      <c r="AH204" s="48"/>
      <c r="AI204" s="142" t="str">
        <f>IF(BS_CONTROLE[[#This Row],[Atividade]]=0, "-", BS_CONTROLE[[#This Row],[Atividade]])</f>
        <v>MODERNIZAÇÃO - SOCADORA</v>
      </c>
      <c r="AJ204" s="9" t="str">
        <f>IF(D204="","*",VLOOKUP(AI204,BS_ATIVIDADE[#Data],3,FALSE))</f>
        <v>MODERNIZAÇÃO</v>
      </c>
      <c r="AK204" s="278" t="str">
        <f>IF(BS_CONTROLE[[#This Row],[Local - Partida]]=0, "-", BS_CONTROLE[[#This Row],[Local - Partida]])</f>
        <v>ZGT1</v>
      </c>
      <c r="AL204" s="278" t="str">
        <f>IF(BS_CONTROLE[[#This Row],[Local - Encerramento]]=0, "-", BS_CONTROLE[[#This Row],[Local - Encerramento]])</f>
        <v>ZGT1</v>
      </c>
      <c r="AM204" s="278" t="str">
        <f>IF(BS_CONTROLE[[#This Row],[Entre - Estações]]=0, "-", BS_CONTROLE[[#This Row],[Entre - Estações]])</f>
        <v>ZGT-ZXE</v>
      </c>
      <c r="AN204" s="278" t="str">
        <f>IF(BS_CONTROLE[[#This Row],[SB]]=0, "-", BS_CONTROLE[[#This Row],[SB]])</f>
        <v>ZGTZXE</v>
      </c>
      <c r="AO204" s="279">
        <f>IF(BS_CONTROLE[[#This Row],[SUB]]=0, "-", BS_CONTROLE[[#This Row],[SUB]])</f>
        <v>72</v>
      </c>
      <c r="AP204" s="280">
        <f>IF(BS_CONTROLE[[#This Row],[KM - Inicio]]=0, "-", BS_CONTROLE[[#This Row],[KM - Inicio]])</f>
        <v>308</v>
      </c>
      <c r="AQ204" s="280">
        <f>IF(BS_CONTROLE[[#This Row],[KM - Fim]]=0, "-", BS_CONTROLE[[#This Row],[KM - Fim]])</f>
        <v>309</v>
      </c>
      <c r="AR204" s="38"/>
      <c r="AS204" s="38"/>
      <c r="AT204" s="38"/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/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4" s="11" t="str">
        <f>IFERROR(_xlfn.XLOOKUP(AO204, BASE_MAPA!$D$2:$D$359, BASE_MAPA!$E$2:$E$359), "ERRO")</f>
        <v>ARARAQUARA - COLOMBIA</v>
      </c>
      <c r="BF204" s="281" t="str">
        <f>IF(BS_CONTROLE[[#This Row],[Responsavel pelo boletim]]=0, "-", BS_CONTROLE[[#This Row],[Responsavel pelo boletim]])</f>
        <v>Augusto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/>
    </row>
    <row r="205" spans="1:72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9"/>
        <v/>
      </c>
    </row>
    <row r="206" spans="1:72">
      <c r="A206" s="50" t="str">
        <f>D206&amp;B206</f>
        <v>V8645977</v>
      </c>
      <c r="B206" s="171">
        <v>45977</v>
      </c>
      <c r="C206" s="8">
        <f>IF(BS_CONTROLE[[#This Row],[DATA]]="","",WEEKNUM(BS_CONTROLE[[#This Row],[DATA]]))</f>
        <v>47</v>
      </c>
      <c r="D206" s="51" t="s">
        <v>811</v>
      </c>
      <c r="E206" s="314">
        <v>158</v>
      </c>
      <c r="F206" s="172" t="s">
        <v>713</v>
      </c>
      <c r="G206" s="9" t="str">
        <f>IF(D206="","*",VLOOKUP(F206,BS_ATIVIDADE[#All],3,FALSE))</f>
        <v>MECANIZAÇÃO - SOCADORA</v>
      </c>
      <c r="H206" s="173" t="s">
        <v>429</v>
      </c>
      <c r="I206" s="173" t="s">
        <v>429</v>
      </c>
      <c r="J206" s="217">
        <v>74</v>
      </c>
      <c r="K206" s="217">
        <v>200</v>
      </c>
      <c r="L206" s="83">
        <v>190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6" s="173">
        <v>0.375</v>
      </c>
      <c r="P206" s="173">
        <v>8.3333333333333329E-2</v>
      </c>
      <c r="Q206" s="83">
        <v>1020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0" t="str">
        <f>IFERROR(_xlfn.XLOOKUP(J206, BASE_MAPA!$D$2:$D$359, BASE_MAPA!$E$2:$E$359), "ERRO")</f>
        <v>MARCO INICIAL - ALTO ARAGUAIA</v>
      </c>
      <c r="V206" s="198" t="s">
        <v>1402</v>
      </c>
      <c r="W206" s="173" t="s">
        <v>1400</v>
      </c>
      <c r="X206" s="218" t="s">
        <v>957</v>
      </c>
      <c r="Y206" s="158"/>
      <c r="Z206" s="158" t="s">
        <v>953</v>
      </c>
      <c r="AA206" s="83">
        <v>1</v>
      </c>
      <c r="AB206" s="70" t="s">
        <v>948</v>
      </c>
      <c r="AC206" s="70" t="s">
        <v>943</v>
      </c>
      <c r="AD206" s="173">
        <v>0.33333333333333331</v>
      </c>
      <c r="AE206" s="83">
        <v>6236</v>
      </c>
      <c r="AF206" s="83">
        <v>6221</v>
      </c>
      <c r="AG206" s="83" t="s">
        <v>607</v>
      </c>
      <c r="AH206" s="48"/>
      <c r="AI206" s="142" t="str">
        <f>IF(BS_CONTROLE[[#This Row],[Atividade]]=0, "-", BS_CONTROLE[[#This Row],[Atividade]])</f>
        <v>MECANIZAÇÃO - SOCADORA</v>
      </c>
      <c r="AJ206" s="9" t="str">
        <f>IF(D206="","*",VLOOKUP(AI206,BS_ATIVIDADE[#Data],3,FALSE))</f>
        <v>MECANIZAÇÃO - SOCADORA</v>
      </c>
      <c r="AK206" s="278" t="str">
        <f>IF(BS_CONTROLE[[#This Row],[Local - Partida]]=0, "-", BS_CONTROLE[[#This Row],[Local - Partida]])</f>
        <v>TID2</v>
      </c>
      <c r="AL206" s="278" t="str">
        <f>IF(BS_CONTROLE[[#This Row],[Local - Encerramento]]=0, "-", BS_CONTROLE[[#This Row],[Local - Encerramento]])</f>
        <v>TID2</v>
      </c>
      <c r="AM206" s="278" t="str">
        <f>IF(BS_CONTROLE[[#This Row],[Entre - Estações]]=0, "-", BS_CONTROLE[[#This Row],[Entre - Estações]])</f>
        <v>TID-TVI</v>
      </c>
      <c r="AN206" s="278" t="str">
        <f>IF(BS_CONTROLE[[#This Row],[SB]]=0, "-", BS_CONTROLE[[#This Row],[SB]])</f>
        <v>TID201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200</v>
      </c>
      <c r="AQ206" s="280">
        <f>IF(BS_CONTROLE[[#This Row],[KM - Fim]]=0, "-", BS_CONTROLE[[#This Row],[KM - Fim]])</f>
        <v>190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BASE_MAPA!$D$2:$D$359, BASE_MAPA!$E$2:$E$359), "ERRO")</f>
        <v>MARCO INICIAL - ALTO ARAGUAIA</v>
      </c>
      <c r="BF206" s="281" t="str">
        <f>IF(BS_CONTROLE[[#This Row],[Responsavel pelo boletim]]=0, "-", BS_CONTROLE[[#This Row],[Responsavel pelo boletim]])</f>
        <v>Herbert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9"/>
        <v/>
      </c>
    </row>
    <row r="207" spans="1:72">
      <c r="A207" s="50" t="str">
        <f>D207&amp;B207</f>
        <v>V4245977</v>
      </c>
      <c r="B207" s="171">
        <v>45977</v>
      </c>
      <c r="C207" s="8">
        <f>IF(BS_CONTROLE[[#This Row],[DATA]]="","",WEEKNUM(BS_CONTROLE[[#This Row],[DATA]]))</f>
        <v>47</v>
      </c>
      <c r="D207" s="51" t="s">
        <v>780</v>
      </c>
      <c r="E207" s="314">
        <v>68</v>
      </c>
      <c r="F207" s="172" t="s">
        <v>739</v>
      </c>
      <c r="G207" s="9" t="str">
        <f>IF(D207="","*",VLOOKUP(F207,BS_ATIVIDADE[#All],3,FALSE))</f>
        <v>MODERNIZAÇÃO</v>
      </c>
      <c r="H207" s="173" t="s">
        <v>27</v>
      </c>
      <c r="I207" s="173" t="s">
        <v>27</v>
      </c>
      <c r="J207" s="217">
        <v>72</v>
      </c>
      <c r="K207" s="217">
        <v>318</v>
      </c>
      <c r="L207" s="83">
        <v>319.8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73">
        <v>0.27083333333333331</v>
      </c>
      <c r="P207" s="173">
        <v>0.125</v>
      </c>
      <c r="Q207" s="83">
        <v>400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0" t="str">
        <f>IFERROR(_xlfn.XLOOKUP(J207, BASE_MAPA!$D$2:$D$359, BASE_MAPA!$E$2:$E$359), "ERRO")</f>
        <v>ARARAQUARA - COLOMBIA</v>
      </c>
      <c r="V207" s="198" t="s">
        <v>1234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0.29166666666666669</v>
      </c>
      <c r="AE207" s="83">
        <v>6241</v>
      </c>
      <c r="AF207" s="83" t="s">
        <v>607</v>
      </c>
      <c r="AG207" s="83" t="s">
        <v>607</v>
      </c>
      <c r="AH207" s="48"/>
      <c r="AI207" s="142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278" t="str">
        <f>IF(BS_CONTROLE[[#This Row],[Local - Partida]]=0, "-", BS_CONTROLE[[#This Row],[Local - Partida]])</f>
        <v>ZGT1</v>
      </c>
      <c r="AL207" s="278" t="str">
        <f>IF(BS_CONTROLE[[#This Row],[Local - Encerramento]]=0, "-", BS_CONTROLE[[#This Row],[Local - Encerramento]])</f>
        <v>ZGT1</v>
      </c>
      <c r="AM207" s="278" t="str">
        <f>IF(BS_CONTROLE[[#This Row],[Entre - Estações]]=0, "-", BS_CONTROLE[[#This Row],[Entre - Estações]])</f>
        <v>ZGT-ZXE</v>
      </c>
      <c r="AN207" s="278" t="str">
        <f>IF(BS_CONTROLE[[#This Row],[SB]]=0, "-", BS_CONTROLE[[#This Row],[SB]])</f>
        <v>ZGTZXE</v>
      </c>
      <c r="AO207" s="279">
        <f>IF(BS_CONTROLE[[#This Row],[SUB]]=0, "-", BS_CONTROLE[[#This Row],[SUB]])</f>
        <v>72</v>
      </c>
      <c r="AP207" s="280">
        <f>IF(BS_CONTROLE[[#This Row],[KM - Inicio]]=0, "-", BS_CONTROLE[[#This Row],[KM - Inicio]])</f>
        <v>318</v>
      </c>
      <c r="AQ207" s="280">
        <f>IF(BS_CONTROLE[[#This Row],[KM - Fim]]=0, "-", BS_CONTROLE[[#This Row],[KM - Fim]])</f>
        <v>319.8</v>
      </c>
      <c r="AR207" s="38"/>
      <c r="AS207" s="38"/>
      <c r="AT207" s="38"/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/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BASE_MAPA!$D$2:$D$359, BASE_MAPA!$E$2:$E$359), "ERRO")</f>
        <v>ARARAQUARA - COLOMBIA</v>
      </c>
      <c r="BF207" s="281" t="str">
        <f>IF(BS_CONTROLE[[#This Row],[Responsavel pelo boletim]]=0, "-", BS_CONTROLE[[#This Row],[Responsavel pelo boletim]])</f>
        <v>Augusto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9"/>
        <v/>
      </c>
    </row>
    <row r="208" spans="1:72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9"/>
        <v/>
      </c>
    </row>
    <row r="209" spans="1:72">
      <c r="A209" s="50" t="str">
        <f>D209&amp;B209</f>
        <v>BRUNO (TF-525)45978</v>
      </c>
      <c r="B209" s="171">
        <v>45978</v>
      </c>
      <c r="C209" s="8">
        <f>IF(BS_CONTROLE[[#This Row],[DATA]]="","",WEEKNUM(BS_CONTROLE[[#This Row],[DATA]]))</f>
        <v>47</v>
      </c>
      <c r="D209" s="51" t="s">
        <v>864</v>
      </c>
      <c r="E209" s="314"/>
      <c r="F209" s="172" t="s">
        <v>790</v>
      </c>
      <c r="G209" s="9" t="str">
        <f>IF(D209="","*",VLOOKUP(F209,BS_ATIVIDADE[#All],3,FALSE))</f>
        <v>SOLDA</v>
      </c>
      <c r="H209" s="173" t="s">
        <v>607</v>
      </c>
      <c r="I209" s="173" t="s">
        <v>607</v>
      </c>
      <c r="J209" s="217">
        <v>98</v>
      </c>
      <c r="K209" s="217">
        <v>547</v>
      </c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9" s="173">
        <v>0.375</v>
      </c>
      <c r="P209" s="173">
        <v>0.125</v>
      </c>
      <c r="Q209" s="83">
        <v>2</v>
      </c>
      <c r="R209" s="10" t="str">
        <f>IFERROR(_xlfn.XLOOKUP(F209, BS_ATIVIDADE[ATIVIDADE],BS_ATIVIDADE[UNIDADE] ), "*")</f>
        <v>Nº DE SOLDA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0" t="str">
        <f>IFERROR(_xlfn.XLOOKUP(J209, BASE_MAPA!$D$2:$D$359, BASE_MAPA!$E$2:$E$359), "ERRO")</f>
        <v>ALTO ARAGUAIA - RONDONOPOLIS</v>
      </c>
      <c r="V209" s="198" t="s">
        <v>1320</v>
      </c>
      <c r="W209" s="173" t="s">
        <v>1216</v>
      </c>
      <c r="X209" s="218" t="s">
        <v>952</v>
      </c>
      <c r="Y209" s="158"/>
      <c r="Z209" s="158" t="s">
        <v>953</v>
      </c>
      <c r="AA209" s="83" t="s">
        <v>607</v>
      </c>
      <c r="AB209" s="70" t="s">
        <v>607</v>
      </c>
      <c r="AC209" s="70" t="s">
        <v>607</v>
      </c>
      <c r="AD209" s="173" t="s">
        <v>607</v>
      </c>
      <c r="AE209" s="83" t="s">
        <v>607</v>
      </c>
      <c r="AF209" s="83" t="s">
        <v>607</v>
      </c>
      <c r="AG209" s="83" t="s">
        <v>607</v>
      </c>
      <c r="AH209" s="48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TBE-TRM</v>
      </c>
      <c r="AN209" s="278" t="str">
        <f>IF(BS_CONTROLE[[#This Row],[SB]]=0, "-", BS_CONTROLE[[#This Row],[SB]])</f>
        <v>539TRM</v>
      </c>
      <c r="AO209" s="279">
        <f>IF(BS_CONTROLE[[#This Row],[SUB]]=0, "-", BS_CONTROLE[[#This Row],[SUB]])</f>
        <v>98</v>
      </c>
      <c r="AP209" s="280">
        <f>IF(BS_CONTROLE[[#This Row],[KM - Inicio]]=0, "-", BS_CONTROLE[[#This Row],[KM - Inicio]])</f>
        <v>547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/>
      <c r="BB209" s="10" t="str">
        <f>IFERROR(_xlfn.XLOOKUP(AI209, BS_ATIVIDADE[ATIVIDADE],BS_ATIVIDADE[UNIDADE] ), "*")</f>
        <v>Nº DE SOLDA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BASE_MAPA!$D$2:$D$359, BASE_MAPA!$E$2:$E$359), "ERRO")</f>
        <v>ALTO ARAGUAIA - RONDONOPOLIS</v>
      </c>
      <c r="BF209" s="281" t="str">
        <f>IF(BS_CONTROLE[[#This Row],[Responsavel pelo boletim]]=0, "-", BS_CONTROLE[[#This Row],[Responsavel pelo boletim]])</f>
        <v>Bruno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9"/>
        <v/>
      </c>
    </row>
    <row r="210" spans="1:72">
      <c r="A210" s="50" t="str">
        <f>D210&amp;B210</f>
        <v>E4045978</v>
      </c>
      <c r="B210" s="171">
        <v>45978</v>
      </c>
      <c r="C210" s="8">
        <f>IF(BS_CONTROLE[[#This Row],[DATA]]="","",WEEKNUM(BS_CONTROLE[[#This Row],[DATA]]))</f>
        <v>47</v>
      </c>
      <c r="D210" s="51" t="s">
        <v>752</v>
      </c>
      <c r="E210" s="314">
        <v>207</v>
      </c>
      <c r="F210" s="172" t="s">
        <v>621</v>
      </c>
      <c r="G210" s="9" t="str">
        <f>IF(D210="","*",VLOOKUP(F210,BS_ATIVIDADE[#All],3,FALSE))</f>
        <v>OUTROS</v>
      </c>
      <c r="H210" s="173" t="s">
        <v>525</v>
      </c>
      <c r="I210" s="173" t="s">
        <v>446</v>
      </c>
      <c r="J210" s="217">
        <v>98</v>
      </c>
      <c r="K210" s="217">
        <v>502</v>
      </c>
      <c r="L210" s="83" t="s">
        <v>607</v>
      </c>
      <c r="M210" s="204" t="s">
        <v>1693</v>
      </c>
      <c r="N210" s="204" t="s">
        <v>1694</v>
      </c>
      <c r="O210" s="173">
        <v>0.41666666666666669</v>
      </c>
      <c r="P210" s="173">
        <v>4.1666666666666664E-2</v>
      </c>
      <c r="Q210" s="83">
        <v>1</v>
      </c>
      <c r="R210" s="10" t="str">
        <f>IFERROR(_xlfn.XLOOKUP(F210, BS_ATIVIDADE[ATIVIDADE],BS_ATIVIDADE[UNIDADE] ), "*")</f>
        <v>BINÁRIO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1270</v>
      </c>
      <c r="W210" s="173" t="s">
        <v>1695</v>
      </c>
      <c r="X210" s="218" t="s">
        <v>957</v>
      </c>
      <c r="Y210" s="158"/>
      <c r="Z210" s="158" t="s">
        <v>953</v>
      </c>
      <c r="AA210" s="217" t="s">
        <v>1426</v>
      </c>
      <c r="AB210" s="172" t="s">
        <v>948</v>
      </c>
      <c r="AC210" s="172" t="s">
        <v>943</v>
      </c>
      <c r="AD210" s="329">
        <v>0.375</v>
      </c>
      <c r="AE210" s="217">
        <v>9323</v>
      </c>
      <c r="AF210" s="217" t="s">
        <v>1608</v>
      </c>
      <c r="AG210" s="217" t="s">
        <v>607</v>
      </c>
      <c r="AH210" s="48"/>
      <c r="AI210" s="142" t="str">
        <f>IF(BS_CONTROLE[[#This Row],[Atividade]]=0, "-", BS_CONTROLE[[#This Row],[Atividade]])</f>
        <v>DESLOCAMENTO</v>
      </c>
      <c r="AJ210" s="9" t="str">
        <f>IF(D210="","*",VLOOKUP(AI210,BS_ATIVIDADE[#Data],3,FALSE))</f>
        <v>OUTROS</v>
      </c>
      <c r="AK210" s="278" t="str">
        <f>IF(BS_CONTROLE[[#This Row],[Local - Partida]]=0, "-", BS_CONTROLE[[#This Row],[Local - Partida]])</f>
        <v>TGR2</v>
      </c>
      <c r="AL210" s="278" t="str">
        <f>IF(BS_CONTROLE[[#This Row],[Local - Encerramento]]=0, "-", BS_CONTROLE[[#This Row],[Local - Encerramento]])</f>
        <v>TCS</v>
      </c>
      <c r="AM210" s="278" t="str">
        <f>IF(BS_CONTROLE[[#This Row],[Entre - Estações]]=0, "-", BS_CONTROLE[[#This Row],[Entre - Estações]])</f>
        <v>TGR-TIN</v>
      </c>
      <c r="AN210" s="278" t="str">
        <f>IF(BS_CONTROLE[[#This Row],[SB]]=0, "-", BS_CONTROLE[[#This Row],[SB]])</f>
        <v>TGRTIN</v>
      </c>
      <c r="AO210" s="279">
        <f>IF(BS_CONTROLE[[#This Row],[SUB]]=0, "-", BS_CONTROLE[[#This Row],[SUB]])</f>
        <v>98</v>
      </c>
      <c r="AP210" s="280">
        <f>IF(BS_CONTROLE[[#This Row],[KM - Inicio]]=0, "-", BS_CONTROLE[[#This Row],[KM - Inicio]])</f>
        <v>502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BINÁRIO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Elton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9"/>
        <v/>
      </c>
    </row>
    <row r="211" spans="1:72">
      <c r="A211" s="50" t="str">
        <f t="shared" si="22"/>
        <v>E4045978</v>
      </c>
      <c r="B211" s="171">
        <v>45978</v>
      </c>
      <c r="C211" s="8">
        <f>IF(BS_CONTROLE[[#This Row],[DATA]]="","",WEEKNUM(BS_CONTROLE[[#This Row],[DATA]]))</f>
        <v>47</v>
      </c>
      <c r="D211" s="218" t="s">
        <v>752</v>
      </c>
      <c r="E211" s="320">
        <v>207</v>
      </c>
      <c r="F211" s="172" t="s">
        <v>621</v>
      </c>
      <c r="G211" s="9" t="str">
        <f>IF(D211="","*",VLOOKUP(F211,BS_ATIVIDADE[#All],3,FALSE))</f>
        <v>OUTROS</v>
      </c>
      <c r="H211" s="173" t="s">
        <v>1219</v>
      </c>
      <c r="I211" s="173" t="s">
        <v>404</v>
      </c>
      <c r="J211" s="217">
        <v>74</v>
      </c>
      <c r="K211" s="217">
        <v>290</v>
      </c>
      <c r="L211" s="83" t="s">
        <v>607</v>
      </c>
      <c r="M211" s="204" t="s">
        <v>1696</v>
      </c>
      <c r="N211" s="204" t="s">
        <v>1697</v>
      </c>
      <c r="O211" s="173">
        <v>0.66666666666666663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BASE_MAPA!$E$2:$E$359), "ERRO")</f>
        <v>MARCO INICIAL - ALTO ARAGUAIA</v>
      </c>
      <c r="V211" s="198" t="s">
        <v>1270</v>
      </c>
      <c r="W211" s="173" t="s">
        <v>1698</v>
      </c>
      <c r="X211" s="218" t="s">
        <v>957</v>
      </c>
      <c r="Y211" s="158"/>
      <c r="Z211" s="158" t="s">
        <v>953</v>
      </c>
      <c r="AA211" s="217">
        <v>2</v>
      </c>
      <c r="AB211" s="172" t="s">
        <v>954</v>
      </c>
      <c r="AC211" s="172" t="s">
        <v>955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 xml:space="preserve">TCS2 </v>
      </c>
      <c r="AL211" s="278" t="str">
        <f>IF(BS_CONTROLE[[#This Row],[Local - Encerramento]]=0, "-", BS_CONTROLE[[#This Row],[Local - Encerramento]])</f>
        <v>TIN</v>
      </c>
      <c r="AM211" s="278" t="str">
        <f>IF(BS_CONTROLE[[#This Row],[Entre - Estações]]=0, "-", BS_CONTROLE[[#This Row],[Entre - Estações]])</f>
        <v>TCS-TIN</v>
      </c>
      <c r="AN211" s="278" t="str">
        <f>IF(BS_CONTROLE[[#This Row],[SB]]=0, "-", BS_CONTROLE[[#This Row],[SB]])</f>
        <v>TCSTIN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290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BASE_MAPA!$E$2:$E$359), "ERRO")</f>
        <v>MARCO INICIAL - ALTO ARAGUAIA</v>
      </c>
      <c r="BF211" s="281" t="str">
        <f>IF(BS_CONTROLE[[#This Row],[Responsavel pelo boletim]]=0, "-", BS_CONTROLE[[#This Row],[Responsavel pelo boletim]])</f>
        <v>Elton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82" si="26">IF(BN211="","",SUBSTITUTE(BM211," ","")&amp;SUBSTITUTE(BN211," ",""))</f>
        <v/>
      </c>
    </row>
    <row r="212" spans="1:72">
      <c r="A212" s="50" t="str">
        <f t="shared" si="22"/>
        <v>A60</v>
      </c>
      <c r="B212" s="171"/>
      <c r="C212" s="8" t="str">
        <f>IF(BS_CONTROLE[[#This Row],[DATA]]="","",WEEKNUM(BS_CONTROLE[[#This Row],[DATA]]))</f>
        <v/>
      </c>
      <c r="D212" s="218" t="s">
        <v>706</v>
      </c>
      <c r="E212" s="317"/>
      <c r="F212" s="172" t="s">
        <v>629</v>
      </c>
      <c r="G212" s="9" t="str">
        <f>IF(D212="","*",VLOOKUP(F212,BS_ATIVIDADE[#All],3,FALSE))</f>
        <v>DETECÇÃO</v>
      </c>
      <c r="H212" s="173" t="s">
        <v>1219</v>
      </c>
      <c r="I212" s="173" t="s">
        <v>1256</v>
      </c>
      <c r="J212" s="217">
        <v>74</v>
      </c>
      <c r="K212" s="217">
        <v>290</v>
      </c>
      <c r="L212" s="83" t="s">
        <v>607</v>
      </c>
      <c r="M212" s="204" t="s">
        <v>1646</v>
      </c>
      <c r="N212" s="204" t="s">
        <v>1647</v>
      </c>
      <c r="O212" s="173">
        <v>0.3125</v>
      </c>
      <c r="P212" s="173">
        <v>4.1666666666666664E-2</v>
      </c>
      <c r="Q212" s="83">
        <v>280</v>
      </c>
      <c r="R212" s="10" t="str">
        <f>IFERROR(_xlfn.XLOOKUP(F212, BS_ATIVIDADE[ATIVIDADE],BS_ATIVIDADE[UNIDADE] ), "*")</f>
        <v>KM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0" t="str">
        <f>IFERROR(_xlfn.XLOOKUP(J212, BASE_MAPA!$D$2:$D$359, BASE_MAPA!$E$2:$E$359), "ERRO")</f>
        <v>MARCO INICIAL - ALTO ARAGUAIA</v>
      </c>
      <c r="V212" s="198" t="s">
        <v>1277</v>
      </c>
      <c r="W212" s="173" t="s">
        <v>1550</v>
      </c>
      <c r="X212" s="218" t="s">
        <v>952</v>
      </c>
      <c r="Y212" s="158"/>
      <c r="Z212" s="158" t="s">
        <v>953</v>
      </c>
      <c r="AA212" s="83">
        <v>1</v>
      </c>
      <c r="AB212" s="70" t="s">
        <v>948</v>
      </c>
      <c r="AC212" s="70" t="s">
        <v>943</v>
      </c>
      <c r="AD212" s="173">
        <v>0.29166666666666669</v>
      </c>
      <c r="AE212" s="83">
        <v>5487</v>
      </c>
      <c r="AF212" s="83" t="s">
        <v>607</v>
      </c>
      <c r="AG212" s="83" t="s">
        <v>607</v>
      </c>
      <c r="AH212" s="48"/>
      <c r="AI212" s="142" t="str">
        <f>IF(BS_CONTROLE[[#This Row],[Atividade]]=0, "-", BS_CONTROLE[[#This Row],[Atividade]])</f>
        <v>DETECÇÃO - RONDA 7 DIAS</v>
      </c>
      <c r="AJ212" s="9" t="str">
        <f>IF(D212="","*",VLOOKUP(AI212,BS_ATIVIDADE[#Data],3,FALSE))</f>
        <v>DETECÇÃO</v>
      </c>
      <c r="AK212" s="278" t="str">
        <f>IF(BS_CONTROLE[[#This Row],[Local - Partida]]=0, "-", BS_CONTROLE[[#This Row],[Local - Partida]])</f>
        <v xml:space="preserve">TCS2 </v>
      </c>
      <c r="AL212" s="278" t="str">
        <f>IF(BS_CONTROLE[[#This Row],[Local - Encerramento]]=0, "-", BS_CONTROLE[[#This Row],[Local - Encerramento]])</f>
        <v>TMI</v>
      </c>
      <c r="AM212" s="278" t="str">
        <f>IF(BS_CONTROLE[[#This Row],[Entre - Estações]]=0, "-", BS_CONTROLE[[#This Row],[Entre - Estações]])</f>
        <v>TCS-TMI</v>
      </c>
      <c r="AN212" s="278" t="str">
        <f>IF(BS_CONTROLE[[#This Row],[SB]]=0, "-", BS_CONTROLE[[#This Row],[SB]])</f>
        <v>TCSTMI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290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KM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Miguel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6"/>
        <v/>
      </c>
    </row>
    <row r="213" spans="1:72">
      <c r="A213" s="50" t="str">
        <f t="shared" si="22"/>
        <v>W5045978</v>
      </c>
      <c r="B213" s="171">
        <v>45978</v>
      </c>
      <c r="C213" s="8">
        <f>IF(BS_CONTROLE[[#This Row],[DATA]]="","",WEEKNUM(BS_CONTROLE[[#This Row],[DATA]]))</f>
        <v>47</v>
      </c>
      <c r="D213" s="218" t="s">
        <v>828</v>
      </c>
      <c r="E213" s="320">
        <v>60</v>
      </c>
      <c r="F213" s="172" t="s">
        <v>730</v>
      </c>
      <c r="G213" s="9" t="str">
        <f>IF(D213="","*",VLOOKUP(F213,BS_ATIVIDADE[#All],3,FALSE))</f>
        <v>MODERNIZAÇÃO</v>
      </c>
      <c r="H213" s="173" t="s">
        <v>1219</v>
      </c>
      <c r="I213" s="173" t="s">
        <v>446</v>
      </c>
      <c r="J213" s="217">
        <v>74</v>
      </c>
      <c r="K213" s="217">
        <v>235</v>
      </c>
      <c r="L213" s="83">
        <v>233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3" s="173">
        <v>0.5</v>
      </c>
      <c r="P213" s="173">
        <v>8.3333333333333329E-2</v>
      </c>
      <c r="Q213" s="83">
        <v>500</v>
      </c>
      <c r="R213" s="10" t="str">
        <f>IFERROR(_xlfn.XLOOKUP(F213, BS_ATIVIDADE[ATIVIDADE],BS_ATIVIDADE[UNIDADE] ), "*")</f>
        <v>Nº DE DORMENTES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1393</v>
      </c>
      <c r="W213" s="173" t="s">
        <v>1610</v>
      </c>
      <c r="X213" s="218" t="s">
        <v>957</v>
      </c>
      <c r="Y213" s="158"/>
      <c r="Z213" s="158" t="s">
        <v>953</v>
      </c>
      <c r="AA213" s="83">
        <v>2</v>
      </c>
      <c r="AB213" s="70" t="s">
        <v>948</v>
      </c>
      <c r="AC213" s="70" t="s">
        <v>943</v>
      </c>
      <c r="AD213" s="173">
        <v>0.29166666666666669</v>
      </c>
      <c r="AE213" s="83">
        <v>7672</v>
      </c>
      <c r="AF213" s="83">
        <v>9322</v>
      </c>
      <c r="AG213" s="83" t="s">
        <v>607</v>
      </c>
      <c r="AH213" s="48"/>
      <c r="AI213" s="142" t="str">
        <f>IF(BS_CONTROLE[[#This Row],[Atividade]]=0, "-", BS_CONTROLE[[#This Row],[Atividade]])</f>
        <v>MODERNIZAÇÃO - DORMENTE - DESCARGA</v>
      </c>
      <c r="AJ213" s="9" t="str">
        <f>IF(D213="","*",VLOOKUP(AI213,BS_ATIVIDADE[#Data],3,FALSE))</f>
        <v>MODERNIZAÇÃO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TCS</v>
      </c>
      <c r="AM213" s="278" t="str">
        <f>IF(BS_CONTROLE[[#This Row],[Entre - Estações]]=0, "-", BS_CONTROLE[[#This Row],[Entre - Estações]])</f>
        <v>TVI-TJA</v>
      </c>
      <c r="AN213" s="278" t="str">
        <f>IF(BS_CONTROLE[[#This Row],[SB]]=0, "-", BS_CONTROLE[[#This Row],[SB]])</f>
        <v>TVI239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235</v>
      </c>
      <c r="AQ213" s="280">
        <f>IF(BS_CONTROLE[[#This Row],[KM - Fim]]=0, "-", BS_CONTROLE[[#This Row],[KM - Fim]])</f>
        <v>233</v>
      </c>
      <c r="AR213" s="38"/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Nº DE DORMENTES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 xml:space="preserve">Guilherme 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5" t="str">
        <f t="shared" si="26"/>
        <v/>
      </c>
    </row>
    <row r="214" spans="1:72" ht="23.25">
      <c r="A214" s="50" t="str">
        <f t="shared" si="22"/>
        <v>V8645978</v>
      </c>
      <c r="B214" s="171">
        <v>45978</v>
      </c>
      <c r="C214" s="8">
        <f>IF(BS_CONTROLE[[#This Row],[DATA]]="","",WEEKNUM(BS_CONTROLE[[#This Row],[DATA]]))</f>
        <v>47</v>
      </c>
      <c r="D214" s="51" t="s">
        <v>811</v>
      </c>
      <c r="E214" s="314">
        <v>158</v>
      </c>
      <c r="F214" s="172" t="s">
        <v>713</v>
      </c>
      <c r="G214" s="9" t="str">
        <f>IF(D214="","*",VLOOKUP(F214,BS_ATIVIDADE[#All],3,FALSE))</f>
        <v>MECANIZAÇÃO - SOCADORA</v>
      </c>
      <c r="H214" s="173" t="s">
        <v>429</v>
      </c>
      <c r="I214" s="173" t="s">
        <v>429</v>
      </c>
      <c r="J214" s="217">
        <v>74</v>
      </c>
      <c r="K214" s="217">
        <v>200</v>
      </c>
      <c r="L214" s="83">
        <v>190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4" s="173">
        <v>0.375</v>
      </c>
      <c r="P214" s="173">
        <v>8.3333333333333329E-2</v>
      </c>
      <c r="Q214" s="83">
        <v>1020</v>
      </c>
      <c r="R214" s="10" t="str">
        <f>IFERROR(_xlfn.XLOOKUP(F214, BS_ATIVIDADE[ATIVIDADE],BS_ATIVIDADE[UNIDADE] ), "*")</f>
        <v>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1402</v>
      </c>
      <c r="W214" s="173" t="s">
        <v>1400</v>
      </c>
      <c r="X214" s="218" t="s">
        <v>957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0.33333333333333331</v>
      </c>
      <c r="AE214" s="83">
        <v>6236</v>
      </c>
      <c r="AF214" s="83">
        <v>6221</v>
      </c>
      <c r="AG214" s="83" t="s">
        <v>607</v>
      </c>
      <c r="AH214" s="48"/>
      <c r="AI214" s="142" t="str">
        <f>IF(BS_CONTROLE[[#This Row],[Atividade]]=0, "-", BS_CONTROLE[[#This Row],[Atividade]])</f>
        <v>MECANIZAÇÃO - SOCADORA</v>
      </c>
      <c r="AJ214" s="9" t="str">
        <f>IF(D214="","*",VLOOKUP(AI214,BS_ATIVIDADE[#Data],3,FALSE))</f>
        <v>MECANIZAÇÃO - SOCADORA</v>
      </c>
      <c r="AK214" s="278" t="str">
        <f>IF(BS_CONTROLE[[#This Row],[Local - Partida]]=0, "-", BS_CONTROLE[[#This Row],[Local - Partida]])</f>
        <v>TID2</v>
      </c>
      <c r="AL214" s="278" t="str">
        <f>IF(BS_CONTROLE[[#This Row],[Local - Encerramento]]=0, "-", BS_CONTROLE[[#This Row],[Local - Encerramento]])</f>
        <v>TID2</v>
      </c>
      <c r="AM214" s="278" t="str">
        <f>IF(BS_CONTROLE[[#This Row],[Entre - Estações]]=0, "-", BS_CONTROLE[[#This Row],[Entre - Estações]])</f>
        <v>TID-TVI</v>
      </c>
      <c r="AN214" s="278" t="str">
        <f>IF(BS_CONTROLE[[#This Row],[SB]]=0, "-", BS_CONTROLE[[#This Row],[SB]])</f>
        <v>TID201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200</v>
      </c>
      <c r="AQ214" s="280">
        <f>IF(BS_CONTROLE[[#This Row],[KM - Fim]]=0, "-", BS_CONTROLE[[#This Row],[KM - Fim]])</f>
        <v>190</v>
      </c>
      <c r="AR214" s="38"/>
      <c r="AS214" s="38"/>
      <c r="AT214" s="38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Herbert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Produção e Intervalo</v>
      </c>
      <c r="BR214" s="18">
        <f t="shared" si="24"/>
        <v>0</v>
      </c>
      <c r="BS214" s="18">
        <f t="shared" si="25"/>
        <v>0</v>
      </c>
      <c r="BT214" s="225" t="str">
        <f t="shared" si="26"/>
        <v/>
      </c>
    </row>
    <row r="215" spans="1:72">
      <c r="A215" s="50" t="str">
        <f t="shared" si="22"/>
        <v>ELSON (TF-526)45978</v>
      </c>
      <c r="B215" s="171">
        <v>45978</v>
      </c>
      <c r="C215" s="8">
        <f>IF(BS_CONTROLE[[#This Row],[DATA]]="","",WEEKNUM(BS_CONTROLE[[#This Row],[DATA]]))</f>
        <v>47</v>
      </c>
      <c r="D215" s="218" t="s">
        <v>886</v>
      </c>
      <c r="E215" s="320">
        <v>157</v>
      </c>
      <c r="F215" s="172" t="s">
        <v>790</v>
      </c>
      <c r="G215" s="9" t="str">
        <f>IF(D215="","*",VLOOKUP(F215,BS_ATIVIDADE[#All],3,FALSE))</f>
        <v>SOLDA</v>
      </c>
      <c r="H215" s="204" t="str" cm="1">
        <f t="array" ref="H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5" s="173" t="s">
        <v>607</v>
      </c>
      <c r="J215" s="217">
        <v>74</v>
      </c>
      <c r="K215" s="217">
        <v>195</v>
      </c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5" s="173">
        <v>0.375</v>
      </c>
      <c r="P215" s="173">
        <v>6.25E-2</v>
      </c>
      <c r="Q215" s="83">
        <v>1</v>
      </c>
      <c r="R215" s="10" t="str">
        <f>IFERROR(_xlfn.XLOOKUP(F215, BS_ATIVIDADE[ATIVIDADE],BS_ATIVIDADE[UNIDADE] ), "*")</f>
        <v>Nº DE SOLDA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1215</v>
      </c>
      <c r="W215" s="173" t="s">
        <v>1216</v>
      </c>
      <c r="X215" s="218" t="s">
        <v>957</v>
      </c>
      <c r="Y215" s="158"/>
      <c r="Z215" s="158" t="s">
        <v>958</v>
      </c>
      <c r="AA215" s="83" t="s">
        <v>607</v>
      </c>
      <c r="AB215" s="70" t="s">
        <v>607</v>
      </c>
      <c r="AC215" s="70" t="s">
        <v>607</v>
      </c>
      <c r="AD215" s="173"/>
      <c r="AE215" s="83" t="s">
        <v>607</v>
      </c>
      <c r="AF215" s="83" t="s">
        <v>607</v>
      </c>
      <c r="AG215" s="83" t="s">
        <v>607</v>
      </c>
      <c r="AH215" s="48"/>
      <c r="AI215" s="142" t="str">
        <f>IF(BS_CONTROLE[[#This Row],[Atividade]]=0, "-", BS_CONTROLE[[#This Row],[Atividade]])</f>
        <v>PDM - SOLDA</v>
      </c>
      <c r="AJ215" s="9" t="str">
        <f>IF(D215="","*",VLOOKUP(AI215,BS_ATIVIDADE[#Data],3,FALSE))</f>
        <v>SOLDA</v>
      </c>
      <c r="AK215" s="278" t="str">
        <f>IF(BS_CONTROLE[[#This Row],[Local - Partida]]=0, "-", BS_CONTROLE[[#This Row],[Local - Partida]])</f>
        <v>TID201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TID-TVI</v>
      </c>
      <c r="AN215" s="278" t="str">
        <f>IF(BS_CONTROLE[[#This Row],[SB]]=0, "-", BS_CONTROLE[[#This Row],[SB]])</f>
        <v>TID201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195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Nº DE SOLDA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>Elson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Produção e Intervalo</v>
      </c>
      <c r="BR215" s="18">
        <f t="shared" si="24"/>
        <v>0</v>
      </c>
      <c r="BS215" s="18">
        <f t="shared" si="25"/>
        <v>0</v>
      </c>
      <c r="BT215" s="225" t="str">
        <f t="shared" si="26"/>
        <v/>
      </c>
    </row>
    <row r="216" spans="1:72">
      <c r="A216" s="50" t="str">
        <f t="shared" si="22"/>
        <v>ADENILSON (TP-512)45978</v>
      </c>
      <c r="B216" s="171">
        <v>45978</v>
      </c>
      <c r="C216" s="8">
        <f>IF(BS_CONTROLE[[#This Row],[DATA]]="","",WEEKNUM(BS_CONTROLE[[#This Row],[DATA]]))</f>
        <v>47</v>
      </c>
      <c r="D216" s="218" t="s">
        <v>855</v>
      </c>
      <c r="E216" s="320">
        <v>211</v>
      </c>
      <c r="F216" s="172" t="s">
        <v>797</v>
      </c>
      <c r="G216" s="9" t="str">
        <f>IF(D216="","*",VLOOKUP(F216,BS_ATIVIDADE[#All],3,FALSE))</f>
        <v>TRILHO - SUBSTITUIÇÂO</v>
      </c>
      <c r="H216" s="204" t="str" cm="1">
        <f t="array" ref="H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6" s="173" t="s">
        <v>607</v>
      </c>
      <c r="J216" s="217">
        <v>74</v>
      </c>
      <c r="K216" s="217">
        <v>195</v>
      </c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v>60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1699</v>
      </c>
      <c r="W216" s="173" t="s">
        <v>1386</v>
      </c>
      <c r="X216" s="218" t="s">
        <v>957</v>
      </c>
      <c r="Y216" s="158"/>
      <c r="Z216" s="158" t="s">
        <v>962</v>
      </c>
      <c r="AA216" s="83" t="s">
        <v>607</v>
      </c>
      <c r="AB216" s="70" t="s">
        <v>607</v>
      </c>
      <c r="AC216" s="70" t="s">
        <v>607</v>
      </c>
      <c r="AD216" s="173" t="s">
        <v>607</v>
      </c>
      <c r="AE216" s="83" t="s">
        <v>607</v>
      </c>
      <c r="AF216" s="83" t="s">
        <v>607</v>
      </c>
      <c r="AG216" s="83" t="s">
        <v>607</v>
      </c>
      <c r="AH216" s="48"/>
      <c r="AI216" s="142" t="str">
        <f>IF(BS_CONTROLE[[#This Row],[Atividade]]=0, "-", BS_CONTROLE[[#This Row],[Atividade]])</f>
        <v>PDM - SUBSTITUIÇÃO - TRILHO</v>
      </c>
      <c r="AJ216" s="9" t="str">
        <f>IF(D216="","*",VLOOKUP(AI216,BS_ATIVIDADE[#Data],3,FALSE))</f>
        <v>TRILHO - SUBSTITUIÇÂO</v>
      </c>
      <c r="AK216" s="278" t="str">
        <f>IF(BS_CONTROLE[[#This Row],[Local - Partida]]=0, "-", BS_CONTROLE[[#This Row],[Local - Partida]])</f>
        <v>TID201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195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Adenilson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Produção e Intervalo</v>
      </c>
      <c r="BR216" s="18">
        <f t="shared" si="24"/>
        <v>0</v>
      </c>
      <c r="BS216" s="18">
        <f t="shared" si="25"/>
        <v>0</v>
      </c>
      <c r="BT216" s="225" t="str">
        <f t="shared" si="26"/>
        <v/>
      </c>
    </row>
    <row r="217" spans="1:72">
      <c r="A217" s="50" t="str">
        <f t="shared" si="22"/>
        <v>FRANCISCO (TF-670)45978</v>
      </c>
      <c r="B217" s="171">
        <v>45978</v>
      </c>
      <c r="C217" s="8">
        <f>IF(BS_CONTROLE[[#This Row],[DATA]]="","",WEEKNUM(BS_CONTROLE[[#This Row],[DATA]]))</f>
        <v>47</v>
      </c>
      <c r="D217" s="51" t="s">
        <v>889</v>
      </c>
      <c r="E217" s="314">
        <v>212</v>
      </c>
      <c r="F217" s="172" t="s">
        <v>790</v>
      </c>
      <c r="G217" s="9" t="str">
        <f>IF(D217="","*",VLOOKUP(F217,BS_ATIVIDADE[#All],3,FALSE))</f>
        <v>SOLDA</v>
      </c>
      <c r="H217" s="173" t="s">
        <v>607</v>
      </c>
      <c r="I217" s="173" t="s">
        <v>607</v>
      </c>
      <c r="J217" s="217">
        <v>74</v>
      </c>
      <c r="K217" s="217">
        <v>111.3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17" s="204" t="s">
        <v>405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1232</v>
      </c>
      <c r="W217" s="173" t="s">
        <v>1700</v>
      </c>
      <c r="X217" s="218" t="s">
        <v>957</v>
      </c>
      <c r="Y217" s="158"/>
      <c r="Z217" s="158" t="s">
        <v>963</v>
      </c>
      <c r="AA217" s="83" t="s">
        <v>607</v>
      </c>
      <c r="AB217" s="70" t="s">
        <v>607</v>
      </c>
      <c r="AC217" s="70" t="s">
        <v>607</v>
      </c>
      <c r="AD217" s="173" t="s">
        <v>607</v>
      </c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TIN</v>
      </c>
      <c r="AN217" s="278" t="str">
        <f>IF(BS_CONTROLE[[#This Row],[SB]]=0, "-", BS_CONTROLE[[#This Row],[SB]])</f>
        <v>TIN2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111.3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</v>
      </c>
      <c r="AZ217" s="13"/>
      <c r="BA217" s="71"/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Francisco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Produção e Intervalo</v>
      </c>
      <c r="BR217" s="18">
        <f t="shared" si="24"/>
        <v>0</v>
      </c>
      <c r="BS217" s="18">
        <f t="shared" si="25"/>
        <v>0</v>
      </c>
      <c r="BT217" s="225" t="str">
        <f t="shared" si="26"/>
        <v/>
      </c>
    </row>
    <row r="218" spans="1:72">
      <c r="A218" s="50" t="str">
        <f>D218&amp;B218</f>
        <v>V42</v>
      </c>
      <c r="B218" s="171"/>
      <c r="C218" s="8" t="str">
        <f>IF(BS_CONTROLE[[#This Row],[DATA]]="","",WEEKNUM(BS_CONTROLE[[#This Row],[DATA]]))</f>
        <v/>
      </c>
      <c r="D218" s="51" t="s">
        <v>780</v>
      </c>
      <c r="E218" s="314">
        <v>68</v>
      </c>
      <c r="F218" s="172" t="s">
        <v>739</v>
      </c>
      <c r="G218" s="9" t="str">
        <f>IF(D218="","*",VLOOKUP(F218,BS_ATIVIDADE[#All],3,FALSE))</f>
        <v>MODERNIZAÇÃO</v>
      </c>
      <c r="H218" s="173" t="s">
        <v>27</v>
      </c>
      <c r="I218" s="173" t="s">
        <v>27</v>
      </c>
      <c r="J218" s="217">
        <v>72</v>
      </c>
      <c r="K218" s="217">
        <v>318</v>
      </c>
      <c r="L218" s="83">
        <v>319.8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8" s="173">
        <v>0.27083333333333331</v>
      </c>
      <c r="P218" s="173">
        <v>0.125</v>
      </c>
      <c r="Q218" s="83">
        <v>400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8" s="80" t="str">
        <f>IFERROR(_xlfn.XLOOKUP(J218, BASE_MAPA!$D$2:$D$359, BASE_MAPA!$E$2:$E$359), "ERRO")</f>
        <v>ARARAQUARA - COLOMBIA</v>
      </c>
      <c r="V218" s="198" t="s">
        <v>1234</v>
      </c>
      <c r="W218" s="173" t="s">
        <v>1400</v>
      </c>
      <c r="X218" s="218" t="s">
        <v>957</v>
      </c>
      <c r="Y218" s="158"/>
      <c r="Z218" s="158" t="s">
        <v>953</v>
      </c>
      <c r="AA218" s="83">
        <v>1</v>
      </c>
      <c r="AB218" s="70" t="s">
        <v>948</v>
      </c>
      <c r="AC218" s="70" t="s">
        <v>943</v>
      </c>
      <c r="AD218" s="173">
        <v>0.29166666666666669</v>
      </c>
      <c r="AE218" s="83">
        <v>6241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MODERNIZAÇÃO - SOCADORA</v>
      </c>
      <c r="AJ218" s="9" t="str">
        <f>IF(D218="","*",VLOOKUP(AI218,BS_ATIVIDADE[#Data],3,FALSE))</f>
        <v>MODERNIZAÇÃO</v>
      </c>
      <c r="AK218" s="278" t="str">
        <f>IF(BS_CONTROLE[[#This Row],[Local - Partida]]=0, "-", BS_CONTROLE[[#This Row],[Local - Partida]])</f>
        <v>ZGT1</v>
      </c>
      <c r="AL218" s="278" t="str">
        <f>IF(BS_CONTROLE[[#This Row],[Local - Encerramento]]=0, "-", BS_CONTROLE[[#This Row],[Local - Encerramento]])</f>
        <v>ZGT1</v>
      </c>
      <c r="AM218" s="278" t="str">
        <f>IF(BS_CONTROLE[[#This Row],[Entre - Estações]]=0, "-", BS_CONTROLE[[#This Row],[Entre - Estações]])</f>
        <v>ZGT-ZXE</v>
      </c>
      <c r="AN218" s="278" t="str">
        <f>IF(BS_CONTROLE[[#This Row],[SB]]=0, "-", BS_CONTROLE[[#This Row],[SB]])</f>
        <v>ZGTZXE</v>
      </c>
      <c r="AO218" s="279">
        <f>IF(BS_CONTROLE[[#This Row],[SUB]]=0, "-", BS_CONTROLE[[#This Row],[SUB]])</f>
        <v>72</v>
      </c>
      <c r="AP218" s="280">
        <f>IF(BS_CONTROLE[[#This Row],[KM - Inicio]]=0, "-", BS_CONTROLE[[#This Row],[KM - Inicio]])</f>
        <v>318</v>
      </c>
      <c r="AQ218" s="280">
        <f>IF(BS_CONTROLE[[#This Row],[KM - Fim]]=0, "-", BS_CONTROLE[[#This Row],[KM - Fim]])</f>
        <v>319.8</v>
      </c>
      <c r="AR218" s="38"/>
      <c r="AS218" s="38"/>
      <c r="AT218" s="38"/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/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8" s="11" t="str">
        <f>IFERROR(_xlfn.XLOOKUP(AO218, BASE_MAPA!$D$2:$D$359, BASE_MAPA!$E$2:$E$359), "ERRO")</f>
        <v>ARARAQUARA - COLOMBIA</v>
      </c>
      <c r="BF218" s="281" t="str">
        <f>IF(BS_CONTROLE[[#This Row],[Responsavel pelo boletim]]=0, "-", BS_CONTROLE[[#This Row],[Responsavel pelo boletim]])</f>
        <v>Augusto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6"/>
        <v/>
      </c>
    </row>
    <row r="219" spans="1:72">
      <c r="A219" s="50" t="str">
        <f>D219&amp;B219</f>
        <v/>
      </c>
      <c r="B219" s="171"/>
      <c r="C219" s="8" t="str">
        <f>IF(BS_CONTROLE[[#This Row],[DATA]]="","",WEEKNUM(BS_CONTROLE[[#This Row],[DATA]]))</f>
        <v/>
      </c>
      <c r="D219" s="51"/>
      <c r="E219" s="314"/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>
      <c r="A220" s="50" t="str">
        <f>D220&amp;B220</f>
        <v/>
      </c>
      <c r="B220" s="171"/>
      <c r="C220" s="8" t="str">
        <f>IF(BS_CONTROLE[[#This Row],[DATA]]="","",WEEKNUM(BS_CONTROLE[[#This Row],[DATA]]))</f>
        <v/>
      </c>
      <c r="D220" s="51"/>
      <c r="E220" s="314"/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6"/>
        <v/>
      </c>
    </row>
    <row r="221" spans="1:72">
      <c r="A221" s="50" t="str">
        <f>D221&amp;B221</f>
        <v/>
      </c>
      <c r="B221" s="171"/>
      <c r="C221" s="8" t="str">
        <f>IF(BS_CONTROLE[[#This Row],[DATA]]="","",WEEKNUM(BS_CONTROLE[[#This Row],[DATA]]))</f>
        <v/>
      </c>
      <c r="D221" s="51"/>
      <c r="E221" s="314"/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319"/>
      <c r="X221" s="218"/>
      <c r="Y221" s="158"/>
      <c r="Z221" s="158"/>
      <c r="AA221" s="322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6"/>
        <v/>
      </c>
    </row>
    <row r="222" spans="1:72">
      <c r="A222" s="50" t="str">
        <f>D222&amp;B222</f>
        <v/>
      </c>
      <c r="B222" s="171"/>
      <c r="C222" s="8" t="str">
        <f>IF(BS_CONTROLE[[#This Row],[DATA]]="","",WEEKNUM(BS_CONTROLE[[#This Row],[DATA]]))</f>
        <v/>
      </c>
      <c r="D222" s="51"/>
      <c r="E222" s="314"/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6"/>
        <v/>
      </c>
    </row>
    <row r="223" spans="1:72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6"/>
        <v/>
      </c>
    </row>
    <row r="224" spans="1:72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6"/>
        <v/>
      </c>
    </row>
    <row r="225" spans="1:72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6"/>
        <v/>
      </c>
    </row>
    <row r="226" spans="1:72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6"/>
        <v/>
      </c>
    </row>
    <row r="227" spans="1:72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6"/>
        <v/>
      </c>
    </row>
    <row r="228" spans="1:72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7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7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7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7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7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7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7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7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5" t="str">
        <f t="shared" si="26"/>
        <v/>
      </c>
    </row>
    <row r="237" spans="1:72">
      <c r="A237" s="50" t="str">
        <f t="shared" si="27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5" t="str">
        <f t="shared" si="26"/>
        <v/>
      </c>
    </row>
    <row r="238" spans="1:72">
      <c r="A238" s="50" t="str">
        <f t="shared" si="27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5" t="str">
        <f t="shared" si="26"/>
        <v/>
      </c>
    </row>
    <row r="239" spans="1:72">
      <c r="A239" s="50" t="str">
        <f t="shared" si="27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5" t="str">
        <f t="shared" si="26"/>
        <v/>
      </c>
    </row>
    <row r="240" spans="1:72">
      <c r="A240" s="50" t="str">
        <f t="shared" si="27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5" t="str">
        <f t="shared" si="26"/>
        <v/>
      </c>
    </row>
    <row r="241" spans="1:72">
      <c r="A241" s="50" t="str">
        <f t="shared" si="27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5" t="str">
        <f t="shared" si="26"/>
        <v/>
      </c>
    </row>
    <row r="242" spans="1:72">
      <c r="A242" s="50" t="str">
        <f t="shared" si="27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5" t="str">
        <f t="shared" si="26"/>
        <v/>
      </c>
    </row>
    <row r="243" spans="1:72">
      <c r="A243" s="50" t="str">
        <f t="shared" si="27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5" t="str">
        <f t="shared" si="26"/>
        <v/>
      </c>
    </row>
    <row r="244" spans="1:72">
      <c r="A244" s="50" t="str">
        <f t="shared" si="27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5" t="str">
        <f t="shared" si="26"/>
        <v/>
      </c>
    </row>
    <row r="245" spans="1:72">
      <c r="A245" s="50" t="str">
        <f t="shared" si="27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5" t="str">
        <f t="shared" si="26"/>
        <v/>
      </c>
    </row>
    <row r="246" spans="1:72">
      <c r="A246" s="50" t="str">
        <f t="shared" si="27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5"/>
    </row>
    <row r="247" spans="1:72">
      <c r="A247" s="50" t="str">
        <f t="shared" si="27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5"/>
    </row>
    <row r="248" spans="1:72">
      <c r="A248" s="50" t="str">
        <f t="shared" si="27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5"/>
    </row>
    <row r="249" spans="1:72">
      <c r="A249" s="50" t="str">
        <f t="shared" si="27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5"/>
    </row>
    <row r="250" spans="1:72">
      <c r="A250" s="50" t="str">
        <f t="shared" si="27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5"/>
    </row>
    <row r="251" spans="1:72">
      <c r="A251" s="50" t="str">
        <f t="shared" si="27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5" t="str">
        <f t="shared" si="26"/>
        <v/>
      </c>
    </row>
    <row r="252" spans="1:72">
      <c r="A252" s="50" t="str">
        <f t="shared" si="27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5" t="str">
        <f t="shared" si="26"/>
        <v/>
      </c>
    </row>
    <row r="253" spans="1:72">
      <c r="A253" s="50" t="str">
        <f t="shared" si="27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5" t="str">
        <f t="shared" si="26"/>
        <v/>
      </c>
    </row>
    <row r="254" spans="1:72">
      <c r="A254" s="50" t="str">
        <f t="shared" si="27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5" t="str">
        <f t="shared" si="26"/>
        <v/>
      </c>
    </row>
    <row r="255" spans="1:72">
      <c r="A255" s="50" t="str">
        <f t="shared" si="27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5" t="str">
        <f t="shared" si="26"/>
        <v/>
      </c>
    </row>
    <row r="256" spans="1:72">
      <c r="A256" s="50" t="str">
        <f t="shared" si="27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5" t="str">
        <f t="shared" si="26"/>
        <v/>
      </c>
    </row>
    <row r="257" spans="1:72">
      <c r="A257" s="50" t="str">
        <f t="shared" si="27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5" t="str">
        <f t="shared" si="26"/>
        <v/>
      </c>
    </row>
    <row r="258" spans="1:72">
      <c r="A258" s="50" t="str">
        <f t="shared" si="27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5" t="str">
        <f t="shared" si="26"/>
        <v/>
      </c>
    </row>
    <row r="259" spans="1:72">
      <c r="A259" s="50" t="str">
        <f t="shared" si="27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5" t="str">
        <f t="shared" si="26"/>
        <v/>
      </c>
    </row>
    <row r="260" spans="1:72">
      <c r="A260" s="50" t="str">
        <f t="shared" si="27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5" t="str">
        <f t="shared" si="26"/>
        <v/>
      </c>
    </row>
    <row r="261" spans="1:72">
      <c r="A261" s="50" t="str">
        <f t="shared" si="27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5" t="str">
        <f t="shared" si="26"/>
        <v/>
      </c>
    </row>
    <row r="262" spans="1:72">
      <c r="A262" s="50" t="str">
        <f t="shared" si="27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5" t="str">
        <f t="shared" si="26"/>
        <v/>
      </c>
    </row>
    <row r="263" spans="1:72">
      <c r="A263" s="50" t="str">
        <f t="shared" si="27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5" t="str">
        <f t="shared" si="26"/>
        <v/>
      </c>
    </row>
    <row r="264" spans="1:72">
      <c r="A264" s="50" t="str">
        <f t="shared" si="27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5" t="str">
        <f t="shared" si="26"/>
        <v/>
      </c>
    </row>
    <row r="265" spans="1:72">
      <c r="A265" s="50" t="str">
        <f t="shared" si="27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5" t="str">
        <f t="shared" si="26"/>
        <v/>
      </c>
    </row>
    <row r="266" spans="1:72">
      <c r="A266" s="50" t="str">
        <f t="shared" si="27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5" t="str">
        <f t="shared" si="26"/>
        <v/>
      </c>
    </row>
    <row r="267" spans="1:72">
      <c r="A267" s="50" t="str">
        <f t="shared" si="27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5" t="str">
        <f t="shared" si="26"/>
        <v/>
      </c>
    </row>
    <row r="268" spans="1:72">
      <c r="A268" s="50" t="str">
        <f t="shared" si="27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5" t="str">
        <f t="shared" si="26"/>
        <v/>
      </c>
    </row>
    <row r="269" spans="1:72">
      <c r="A269" s="50" t="str">
        <f t="shared" si="27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5" t="str">
        <f t="shared" si="26"/>
        <v/>
      </c>
    </row>
    <row r="270" spans="1:72">
      <c r="A270" s="50" t="str">
        <f t="shared" si="27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5" t="str">
        <f t="shared" si="26"/>
        <v/>
      </c>
    </row>
    <row r="271" spans="1:72">
      <c r="A271" s="50" t="str">
        <f t="shared" si="27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5" t="str">
        <f t="shared" si="26"/>
        <v/>
      </c>
    </row>
    <row r="272" spans="1:72">
      <c r="A272" s="50" t="str">
        <f t="shared" si="27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5" t="str">
        <f t="shared" si="26"/>
        <v/>
      </c>
    </row>
    <row r="273" spans="1:72">
      <c r="A273" s="50" t="str">
        <f t="shared" si="27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5" t="str">
        <f t="shared" si="26"/>
        <v/>
      </c>
    </row>
    <row r="274" spans="1:72">
      <c r="A274" s="50" t="str">
        <f t="shared" si="27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5" t="str">
        <f t="shared" si="26"/>
        <v/>
      </c>
    </row>
    <row r="275" spans="1:72">
      <c r="A275" s="50" t="str">
        <f t="shared" si="27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5" t="str">
        <f t="shared" si="26"/>
        <v/>
      </c>
    </row>
    <row r="276" spans="1:72">
      <c r="A276" s="50" t="str">
        <f t="shared" si="27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5" t="str">
        <f t="shared" si="26"/>
        <v/>
      </c>
    </row>
    <row r="277" spans="1:72">
      <c r="A277" s="50" t="str">
        <f t="shared" si="27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5" t="str">
        <f t="shared" si="26"/>
        <v/>
      </c>
    </row>
    <row r="278" spans="1:72">
      <c r="A278" s="50" t="str">
        <f t="shared" si="27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5" t="str">
        <f t="shared" si="26"/>
        <v/>
      </c>
    </row>
    <row r="279" spans="1:72">
      <c r="A279" s="50" t="str">
        <f t="shared" si="27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5" t="str">
        <f t="shared" si="26"/>
        <v/>
      </c>
    </row>
    <row r="280" spans="1:72">
      <c r="A280" s="50" t="str">
        <f t="shared" si="27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5" t="str">
        <f t="shared" si="26"/>
        <v/>
      </c>
    </row>
    <row r="281" spans="1:72">
      <c r="A281" s="50" t="str">
        <f t="shared" si="27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5" t="str">
        <f t="shared" si="26"/>
        <v/>
      </c>
    </row>
    <row r="282" spans="1:72">
      <c r="A282" s="50" t="str">
        <f t="shared" si="27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5" t="str">
        <f t="shared" si="26"/>
        <v/>
      </c>
    </row>
    <row r="283" spans="1:72">
      <c r="A283" s="50" t="str">
        <f t="shared" si="27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5" t="str">
        <f t="shared" ref="BT283:BT346" si="31">IF(BN283="","",SUBSTITUTE(BM283," ","")&amp;SUBSTITUTE(BN283," ",""))</f>
        <v/>
      </c>
    </row>
    <row r="284" spans="1:72">
      <c r="A284" s="50" t="str">
        <f t="shared" si="27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5" t="str">
        <f t="shared" si="31"/>
        <v/>
      </c>
    </row>
    <row r="285" spans="1:72">
      <c r="A285" s="50" t="str">
        <f t="shared" si="27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5" t="str">
        <f t="shared" si="31"/>
        <v/>
      </c>
    </row>
    <row r="286" spans="1:72">
      <c r="A286" s="50" t="str">
        <f t="shared" si="27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5" t="str">
        <f t="shared" si="31"/>
        <v/>
      </c>
    </row>
    <row r="287" spans="1:72">
      <c r="A287" s="50" t="str">
        <f t="shared" si="27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5" t="str">
        <f t="shared" si="31"/>
        <v/>
      </c>
    </row>
    <row r="288" spans="1:72">
      <c r="A288" s="50" t="str">
        <f t="shared" si="27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5" t="str">
        <f t="shared" si="31"/>
        <v/>
      </c>
    </row>
    <row r="289" spans="1:72">
      <c r="A289" s="50" t="str">
        <f t="shared" si="27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5" t="str">
        <f t="shared" si="31"/>
        <v/>
      </c>
    </row>
    <row r="290" spans="1:72">
      <c r="A290" s="50" t="str">
        <f t="shared" si="27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5" t="str">
        <f t="shared" si="31"/>
        <v/>
      </c>
    </row>
    <row r="291" spans="1:72">
      <c r="A291" s="50" t="str">
        <f t="shared" si="27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5" t="str">
        <f t="shared" si="31"/>
        <v/>
      </c>
    </row>
    <row r="292" spans="1:72">
      <c r="A292" s="50" t="str">
        <f t="shared" si="27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5" t="str">
        <f t="shared" si="31"/>
        <v/>
      </c>
    </row>
    <row r="293" spans="1:72">
      <c r="A293" s="50" t="str">
        <f t="shared" ref="A293:A301" si="32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5" t="str">
        <f t="shared" si="31"/>
        <v/>
      </c>
    </row>
    <row r="294" spans="1:72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>
      <c r="A301" s="50" t="str">
        <f t="shared" si="32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5" t="str">
        <f t="shared" si="31"/>
        <v/>
      </c>
    </row>
    <row r="302" spans="1:72">
      <c r="A302" s="50" t="str">
        <f t="shared" ref="A302:A365" si="36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5" t="str">
        <f t="shared" si="31"/>
        <v/>
      </c>
    </row>
    <row r="303" spans="1:72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 ht="16.5" customHeight="1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si="31"/>
        <v/>
      </c>
    </row>
    <row r="347" spans="1:72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ref="BT347:BT410" si="40">IF(BN347="","",SUBSTITUTE(BM347," ","")&amp;SUBSTITUTE(BN347," ",""))</f>
        <v/>
      </c>
    </row>
    <row r="348" spans="1:72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>
      <c r="A365" s="50" t="str">
        <f t="shared" si="36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5" t="str">
        <f t="shared" si="40"/>
        <v/>
      </c>
    </row>
    <row r="366" spans="1:72">
      <c r="A366" s="50" t="str">
        <f t="shared" ref="A366:A429" si="41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5" t="str">
        <f t="shared" si="40"/>
        <v/>
      </c>
    </row>
    <row r="367" spans="1:72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 ht="29.25" customHeight="1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si="40"/>
        <v/>
      </c>
    </row>
    <row r="411" spans="1:72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ref="BT411:BT434" si="45">IF(BN411="","",SUBSTITUTE(BM411," ","")&amp;SUBSTITUTE(BN411," ",""))</f>
        <v/>
      </c>
    </row>
    <row r="412" spans="1:72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>
      <c r="A429" s="50" t="str">
        <f t="shared" si="41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5" t="str">
        <f t="shared" si="45"/>
        <v/>
      </c>
    </row>
    <row r="430" spans="1:72">
      <c r="A430" s="50" t="str">
        <f t="shared" ref="A430:A493" si="46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5" t="str">
        <f t="shared" si="45"/>
        <v/>
      </c>
    </row>
    <row r="431" spans="1:72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 t="str">
        <f t="shared" si="45"/>
        <v/>
      </c>
    </row>
    <row r="432" spans="1:72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/>
    </row>
    <row r="433" spans="1:72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si="45"/>
        <v/>
      </c>
    </row>
    <row r="435" spans="1:72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ref="BT435:BT475" si="50">IF(BN435="","",SUBSTITUTE(BM435," ","")&amp;SUBSTITUTE(BN435," ",""))</f>
        <v/>
      </c>
    </row>
    <row r="436" spans="1:72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>
      <c r="A451" s="50" t="str">
        <f t="shared" si="46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5" t="str">
        <f t="shared" si="50"/>
        <v/>
      </c>
    </row>
    <row r="452" spans="1:72">
      <c r="A452" s="167" t="str">
        <f t="shared" ref="A452:A454" si="51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>
      <c r="A453" s="167" t="str">
        <f t="shared" si="51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>
      <c r="A454" s="167" t="str">
        <f t="shared" si="51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>
      <c r="A455" s="167" t="str">
        <f t="shared" ref="A455:A518" si="52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>
      <c r="A456" s="167" t="str">
        <f t="shared" si="52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>
      <c r="A457" s="167" t="str">
        <f t="shared" si="52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>
      <c r="A458" s="167" t="str">
        <f t="shared" si="52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>
      <c r="A459" s="167" t="str">
        <f t="shared" si="52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>
      <c r="A460" s="167" t="str">
        <f t="shared" si="52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>
      <c r="A461" s="167" t="str">
        <f t="shared" si="52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>
      <c r="A462" s="167" t="str">
        <f t="shared" si="52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>
      <c r="A463" s="167" t="str">
        <f t="shared" si="52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>
      <c r="A464" s="167" t="str">
        <f t="shared" si="52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>
      <c r="A465" s="167" t="str">
        <f t="shared" si="52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>
      <c r="A466" s="167" t="str">
        <f t="shared" si="52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>
      <c r="A467" s="167" t="str">
        <f t="shared" si="52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>
      <c r="A468" s="167" t="str">
        <f t="shared" si="52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>
      <c r="A469" s="167" t="str">
        <f t="shared" si="52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>
      <c r="A470" s="167" t="str">
        <f t="shared" si="52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>
      <c r="A471" s="167" t="str">
        <f t="shared" si="52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>
      <c r="A472" s="167" t="str">
        <f t="shared" si="52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>
      <c r="A473" s="167" t="str">
        <f t="shared" si="52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>
      <c r="A474" s="167" t="str">
        <f t="shared" si="52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>
      <c r="A475" s="167" t="str">
        <f t="shared" si="52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0"/>
        <v/>
      </c>
    </row>
    <row r="476" spans="1:72">
      <c r="A476" s="167" t="str">
        <f t="shared" si="52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3">IF(BN476="","",SUBSTITUTE(BM476," ","")&amp;SUBSTITUTE(BN476," ",""))</f>
        <v/>
      </c>
    </row>
    <row r="477" spans="1:72">
      <c r="A477" s="167" t="str">
        <f t="shared" si="52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4">IF(BN477="","",SUBSTITUTE(BM477," ","")&amp;SUBSTITUTE(BN477," ",""))</f>
        <v/>
      </c>
    </row>
    <row r="478" spans="1:72">
      <c r="A478" s="167" t="str">
        <f t="shared" si="52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>
      <c r="A479" s="167" t="str">
        <f t="shared" si="52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>
      <c r="A480" s="167" t="str">
        <f t="shared" si="52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>
      <c r="A481" s="167" t="str">
        <f t="shared" si="52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>
      <c r="A482" s="167" t="str">
        <f t="shared" si="52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>
      <c r="A483" s="167" t="str">
        <f t="shared" si="52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>
      <c r="A484" s="167" t="str">
        <f t="shared" si="52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>
      <c r="A485" s="167" t="str">
        <f t="shared" si="52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>
      <c r="A486" s="167" t="str">
        <f t="shared" si="52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>
      <c r="A487" s="167" t="str">
        <f t="shared" si="52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>
      <c r="A488" s="167" t="str">
        <f t="shared" si="52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>
      <c r="A489" s="167" t="str">
        <f t="shared" si="52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>
      <c r="A490" s="167" t="str">
        <f t="shared" si="52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>
      <c r="A491" s="167" t="str">
        <f t="shared" si="52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>
      <c r="A492" s="167" t="str">
        <f t="shared" si="52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>
      <c r="A493" s="167" t="str">
        <f t="shared" si="52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>
      <c r="A494" s="167" t="str">
        <f t="shared" si="52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>
      <c r="A495" s="167" t="str">
        <f t="shared" si="52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>
      <c r="A496" s="167" t="str">
        <f t="shared" si="52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>
      <c r="A497" s="167" t="str">
        <f t="shared" si="52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>
      <c r="A498" s="167" t="str">
        <f t="shared" si="52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>
      <c r="A499" s="167" t="str">
        <f t="shared" si="52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>
      <c r="A500" s="167" t="str">
        <f t="shared" si="52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>
      <c r="A501" s="167" t="str">
        <f t="shared" si="52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>
      <c r="A502" s="167" t="str">
        <f t="shared" si="52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>
      <c r="A503" s="167" t="str">
        <f t="shared" si="52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>
      <c r="A504" s="167" t="str">
        <f t="shared" si="52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>
      <c r="A505" s="167" t="str">
        <f t="shared" si="52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>
      <c r="A506" s="167" t="str">
        <f t="shared" si="52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>
      <c r="A507" s="167" t="str">
        <f t="shared" si="52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>
      <c r="A508" s="167" t="str">
        <f t="shared" si="52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>
      <c r="A509" s="167" t="str">
        <f t="shared" si="52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>
      <c r="A510" s="167" t="str">
        <f t="shared" si="52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>
      <c r="A511" s="167" t="str">
        <f t="shared" si="52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>
      <c r="A512" s="167" t="str">
        <f t="shared" si="52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>
      <c r="A513" s="167" t="str">
        <f t="shared" si="52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>
      <c r="A514" s="167" t="str">
        <f t="shared" si="52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>
      <c r="A515" s="167" t="str">
        <f t="shared" si="52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>
      <c r="A516" s="167" t="str">
        <f t="shared" si="52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>
      <c r="A517" s="167" t="str">
        <f t="shared" si="52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>
      <c r="A518" s="167" t="str">
        <f t="shared" si="52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>
      <c r="A519" s="167" t="str">
        <f t="shared" ref="A519:A553" si="55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>
      <c r="A520" s="167" t="str">
        <f t="shared" si="55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>
      <c r="A521" s="167" t="str">
        <f t="shared" si="55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>
      <c r="A522" s="167" t="str">
        <f t="shared" si="55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4"/>
        <v/>
      </c>
    </row>
    <row r="523" spans="1:72">
      <c r="A523" s="167" t="str">
        <f t="shared" si="55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5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5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5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5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5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5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5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5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5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5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5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5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5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5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5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5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5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5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5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5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5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5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5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5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5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5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5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5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5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5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4 O205:Q206 P207 O138:Q139 O137:P137 O164:Q166 O163:P163 O194:Q197 O193:P193 P218 O208:Q217 O199:Q203 O219:Q451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2 V213:Y451 V197:Y211" name="Range1_11_1"/>
    <protectedRange sqref="Z6:AD6 Z37:AD38 Z23:AD24 Z39 Z40:AD44 Z49:AD50 AD56 Z113:AD114 Z116:AD117 Z119:AD126 Z142:AD143 Z57:AD111 Z128:AD130 Z133:AD140 AA145 Z154:AD158 Z146:AD152 Z159 Z160:AD172 Z174:AD176 Z178:AD187 Z188 Z189:AD195 Z197:AD199 Z200 Z213:AD451 Z210:Z211 Z201:AD209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4 Q204 O207 Q207 O218 Q218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2:X212" name="Range1_11_1_2"/>
    <protectedRange sqref="Z132:AD132 Z144:AD144 Z177:AD177 Z196:AD196 Z212:AD212" name="Range1_12_1_1"/>
    <protectedRange sqref="J141:K141" name="Range1_8_1_3"/>
    <protectedRange sqref="O141:Q141" name="Range1_9_1_3"/>
    <protectedRange sqref="AE131:AF131 AE145:AF145 AE159:AF159 AE173:AF173 AE188:AF188 AE200:AF200 AE210:AF211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3420" priority="24954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171 Y174:Z174 Z175:Z176 Z172 Z190:Z193 Y177:Z189 Z202:Z203 Z206 Y207:Z208 Y204:Z205 Y212:Z475 Z209:Z211 Y194:Z201">
    <cfRule type="cellIs" dxfId="3419" priority="24943" operator="equal">
      <formula>"OPORTUNIDADE"</formula>
    </cfRule>
  </conditionalFormatting>
  <conditionalFormatting sqref="AZ6:AZ523">
    <cfRule type="expression" dxfId="3418" priority="24938">
      <formula>$BU6=1</formula>
    </cfRule>
  </conditionalFormatting>
  <conditionalFormatting sqref="BQ6:BQ600">
    <cfRule type="cellIs" dxfId="3417" priority="24949" operator="equal">
      <formula>"Produção e Intervalo"</formula>
    </cfRule>
    <cfRule type="cellIs" dxfId="3416" priority="24950" operator="equal">
      <formula>"Aderente"</formula>
    </cfRule>
    <cfRule type="cellIs" dxfId="3415" priority="24951" operator="equal">
      <formula>"Intervalo"</formula>
    </cfRule>
    <cfRule type="cellIs" dxfId="3414" priority="24952" operator="equal">
      <formula>"Produção"</formula>
    </cfRule>
    <cfRule type="cellIs" dxfId="3413" priority="24953" operator="equal">
      <formula>"ERRO"</formula>
    </cfRule>
  </conditionalFormatting>
  <conditionalFormatting sqref="BR6:BS553">
    <cfRule type="cellIs" dxfId="3412" priority="24931" operator="equal">
      <formula>"*"</formula>
    </cfRule>
    <cfRule type="cellIs" dxfId="3411" priority="24932" operator="greaterThanOrEqual">
      <formula>1</formula>
    </cfRule>
    <cfRule type="cellIs" dxfId="3410" priority="24933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171 Y174:Z174 Z175:Z176 Z172 Z190:Z193 Y177:Z189 Z202:Z203 Z206 Y207:Z208 Y204:Z205 Y212:Z475 Z209:Z211 Y194:Z201">
    <cfRule type="cellIs" dxfId="3409" priority="24879" operator="equal">
      <formula>"NÃO"</formula>
    </cfRule>
    <cfRule type="cellIs" dxfId="3408" priority="24880" operator="equal">
      <formula>"SIM"</formula>
    </cfRule>
  </conditionalFormatting>
  <conditionalFormatting sqref="X476:X523">
    <cfRule type="cellIs" dxfId="3407" priority="24878" operator="equal">
      <formula>"OPORTUNIDADE"</formula>
    </cfRule>
  </conditionalFormatting>
  <conditionalFormatting sqref="Z476:Z523">
    <cfRule type="cellIs" dxfId="3406" priority="24876" operator="equal">
      <formula>"NÃO"</formula>
    </cfRule>
    <cfRule type="cellIs" dxfId="3405" priority="24877" operator="equal">
      <formula>"SIM"</formula>
    </cfRule>
  </conditionalFormatting>
  <conditionalFormatting sqref="Z476:Z523">
    <cfRule type="cellIs" dxfId="3404" priority="24875" operator="equal">
      <formula>"OPORTUNIDADE"</formula>
    </cfRule>
  </conditionalFormatting>
  <conditionalFormatting sqref="Y1048576">
    <cfRule type="cellIs" dxfId="3403" priority="24760" operator="equal">
      <formula>"OPORTUNIDADE"</formula>
    </cfRule>
  </conditionalFormatting>
  <conditionalFormatting sqref="Y1048576">
    <cfRule type="cellIs" dxfId="3402" priority="24758" operator="equal">
      <formula>"NÃO"</formula>
    </cfRule>
    <cfRule type="cellIs" dxfId="3401" priority="24759" operator="equal">
      <formula>"SIM"</formula>
    </cfRule>
  </conditionalFormatting>
  <conditionalFormatting sqref="Z524:Z549">
    <cfRule type="cellIs" dxfId="3400" priority="24495" operator="equal">
      <formula>"OPORTUNIDADE"</formula>
    </cfRule>
  </conditionalFormatting>
  <conditionalFormatting sqref="Z524:Z549">
    <cfRule type="cellIs" dxfId="3399" priority="24493" operator="equal">
      <formula>"NÃO"</formula>
    </cfRule>
    <cfRule type="cellIs" dxfId="3398" priority="24494" operator="equal">
      <formula>"SIM"</formula>
    </cfRule>
  </conditionalFormatting>
  <conditionalFormatting sqref="X550">
    <cfRule type="cellIs" dxfId="3397" priority="24481" operator="equal">
      <formula>"NÃO"</formula>
    </cfRule>
    <cfRule type="cellIs" dxfId="3396" priority="24482" operator="equal">
      <formula>"SIM"</formula>
    </cfRule>
  </conditionalFormatting>
  <conditionalFormatting sqref="X550">
    <cfRule type="cellIs" dxfId="3395" priority="24480" operator="equal">
      <formula>"OPORTUNIDADE"</formula>
    </cfRule>
  </conditionalFormatting>
  <conditionalFormatting sqref="Z550">
    <cfRule type="cellIs" dxfId="3394" priority="24478" operator="equal">
      <formula>"NÃO"</formula>
    </cfRule>
    <cfRule type="cellIs" dxfId="3393" priority="24479" operator="equal">
      <formula>"SIM"</formula>
    </cfRule>
  </conditionalFormatting>
  <conditionalFormatting sqref="Z550">
    <cfRule type="cellIs" dxfId="3392" priority="24477" operator="equal">
      <formula>"OPORTUNIDADE"</formula>
    </cfRule>
  </conditionalFormatting>
  <conditionalFormatting sqref="BI550">
    <cfRule type="iconSet" priority="24486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4487">
      <iconSet showValue="0">
        <cfvo type="percent" val="0"/>
        <cfvo type="num" val="1"/>
        <cfvo type="num" val="1" gte="0"/>
      </iconSet>
    </cfRule>
    <cfRule type="iconSet" priority="2448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448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391" priority="25097">
      <formula>$BU493=1</formula>
    </cfRule>
  </conditionalFormatting>
  <conditionalFormatting sqref="AZ526:AZ550">
    <cfRule type="expression" dxfId="3390" priority="25257">
      <formula>$BU498=1</formula>
    </cfRule>
  </conditionalFormatting>
  <conditionalFormatting sqref="BI524:BI549">
    <cfRule type="iconSet" priority="25258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5260">
      <iconSet showValue="0">
        <cfvo type="percent" val="0"/>
        <cfvo type="num" val="1"/>
        <cfvo type="num" val="1" gte="0"/>
      </iconSet>
    </cfRule>
    <cfRule type="iconSet" priority="2526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526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5267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389" priority="19892" operator="equal">
      <formula>"*"</formula>
    </cfRule>
    <cfRule type="cellIs" dxfId="3388" priority="19893" operator="greaterThanOrEqual">
      <formula>1</formula>
    </cfRule>
    <cfRule type="cellIs" dxfId="3387" priority="19894" operator="lessThan">
      <formula>1</formula>
    </cfRule>
  </conditionalFormatting>
  <conditionalFormatting sqref="Y14:Z14 Z12:Z13">
    <cfRule type="cellIs" dxfId="3386" priority="6600" operator="equal">
      <formula>"OPORTUNIDADE"</formula>
    </cfRule>
  </conditionalFormatting>
  <conditionalFormatting sqref="Y14:Z14 Z12:Z13">
    <cfRule type="cellIs" dxfId="3385" priority="6598" operator="equal">
      <formula>"NÃO"</formula>
    </cfRule>
    <cfRule type="cellIs" dxfId="3384" priority="6599" operator="equal">
      <formula>"SIM"</formula>
    </cfRule>
  </conditionalFormatting>
  <conditionalFormatting sqref="Y23:Z23">
    <cfRule type="cellIs" dxfId="3383" priority="6588" operator="equal">
      <formula>"OPORTUNIDADE"</formula>
    </cfRule>
  </conditionalFormatting>
  <conditionalFormatting sqref="Y23:Z23">
    <cfRule type="cellIs" dxfId="3382" priority="6586" operator="equal">
      <formula>"NÃO"</formula>
    </cfRule>
    <cfRule type="cellIs" dxfId="3381" priority="6587" operator="equal">
      <formula>"SIM"</formula>
    </cfRule>
  </conditionalFormatting>
  <conditionalFormatting sqref="Z11">
    <cfRule type="cellIs" dxfId="3380" priority="6585" operator="equal">
      <formula>"OPORTUNIDADE"</formula>
    </cfRule>
  </conditionalFormatting>
  <conditionalFormatting sqref="Z11">
    <cfRule type="cellIs" dxfId="3379" priority="6583" operator="equal">
      <formula>"NÃO"</formula>
    </cfRule>
    <cfRule type="cellIs" dxfId="3378" priority="6584" operator="equal">
      <formula>"SIM"</formula>
    </cfRule>
  </conditionalFormatting>
  <conditionalFormatting sqref="Z11">
    <cfRule type="cellIs" dxfId="3377" priority="6582" operator="equal">
      <formula>"OPORTUNIDADE"</formula>
    </cfRule>
  </conditionalFormatting>
  <conditionalFormatting sqref="Z11">
    <cfRule type="cellIs" dxfId="3376" priority="6580" operator="equal">
      <formula>"NÃO"</formula>
    </cfRule>
    <cfRule type="cellIs" dxfId="3375" priority="6581" operator="equal">
      <formula>"SIM"</formula>
    </cfRule>
  </conditionalFormatting>
  <conditionalFormatting sqref="Z11">
    <cfRule type="cellIs" dxfId="3374" priority="6579" operator="equal">
      <formula>"OPORTUNIDADE"</formula>
    </cfRule>
  </conditionalFormatting>
  <conditionalFormatting sqref="Z11">
    <cfRule type="cellIs" dxfId="3373" priority="6577" operator="equal">
      <formula>"NÃO"</formula>
    </cfRule>
    <cfRule type="cellIs" dxfId="3372" priority="6578" operator="equal">
      <formula>"SIM"</formula>
    </cfRule>
  </conditionalFormatting>
  <conditionalFormatting sqref="Z11">
    <cfRule type="cellIs" dxfId="3371" priority="6576" operator="equal">
      <formula>"OPORTUNIDADE"</formula>
    </cfRule>
  </conditionalFormatting>
  <conditionalFormatting sqref="Z11">
    <cfRule type="cellIs" dxfId="3370" priority="6574" operator="equal">
      <formula>"NÃO"</formula>
    </cfRule>
    <cfRule type="cellIs" dxfId="3369" priority="6575" operator="equal">
      <formula>"SIM"</formula>
    </cfRule>
  </conditionalFormatting>
  <conditionalFormatting sqref="Z11">
    <cfRule type="cellIs" dxfId="3368" priority="6573" operator="equal">
      <formula>"OPORTUNIDADE"</formula>
    </cfRule>
  </conditionalFormatting>
  <conditionalFormatting sqref="Z11">
    <cfRule type="cellIs" dxfId="3367" priority="6571" operator="equal">
      <formula>"NÃO"</formula>
    </cfRule>
    <cfRule type="cellIs" dxfId="3366" priority="6572" operator="equal">
      <formula>"SIM"</formula>
    </cfRule>
  </conditionalFormatting>
  <conditionalFormatting sqref="Z11">
    <cfRule type="cellIs" dxfId="3365" priority="6570" operator="equal">
      <formula>"OPORTUNIDADE"</formula>
    </cfRule>
  </conditionalFormatting>
  <conditionalFormatting sqref="Z11">
    <cfRule type="cellIs" dxfId="3364" priority="6568" operator="equal">
      <formula>"NÃO"</formula>
    </cfRule>
    <cfRule type="cellIs" dxfId="3363" priority="6569" operator="equal">
      <formula>"SIM"</formula>
    </cfRule>
  </conditionalFormatting>
  <conditionalFormatting sqref="Z11">
    <cfRule type="cellIs" dxfId="3362" priority="6567" operator="equal">
      <formula>"OPORTUNIDADE"</formula>
    </cfRule>
  </conditionalFormatting>
  <conditionalFormatting sqref="Z11">
    <cfRule type="cellIs" dxfId="3361" priority="6565" operator="equal">
      <formula>"NÃO"</formula>
    </cfRule>
    <cfRule type="cellIs" dxfId="3360" priority="6566" operator="equal">
      <formula>"SIM"</formula>
    </cfRule>
  </conditionalFormatting>
  <conditionalFormatting sqref="Z11">
    <cfRule type="cellIs" dxfId="3359" priority="6564" operator="equal">
      <formula>"OPORTUNIDADE"</formula>
    </cfRule>
  </conditionalFormatting>
  <conditionalFormatting sqref="Z11">
    <cfRule type="cellIs" dxfId="3358" priority="6562" operator="equal">
      <formula>"NÃO"</formula>
    </cfRule>
    <cfRule type="cellIs" dxfId="3357" priority="6563" operator="equal">
      <formula>"SIM"</formula>
    </cfRule>
  </conditionalFormatting>
  <conditionalFormatting sqref="Z11">
    <cfRule type="cellIs" dxfId="3356" priority="6561" operator="equal">
      <formula>"OPORTUNIDADE"</formula>
    </cfRule>
  </conditionalFormatting>
  <conditionalFormatting sqref="Z11">
    <cfRule type="cellIs" dxfId="3355" priority="6559" operator="equal">
      <formula>"NÃO"</formula>
    </cfRule>
    <cfRule type="cellIs" dxfId="3354" priority="6560" operator="equal">
      <formula>"SIM"</formula>
    </cfRule>
  </conditionalFormatting>
  <conditionalFormatting sqref="Z11">
    <cfRule type="cellIs" dxfId="3353" priority="6558" operator="equal">
      <formula>"OPORTUNIDADE"</formula>
    </cfRule>
  </conditionalFormatting>
  <conditionalFormatting sqref="Z11">
    <cfRule type="cellIs" dxfId="3352" priority="6556" operator="equal">
      <formula>"NÃO"</formula>
    </cfRule>
    <cfRule type="cellIs" dxfId="3351" priority="6557" operator="equal">
      <formula>"SIM"</formula>
    </cfRule>
  </conditionalFormatting>
  <conditionalFormatting sqref="Z11">
    <cfRule type="cellIs" dxfId="3350" priority="6555" operator="equal">
      <formula>"OPORTUNIDADE"</formula>
    </cfRule>
  </conditionalFormatting>
  <conditionalFormatting sqref="Z11">
    <cfRule type="cellIs" dxfId="3349" priority="6553" operator="equal">
      <formula>"NÃO"</formula>
    </cfRule>
    <cfRule type="cellIs" dxfId="3348" priority="6554" operator="equal">
      <formula>"SIM"</formula>
    </cfRule>
  </conditionalFormatting>
  <conditionalFormatting sqref="Z11">
    <cfRule type="cellIs" dxfId="3347" priority="6552" operator="equal">
      <formula>"OPORTUNIDADE"</formula>
    </cfRule>
  </conditionalFormatting>
  <conditionalFormatting sqref="Z11">
    <cfRule type="cellIs" dxfId="3346" priority="6550" operator="equal">
      <formula>"NÃO"</formula>
    </cfRule>
    <cfRule type="cellIs" dxfId="3345" priority="6551" operator="equal">
      <formula>"SIM"</formula>
    </cfRule>
  </conditionalFormatting>
  <conditionalFormatting sqref="Z21">
    <cfRule type="cellIs" dxfId="3344" priority="6543" operator="equal">
      <formula>"OPORTUNIDADE"</formula>
    </cfRule>
  </conditionalFormatting>
  <conditionalFormatting sqref="Z21">
    <cfRule type="cellIs" dxfId="3343" priority="6541" operator="equal">
      <formula>"NÃO"</formula>
    </cfRule>
    <cfRule type="cellIs" dxfId="3342" priority="6542" operator="equal">
      <formula>"SIM"</formula>
    </cfRule>
  </conditionalFormatting>
  <conditionalFormatting sqref="Z21">
    <cfRule type="cellIs" dxfId="3341" priority="6540" operator="equal">
      <formula>"OPORTUNIDADE"</formula>
    </cfRule>
  </conditionalFormatting>
  <conditionalFormatting sqref="Z21">
    <cfRule type="cellIs" dxfId="3340" priority="6538" operator="equal">
      <formula>"NÃO"</formula>
    </cfRule>
    <cfRule type="cellIs" dxfId="3339" priority="6539" operator="equal">
      <formula>"SIM"</formula>
    </cfRule>
  </conditionalFormatting>
  <conditionalFormatting sqref="Z21">
    <cfRule type="cellIs" dxfId="3338" priority="6537" operator="equal">
      <formula>"OPORTUNIDADE"</formula>
    </cfRule>
  </conditionalFormatting>
  <conditionalFormatting sqref="Z21">
    <cfRule type="cellIs" dxfId="3337" priority="6535" operator="equal">
      <formula>"NÃO"</formula>
    </cfRule>
    <cfRule type="cellIs" dxfId="3336" priority="6536" operator="equal">
      <formula>"SIM"</formula>
    </cfRule>
  </conditionalFormatting>
  <conditionalFormatting sqref="Z21">
    <cfRule type="cellIs" dxfId="3335" priority="6534" operator="equal">
      <formula>"OPORTUNIDADE"</formula>
    </cfRule>
  </conditionalFormatting>
  <conditionalFormatting sqref="Z21">
    <cfRule type="cellIs" dxfId="3334" priority="6532" operator="equal">
      <formula>"NÃO"</formula>
    </cfRule>
    <cfRule type="cellIs" dxfId="3333" priority="6533" operator="equal">
      <formula>"SIM"</formula>
    </cfRule>
  </conditionalFormatting>
  <conditionalFormatting sqref="Z21">
    <cfRule type="cellIs" dxfId="3332" priority="6531" operator="equal">
      <formula>"OPORTUNIDADE"</formula>
    </cfRule>
  </conditionalFormatting>
  <conditionalFormatting sqref="Z21">
    <cfRule type="cellIs" dxfId="3331" priority="6529" operator="equal">
      <formula>"NÃO"</formula>
    </cfRule>
    <cfRule type="cellIs" dxfId="3330" priority="6530" operator="equal">
      <formula>"SIM"</formula>
    </cfRule>
  </conditionalFormatting>
  <conditionalFormatting sqref="Z21">
    <cfRule type="cellIs" dxfId="3329" priority="6528" operator="equal">
      <formula>"OPORTUNIDADE"</formula>
    </cfRule>
  </conditionalFormatting>
  <conditionalFormatting sqref="Z21">
    <cfRule type="cellIs" dxfId="3328" priority="6526" operator="equal">
      <formula>"NÃO"</formula>
    </cfRule>
    <cfRule type="cellIs" dxfId="3327" priority="6527" operator="equal">
      <formula>"SIM"</formula>
    </cfRule>
  </conditionalFormatting>
  <conditionalFormatting sqref="Z21">
    <cfRule type="cellIs" dxfId="3326" priority="6525" operator="equal">
      <formula>"OPORTUNIDADE"</formula>
    </cfRule>
  </conditionalFormatting>
  <conditionalFormatting sqref="Z21">
    <cfRule type="cellIs" dxfId="3325" priority="6523" operator="equal">
      <formula>"NÃO"</formula>
    </cfRule>
    <cfRule type="cellIs" dxfId="3324" priority="6524" operator="equal">
      <formula>"SIM"</formula>
    </cfRule>
  </conditionalFormatting>
  <conditionalFormatting sqref="Z21">
    <cfRule type="cellIs" dxfId="3323" priority="6522" operator="equal">
      <formula>"OPORTUNIDADE"</formula>
    </cfRule>
  </conditionalFormatting>
  <conditionalFormatting sqref="Z21">
    <cfRule type="cellIs" dxfId="3322" priority="6520" operator="equal">
      <formula>"NÃO"</formula>
    </cfRule>
    <cfRule type="cellIs" dxfId="3321" priority="6521" operator="equal">
      <formula>"SIM"</formula>
    </cfRule>
  </conditionalFormatting>
  <conditionalFormatting sqref="Z21">
    <cfRule type="cellIs" dxfId="3320" priority="6519" operator="equal">
      <formula>"OPORTUNIDADE"</formula>
    </cfRule>
  </conditionalFormatting>
  <conditionalFormatting sqref="Z21">
    <cfRule type="cellIs" dxfId="3319" priority="6517" operator="equal">
      <formula>"NÃO"</formula>
    </cfRule>
    <cfRule type="cellIs" dxfId="3318" priority="6518" operator="equal">
      <formula>"SIM"</formula>
    </cfRule>
  </conditionalFormatting>
  <conditionalFormatting sqref="Z21">
    <cfRule type="cellIs" dxfId="3317" priority="6516" operator="equal">
      <formula>"OPORTUNIDADE"</formula>
    </cfRule>
  </conditionalFormatting>
  <conditionalFormatting sqref="Z21">
    <cfRule type="cellIs" dxfId="3316" priority="6514" operator="equal">
      <formula>"NÃO"</formula>
    </cfRule>
    <cfRule type="cellIs" dxfId="3315" priority="6515" operator="equal">
      <formula>"SIM"</formula>
    </cfRule>
  </conditionalFormatting>
  <conditionalFormatting sqref="Z21">
    <cfRule type="cellIs" dxfId="3314" priority="6513" operator="equal">
      <formula>"OPORTUNIDADE"</formula>
    </cfRule>
  </conditionalFormatting>
  <conditionalFormatting sqref="Z21">
    <cfRule type="cellIs" dxfId="3313" priority="6511" operator="equal">
      <formula>"NÃO"</formula>
    </cfRule>
    <cfRule type="cellIs" dxfId="3312" priority="6512" operator="equal">
      <formula>"SIM"</formula>
    </cfRule>
  </conditionalFormatting>
  <conditionalFormatting sqref="Z21">
    <cfRule type="cellIs" dxfId="3311" priority="6510" operator="equal">
      <formula>"OPORTUNIDADE"</formula>
    </cfRule>
  </conditionalFormatting>
  <conditionalFormatting sqref="Z21">
    <cfRule type="cellIs" dxfId="3310" priority="6508" operator="equal">
      <formula>"NÃO"</formula>
    </cfRule>
    <cfRule type="cellIs" dxfId="3309" priority="6509" operator="equal">
      <formula>"SIM"</formula>
    </cfRule>
  </conditionalFormatting>
  <conditionalFormatting sqref="Y21">
    <cfRule type="cellIs" dxfId="3308" priority="6507" operator="equal">
      <formula>"OPORTUNIDADE"</formula>
    </cfRule>
  </conditionalFormatting>
  <conditionalFormatting sqref="Y21">
    <cfRule type="cellIs" dxfId="3307" priority="6505" operator="equal">
      <formula>"NÃO"</formula>
    </cfRule>
    <cfRule type="cellIs" dxfId="3306" priority="6506" operator="equal">
      <formula>"SIM"</formula>
    </cfRule>
  </conditionalFormatting>
  <conditionalFormatting sqref="Z30:Z31">
    <cfRule type="cellIs" dxfId="3305" priority="6504" operator="equal">
      <formula>"OPORTUNIDADE"</formula>
    </cfRule>
  </conditionalFormatting>
  <conditionalFormatting sqref="Z30:Z31">
    <cfRule type="cellIs" dxfId="3304" priority="6502" operator="equal">
      <formula>"NÃO"</formula>
    </cfRule>
    <cfRule type="cellIs" dxfId="3303" priority="6503" operator="equal">
      <formula>"SIM"</formula>
    </cfRule>
  </conditionalFormatting>
  <conditionalFormatting sqref="Z30:Z31">
    <cfRule type="cellIs" dxfId="3302" priority="6501" operator="equal">
      <formula>"OPORTUNIDADE"</formula>
    </cfRule>
  </conditionalFormatting>
  <conditionalFormatting sqref="Z30:Z31">
    <cfRule type="cellIs" dxfId="3301" priority="6499" operator="equal">
      <formula>"NÃO"</formula>
    </cfRule>
    <cfRule type="cellIs" dxfId="3300" priority="6500" operator="equal">
      <formula>"SIM"</formula>
    </cfRule>
  </conditionalFormatting>
  <conditionalFormatting sqref="Z30:Z31">
    <cfRule type="cellIs" dxfId="3299" priority="6498" operator="equal">
      <formula>"OPORTUNIDADE"</formula>
    </cfRule>
  </conditionalFormatting>
  <conditionalFormatting sqref="Z30:Z31">
    <cfRule type="cellIs" dxfId="3298" priority="6496" operator="equal">
      <formula>"NÃO"</formula>
    </cfRule>
    <cfRule type="cellIs" dxfId="3297" priority="6497" operator="equal">
      <formula>"SIM"</formula>
    </cfRule>
  </conditionalFormatting>
  <conditionalFormatting sqref="Z30:Z31">
    <cfRule type="cellIs" dxfId="3296" priority="6495" operator="equal">
      <formula>"OPORTUNIDADE"</formula>
    </cfRule>
  </conditionalFormatting>
  <conditionalFormatting sqref="Z30:Z31">
    <cfRule type="cellIs" dxfId="3295" priority="6493" operator="equal">
      <formula>"NÃO"</formula>
    </cfRule>
    <cfRule type="cellIs" dxfId="3294" priority="6494" operator="equal">
      <formula>"SIM"</formula>
    </cfRule>
  </conditionalFormatting>
  <conditionalFormatting sqref="Z30:Z31">
    <cfRule type="cellIs" dxfId="3293" priority="6492" operator="equal">
      <formula>"OPORTUNIDADE"</formula>
    </cfRule>
  </conditionalFormatting>
  <conditionalFormatting sqref="Z30:Z31">
    <cfRule type="cellIs" dxfId="3292" priority="6490" operator="equal">
      <formula>"NÃO"</formula>
    </cfRule>
    <cfRule type="cellIs" dxfId="3291" priority="6491" operator="equal">
      <formula>"SIM"</formula>
    </cfRule>
  </conditionalFormatting>
  <conditionalFormatting sqref="Z30:Z31">
    <cfRule type="cellIs" dxfId="3290" priority="6489" operator="equal">
      <formula>"OPORTUNIDADE"</formula>
    </cfRule>
  </conditionalFormatting>
  <conditionalFormatting sqref="Z30:Z31">
    <cfRule type="cellIs" dxfId="3289" priority="6487" operator="equal">
      <formula>"NÃO"</formula>
    </cfRule>
    <cfRule type="cellIs" dxfId="3288" priority="6488" operator="equal">
      <formula>"SIM"</formula>
    </cfRule>
  </conditionalFormatting>
  <conditionalFormatting sqref="Z30:Z31">
    <cfRule type="cellIs" dxfId="3287" priority="6486" operator="equal">
      <formula>"OPORTUNIDADE"</formula>
    </cfRule>
  </conditionalFormatting>
  <conditionalFormatting sqref="Z30:Z31">
    <cfRule type="cellIs" dxfId="3286" priority="6484" operator="equal">
      <formula>"NÃO"</formula>
    </cfRule>
    <cfRule type="cellIs" dxfId="3285" priority="6485" operator="equal">
      <formula>"SIM"</formula>
    </cfRule>
  </conditionalFormatting>
  <conditionalFormatting sqref="Z30:Z31">
    <cfRule type="cellIs" dxfId="3284" priority="6483" operator="equal">
      <formula>"OPORTUNIDADE"</formula>
    </cfRule>
  </conditionalFormatting>
  <conditionalFormatting sqref="Z30:Z31">
    <cfRule type="cellIs" dxfId="3283" priority="6481" operator="equal">
      <formula>"NÃO"</formula>
    </cfRule>
    <cfRule type="cellIs" dxfId="3282" priority="6482" operator="equal">
      <formula>"SIM"</formula>
    </cfRule>
  </conditionalFormatting>
  <conditionalFormatting sqref="Z30:Z31">
    <cfRule type="cellIs" dxfId="3281" priority="6480" operator="equal">
      <formula>"OPORTUNIDADE"</formula>
    </cfRule>
  </conditionalFormatting>
  <conditionalFormatting sqref="Z30:Z31">
    <cfRule type="cellIs" dxfId="3280" priority="6478" operator="equal">
      <formula>"NÃO"</formula>
    </cfRule>
    <cfRule type="cellIs" dxfId="3279" priority="6479" operator="equal">
      <formula>"SIM"</formula>
    </cfRule>
  </conditionalFormatting>
  <conditionalFormatting sqref="Z30:Z31">
    <cfRule type="cellIs" dxfId="3278" priority="6477" operator="equal">
      <formula>"OPORTUNIDADE"</formula>
    </cfRule>
  </conditionalFormatting>
  <conditionalFormatting sqref="Z30:Z31">
    <cfRule type="cellIs" dxfId="3277" priority="6475" operator="equal">
      <formula>"NÃO"</formula>
    </cfRule>
    <cfRule type="cellIs" dxfId="3276" priority="6476" operator="equal">
      <formula>"SIM"</formula>
    </cfRule>
  </conditionalFormatting>
  <conditionalFormatting sqref="Z30:Z31">
    <cfRule type="cellIs" dxfId="3275" priority="6474" operator="equal">
      <formula>"OPORTUNIDADE"</formula>
    </cfRule>
  </conditionalFormatting>
  <conditionalFormatting sqref="Z30:Z31">
    <cfRule type="cellIs" dxfId="3274" priority="6472" operator="equal">
      <formula>"NÃO"</formula>
    </cfRule>
    <cfRule type="cellIs" dxfId="3273" priority="6473" operator="equal">
      <formula>"SIM"</formula>
    </cfRule>
  </conditionalFormatting>
  <conditionalFormatting sqref="Z30:Z31">
    <cfRule type="cellIs" dxfId="3272" priority="6471" operator="equal">
      <formula>"OPORTUNIDADE"</formula>
    </cfRule>
  </conditionalFormatting>
  <conditionalFormatting sqref="Z30:Z31">
    <cfRule type="cellIs" dxfId="3271" priority="6469" operator="equal">
      <formula>"NÃO"</formula>
    </cfRule>
    <cfRule type="cellIs" dxfId="3270" priority="6470" operator="equal">
      <formula>"SIM"</formula>
    </cfRule>
  </conditionalFormatting>
  <conditionalFormatting sqref="Y35:Z35">
    <cfRule type="cellIs" dxfId="3269" priority="6465" operator="equal">
      <formula>"OPORTUNIDADE"</formula>
    </cfRule>
  </conditionalFormatting>
  <conditionalFormatting sqref="Y35:Z35">
    <cfRule type="cellIs" dxfId="3268" priority="6463" operator="equal">
      <formula>"NÃO"</formula>
    </cfRule>
    <cfRule type="cellIs" dxfId="3267" priority="6464" operator="equal">
      <formula>"SIM"</formula>
    </cfRule>
  </conditionalFormatting>
  <conditionalFormatting sqref="Z32:Z33">
    <cfRule type="cellIs" dxfId="3266" priority="6459" operator="equal">
      <formula>"OPORTUNIDADE"</formula>
    </cfRule>
  </conditionalFormatting>
  <conditionalFormatting sqref="Z32:Z33">
    <cfRule type="cellIs" dxfId="3265" priority="6457" operator="equal">
      <formula>"NÃO"</formula>
    </cfRule>
    <cfRule type="cellIs" dxfId="3264" priority="6458" operator="equal">
      <formula>"SIM"</formula>
    </cfRule>
  </conditionalFormatting>
  <conditionalFormatting sqref="Z29:Z30">
    <cfRule type="cellIs" dxfId="3263" priority="6456" operator="equal">
      <formula>"OPORTUNIDADE"</formula>
    </cfRule>
  </conditionalFormatting>
  <conditionalFormatting sqref="Z29:Z30">
    <cfRule type="cellIs" dxfId="3262" priority="6454" operator="equal">
      <formula>"NÃO"</formula>
    </cfRule>
    <cfRule type="cellIs" dxfId="3261" priority="6455" operator="equal">
      <formula>"SIM"</formula>
    </cfRule>
  </conditionalFormatting>
  <conditionalFormatting sqref="Z29:Z30">
    <cfRule type="cellIs" dxfId="3260" priority="6453" operator="equal">
      <formula>"OPORTUNIDADE"</formula>
    </cfRule>
  </conditionalFormatting>
  <conditionalFormatting sqref="Z29:Z30">
    <cfRule type="cellIs" dxfId="3259" priority="6451" operator="equal">
      <formula>"NÃO"</formula>
    </cfRule>
    <cfRule type="cellIs" dxfId="3258" priority="6452" operator="equal">
      <formula>"SIM"</formula>
    </cfRule>
  </conditionalFormatting>
  <conditionalFormatting sqref="Z29:Z30">
    <cfRule type="cellIs" dxfId="3257" priority="6450" operator="equal">
      <formula>"OPORTUNIDADE"</formula>
    </cfRule>
  </conditionalFormatting>
  <conditionalFormatting sqref="Z29:Z30">
    <cfRule type="cellIs" dxfId="3256" priority="6448" operator="equal">
      <formula>"NÃO"</formula>
    </cfRule>
    <cfRule type="cellIs" dxfId="3255" priority="6449" operator="equal">
      <formula>"SIM"</formula>
    </cfRule>
  </conditionalFormatting>
  <conditionalFormatting sqref="Z29:Z30">
    <cfRule type="cellIs" dxfId="3254" priority="6447" operator="equal">
      <formula>"OPORTUNIDADE"</formula>
    </cfRule>
  </conditionalFormatting>
  <conditionalFormatting sqref="Z29:Z30">
    <cfRule type="cellIs" dxfId="3253" priority="6445" operator="equal">
      <formula>"NÃO"</formula>
    </cfRule>
    <cfRule type="cellIs" dxfId="3252" priority="6446" operator="equal">
      <formula>"SIM"</formula>
    </cfRule>
  </conditionalFormatting>
  <conditionalFormatting sqref="Z29:Z30">
    <cfRule type="cellIs" dxfId="3251" priority="6444" operator="equal">
      <formula>"OPORTUNIDADE"</formula>
    </cfRule>
  </conditionalFormatting>
  <conditionalFormatting sqref="Z29:Z30">
    <cfRule type="cellIs" dxfId="3250" priority="6442" operator="equal">
      <formula>"NÃO"</formula>
    </cfRule>
    <cfRule type="cellIs" dxfId="3249" priority="6443" operator="equal">
      <formula>"SIM"</formula>
    </cfRule>
  </conditionalFormatting>
  <conditionalFormatting sqref="Z29:Z30">
    <cfRule type="cellIs" dxfId="3248" priority="6441" operator="equal">
      <formula>"OPORTUNIDADE"</formula>
    </cfRule>
  </conditionalFormatting>
  <conditionalFormatting sqref="Z29:Z30">
    <cfRule type="cellIs" dxfId="3247" priority="6439" operator="equal">
      <formula>"NÃO"</formula>
    </cfRule>
    <cfRule type="cellIs" dxfId="3246" priority="6440" operator="equal">
      <formula>"SIM"</formula>
    </cfRule>
  </conditionalFormatting>
  <conditionalFormatting sqref="Z29:Z30">
    <cfRule type="cellIs" dxfId="3245" priority="6438" operator="equal">
      <formula>"OPORTUNIDADE"</formula>
    </cfRule>
  </conditionalFormatting>
  <conditionalFormatting sqref="Z29:Z30">
    <cfRule type="cellIs" dxfId="3244" priority="6436" operator="equal">
      <formula>"NÃO"</formula>
    </cfRule>
    <cfRule type="cellIs" dxfId="3243" priority="6437" operator="equal">
      <formula>"SIM"</formula>
    </cfRule>
  </conditionalFormatting>
  <conditionalFormatting sqref="Z29:Z30">
    <cfRule type="cellIs" dxfId="3242" priority="6435" operator="equal">
      <formula>"OPORTUNIDADE"</formula>
    </cfRule>
  </conditionalFormatting>
  <conditionalFormatting sqref="Z29:Z30">
    <cfRule type="cellIs" dxfId="3241" priority="6433" operator="equal">
      <formula>"NÃO"</formula>
    </cfRule>
    <cfRule type="cellIs" dxfId="3240" priority="6434" operator="equal">
      <formula>"SIM"</formula>
    </cfRule>
  </conditionalFormatting>
  <conditionalFormatting sqref="Z29:Z30">
    <cfRule type="cellIs" dxfId="3239" priority="6432" operator="equal">
      <formula>"OPORTUNIDADE"</formula>
    </cfRule>
  </conditionalFormatting>
  <conditionalFormatting sqref="Z29:Z30">
    <cfRule type="cellIs" dxfId="3238" priority="6430" operator="equal">
      <formula>"NÃO"</formula>
    </cfRule>
    <cfRule type="cellIs" dxfId="3237" priority="6431" operator="equal">
      <formula>"SIM"</formula>
    </cfRule>
  </conditionalFormatting>
  <conditionalFormatting sqref="Z29:Z30">
    <cfRule type="cellIs" dxfId="3236" priority="6429" operator="equal">
      <formula>"OPORTUNIDADE"</formula>
    </cfRule>
  </conditionalFormatting>
  <conditionalFormatting sqref="Z29:Z30">
    <cfRule type="cellIs" dxfId="3235" priority="6427" operator="equal">
      <formula>"NÃO"</formula>
    </cfRule>
    <cfRule type="cellIs" dxfId="3234" priority="6428" operator="equal">
      <formula>"SIM"</formula>
    </cfRule>
  </conditionalFormatting>
  <conditionalFormatting sqref="Z29:Z30">
    <cfRule type="cellIs" dxfId="3233" priority="6426" operator="equal">
      <formula>"OPORTUNIDADE"</formula>
    </cfRule>
  </conditionalFormatting>
  <conditionalFormatting sqref="Z29:Z30">
    <cfRule type="cellIs" dxfId="3232" priority="6424" operator="equal">
      <formula>"NÃO"</formula>
    </cfRule>
    <cfRule type="cellIs" dxfId="3231" priority="6425" operator="equal">
      <formula>"SIM"</formula>
    </cfRule>
  </conditionalFormatting>
  <conditionalFormatting sqref="Z29:Z30">
    <cfRule type="cellIs" dxfId="3230" priority="6423" operator="equal">
      <formula>"OPORTUNIDADE"</formula>
    </cfRule>
  </conditionalFormatting>
  <conditionalFormatting sqref="Z29:Z30">
    <cfRule type="cellIs" dxfId="3229" priority="6421" operator="equal">
      <formula>"NÃO"</formula>
    </cfRule>
    <cfRule type="cellIs" dxfId="3228" priority="6422" operator="equal">
      <formula>"SIM"</formula>
    </cfRule>
  </conditionalFormatting>
  <conditionalFormatting sqref="Z29:Z30">
    <cfRule type="cellIs" dxfId="3227" priority="6420" operator="equal">
      <formula>"OPORTUNIDADE"</formula>
    </cfRule>
  </conditionalFormatting>
  <conditionalFormatting sqref="Z29:Z30">
    <cfRule type="cellIs" dxfId="3226" priority="6418" operator="equal">
      <formula>"NÃO"</formula>
    </cfRule>
    <cfRule type="cellIs" dxfId="3225" priority="6419" operator="equal">
      <formula>"SIM"</formula>
    </cfRule>
  </conditionalFormatting>
  <conditionalFormatting sqref="Z29:Z30">
    <cfRule type="cellIs" dxfId="3224" priority="6417" operator="equal">
      <formula>"OPORTUNIDADE"</formula>
    </cfRule>
  </conditionalFormatting>
  <conditionalFormatting sqref="Z29:Z30">
    <cfRule type="cellIs" dxfId="3223" priority="6415" operator="equal">
      <formula>"NÃO"</formula>
    </cfRule>
    <cfRule type="cellIs" dxfId="3222" priority="6416" operator="equal">
      <formula>"SIM"</formula>
    </cfRule>
  </conditionalFormatting>
  <conditionalFormatting sqref="Z29:Z30">
    <cfRule type="cellIs" dxfId="3221" priority="6414" operator="equal">
      <formula>"OPORTUNIDADE"</formula>
    </cfRule>
  </conditionalFormatting>
  <conditionalFormatting sqref="Z29:Z30">
    <cfRule type="cellIs" dxfId="3220" priority="6412" operator="equal">
      <formula>"NÃO"</formula>
    </cfRule>
    <cfRule type="cellIs" dxfId="3219" priority="6413" operator="equal">
      <formula>"SIM"</formula>
    </cfRule>
  </conditionalFormatting>
  <conditionalFormatting sqref="Z29:Z30">
    <cfRule type="cellIs" dxfId="3218" priority="6411" operator="equal">
      <formula>"OPORTUNIDADE"</formula>
    </cfRule>
  </conditionalFormatting>
  <conditionalFormatting sqref="Z29:Z30">
    <cfRule type="cellIs" dxfId="3217" priority="6409" operator="equal">
      <formula>"NÃO"</formula>
    </cfRule>
    <cfRule type="cellIs" dxfId="3216" priority="6410" operator="equal">
      <formula>"SIM"</formula>
    </cfRule>
  </conditionalFormatting>
  <conditionalFormatting sqref="Z29:Z30">
    <cfRule type="cellIs" dxfId="3215" priority="6408" operator="equal">
      <formula>"OPORTUNIDADE"</formula>
    </cfRule>
  </conditionalFormatting>
  <conditionalFormatting sqref="Z29:Z30">
    <cfRule type="cellIs" dxfId="3214" priority="6406" operator="equal">
      <formula>"NÃO"</formula>
    </cfRule>
    <cfRule type="cellIs" dxfId="3213" priority="6407" operator="equal">
      <formula>"SIM"</formula>
    </cfRule>
  </conditionalFormatting>
  <conditionalFormatting sqref="Z29:Z30">
    <cfRule type="cellIs" dxfId="3212" priority="6405" operator="equal">
      <formula>"OPORTUNIDADE"</formula>
    </cfRule>
  </conditionalFormatting>
  <conditionalFormatting sqref="Z29:Z30">
    <cfRule type="cellIs" dxfId="3211" priority="6403" operator="equal">
      <formula>"NÃO"</formula>
    </cfRule>
    <cfRule type="cellIs" dxfId="3210" priority="6404" operator="equal">
      <formula>"SIM"</formula>
    </cfRule>
  </conditionalFormatting>
  <conditionalFormatting sqref="Z29:Z30">
    <cfRule type="cellIs" dxfId="3209" priority="6402" operator="equal">
      <formula>"OPORTUNIDADE"</formula>
    </cfRule>
  </conditionalFormatting>
  <conditionalFormatting sqref="Z29:Z30">
    <cfRule type="cellIs" dxfId="3208" priority="6400" operator="equal">
      <formula>"NÃO"</formula>
    </cfRule>
    <cfRule type="cellIs" dxfId="3207" priority="6401" operator="equal">
      <formula>"SIM"</formula>
    </cfRule>
  </conditionalFormatting>
  <conditionalFormatting sqref="Z10">
    <cfRule type="cellIs" dxfId="3206" priority="6396" operator="equal">
      <formula>"OPORTUNIDADE"</formula>
    </cfRule>
  </conditionalFormatting>
  <conditionalFormatting sqref="Z10">
    <cfRule type="cellIs" dxfId="3205" priority="6394" operator="equal">
      <formula>"NÃO"</formula>
    </cfRule>
    <cfRule type="cellIs" dxfId="3204" priority="6395" operator="equal">
      <formula>"SIM"</formula>
    </cfRule>
  </conditionalFormatting>
  <conditionalFormatting sqref="Z10">
    <cfRule type="cellIs" dxfId="3203" priority="6393" operator="equal">
      <formula>"OPORTUNIDADE"</formula>
    </cfRule>
  </conditionalFormatting>
  <conditionalFormatting sqref="Z10">
    <cfRule type="cellIs" dxfId="3202" priority="6391" operator="equal">
      <formula>"NÃO"</formula>
    </cfRule>
    <cfRule type="cellIs" dxfId="3201" priority="6392" operator="equal">
      <formula>"SIM"</formula>
    </cfRule>
  </conditionalFormatting>
  <conditionalFormatting sqref="Z10">
    <cfRule type="cellIs" dxfId="3200" priority="6390" operator="equal">
      <formula>"OPORTUNIDADE"</formula>
    </cfRule>
  </conditionalFormatting>
  <conditionalFormatting sqref="Z10">
    <cfRule type="cellIs" dxfId="3199" priority="6388" operator="equal">
      <formula>"NÃO"</formula>
    </cfRule>
    <cfRule type="cellIs" dxfId="3198" priority="6389" operator="equal">
      <formula>"SIM"</formula>
    </cfRule>
  </conditionalFormatting>
  <conditionalFormatting sqref="Z10">
    <cfRule type="cellIs" dxfId="3197" priority="6387" operator="equal">
      <formula>"OPORTUNIDADE"</formula>
    </cfRule>
  </conditionalFormatting>
  <conditionalFormatting sqref="Z10">
    <cfRule type="cellIs" dxfId="3196" priority="6385" operator="equal">
      <formula>"NÃO"</formula>
    </cfRule>
    <cfRule type="cellIs" dxfId="3195" priority="6386" operator="equal">
      <formula>"SIM"</formula>
    </cfRule>
  </conditionalFormatting>
  <conditionalFormatting sqref="Z10">
    <cfRule type="cellIs" dxfId="3194" priority="6279" operator="equal">
      <formula>"OPORTUNIDADE"</formula>
    </cfRule>
  </conditionalFormatting>
  <conditionalFormatting sqref="Z10">
    <cfRule type="cellIs" dxfId="3193" priority="6277" operator="equal">
      <formula>"NÃO"</formula>
    </cfRule>
    <cfRule type="cellIs" dxfId="3192" priority="6278" operator="equal">
      <formula>"SIM"</formula>
    </cfRule>
  </conditionalFormatting>
  <conditionalFormatting sqref="Z10">
    <cfRule type="cellIs" dxfId="3191" priority="6126" operator="equal">
      <formula>"OPORTUNIDADE"</formula>
    </cfRule>
  </conditionalFormatting>
  <conditionalFormatting sqref="Z10">
    <cfRule type="cellIs" dxfId="3190" priority="6124" operator="equal">
      <formula>"NÃO"</formula>
    </cfRule>
    <cfRule type="cellIs" dxfId="3189" priority="6125" operator="equal">
      <formula>"SIM"</formula>
    </cfRule>
  </conditionalFormatting>
  <conditionalFormatting sqref="Z10">
    <cfRule type="cellIs" dxfId="3188" priority="6063" operator="equal">
      <formula>"OPORTUNIDADE"</formula>
    </cfRule>
  </conditionalFormatting>
  <conditionalFormatting sqref="Z10">
    <cfRule type="cellIs" dxfId="3187" priority="6061" operator="equal">
      <formula>"NÃO"</formula>
    </cfRule>
    <cfRule type="cellIs" dxfId="3186" priority="6062" operator="equal">
      <formula>"SIM"</formula>
    </cfRule>
  </conditionalFormatting>
  <conditionalFormatting sqref="Z10">
    <cfRule type="cellIs" dxfId="3185" priority="6060" operator="equal">
      <formula>"OPORTUNIDADE"</formula>
    </cfRule>
  </conditionalFormatting>
  <conditionalFormatting sqref="Z10">
    <cfRule type="cellIs" dxfId="3184" priority="6058" operator="equal">
      <formula>"NÃO"</formula>
    </cfRule>
    <cfRule type="cellIs" dxfId="3183" priority="6059" operator="equal">
      <formula>"SIM"</formula>
    </cfRule>
  </conditionalFormatting>
  <conditionalFormatting sqref="Z10">
    <cfRule type="cellIs" dxfId="3182" priority="6051" operator="equal">
      <formula>"OPORTUNIDADE"</formula>
    </cfRule>
  </conditionalFormatting>
  <conditionalFormatting sqref="Z10">
    <cfRule type="cellIs" dxfId="3181" priority="6049" operator="equal">
      <formula>"NÃO"</formula>
    </cfRule>
    <cfRule type="cellIs" dxfId="3180" priority="6050" operator="equal">
      <formula>"SIM"</formula>
    </cfRule>
  </conditionalFormatting>
  <conditionalFormatting sqref="Z10">
    <cfRule type="cellIs" dxfId="3179" priority="6048" operator="equal">
      <formula>"OPORTUNIDADE"</formula>
    </cfRule>
  </conditionalFormatting>
  <conditionalFormatting sqref="Z10">
    <cfRule type="cellIs" dxfId="3178" priority="6046" operator="equal">
      <formula>"NÃO"</formula>
    </cfRule>
    <cfRule type="cellIs" dxfId="3177" priority="6047" operator="equal">
      <formula>"SIM"</formula>
    </cfRule>
  </conditionalFormatting>
  <conditionalFormatting sqref="Z10">
    <cfRule type="cellIs" dxfId="3176" priority="6045" operator="equal">
      <formula>"OPORTUNIDADE"</formula>
    </cfRule>
  </conditionalFormatting>
  <conditionalFormatting sqref="Z10">
    <cfRule type="cellIs" dxfId="3175" priority="6043" operator="equal">
      <formula>"NÃO"</formula>
    </cfRule>
    <cfRule type="cellIs" dxfId="3174" priority="6044" operator="equal">
      <formula>"SIM"</formula>
    </cfRule>
  </conditionalFormatting>
  <conditionalFormatting sqref="Z10">
    <cfRule type="cellIs" dxfId="3173" priority="6042" operator="equal">
      <formula>"OPORTUNIDADE"</formula>
    </cfRule>
  </conditionalFormatting>
  <conditionalFormatting sqref="Z10">
    <cfRule type="cellIs" dxfId="3172" priority="6040" operator="equal">
      <formula>"NÃO"</formula>
    </cfRule>
    <cfRule type="cellIs" dxfId="3171" priority="6041" operator="equal">
      <formula>"SIM"</formula>
    </cfRule>
  </conditionalFormatting>
  <conditionalFormatting sqref="Z10">
    <cfRule type="cellIs" dxfId="3170" priority="5904" operator="equal">
      <formula>"OPORTUNIDADE"</formula>
    </cfRule>
  </conditionalFormatting>
  <conditionalFormatting sqref="Z10">
    <cfRule type="cellIs" dxfId="3169" priority="5902" operator="equal">
      <formula>"NÃO"</formula>
    </cfRule>
    <cfRule type="cellIs" dxfId="3168" priority="5903" operator="equal">
      <formula>"SIM"</formula>
    </cfRule>
  </conditionalFormatting>
  <conditionalFormatting sqref="Z10">
    <cfRule type="cellIs" dxfId="3167" priority="5751" operator="equal">
      <formula>"OPORTUNIDADE"</formula>
    </cfRule>
  </conditionalFormatting>
  <conditionalFormatting sqref="Z10">
    <cfRule type="cellIs" dxfId="3166" priority="5749" operator="equal">
      <formula>"NÃO"</formula>
    </cfRule>
    <cfRule type="cellIs" dxfId="3165" priority="5750" operator="equal">
      <formula>"SIM"</formula>
    </cfRule>
  </conditionalFormatting>
  <conditionalFormatting sqref="Z10">
    <cfRule type="cellIs" dxfId="3164" priority="5688" operator="equal">
      <formula>"OPORTUNIDADE"</formula>
    </cfRule>
  </conditionalFormatting>
  <conditionalFormatting sqref="Z10">
    <cfRule type="cellIs" dxfId="3163" priority="5686" operator="equal">
      <formula>"NÃO"</formula>
    </cfRule>
    <cfRule type="cellIs" dxfId="3162" priority="5687" operator="equal">
      <formula>"SIM"</formula>
    </cfRule>
  </conditionalFormatting>
  <conditionalFormatting sqref="Z10">
    <cfRule type="cellIs" dxfId="3161" priority="5685" operator="equal">
      <formula>"OPORTUNIDADE"</formula>
    </cfRule>
  </conditionalFormatting>
  <conditionalFormatting sqref="Z10">
    <cfRule type="cellIs" dxfId="3160" priority="5683" operator="equal">
      <formula>"NÃO"</formula>
    </cfRule>
    <cfRule type="cellIs" dxfId="3159" priority="5684" operator="equal">
      <formula>"SIM"</formula>
    </cfRule>
  </conditionalFormatting>
  <conditionalFormatting sqref="Z10">
    <cfRule type="cellIs" dxfId="3158" priority="5676" operator="equal">
      <formula>"OPORTUNIDADE"</formula>
    </cfRule>
  </conditionalFormatting>
  <conditionalFormatting sqref="Z10">
    <cfRule type="cellIs" dxfId="3157" priority="5674" operator="equal">
      <formula>"NÃO"</formula>
    </cfRule>
    <cfRule type="cellIs" dxfId="3156" priority="5675" operator="equal">
      <formula>"SIM"</formula>
    </cfRule>
  </conditionalFormatting>
  <conditionalFormatting sqref="Z10">
    <cfRule type="cellIs" dxfId="3155" priority="5673" operator="equal">
      <formula>"OPORTUNIDADE"</formula>
    </cfRule>
  </conditionalFormatting>
  <conditionalFormatting sqref="Z10">
    <cfRule type="cellIs" dxfId="3154" priority="5671" operator="equal">
      <formula>"NÃO"</formula>
    </cfRule>
    <cfRule type="cellIs" dxfId="3153" priority="5672" operator="equal">
      <formula>"SIM"</formula>
    </cfRule>
  </conditionalFormatting>
  <conditionalFormatting sqref="Z10">
    <cfRule type="cellIs" dxfId="3152" priority="5670" operator="equal">
      <formula>"OPORTUNIDADE"</formula>
    </cfRule>
  </conditionalFormatting>
  <conditionalFormatting sqref="Z10">
    <cfRule type="cellIs" dxfId="3151" priority="5668" operator="equal">
      <formula>"NÃO"</formula>
    </cfRule>
    <cfRule type="cellIs" dxfId="3150" priority="5669" operator="equal">
      <formula>"SIM"</formula>
    </cfRule>
  </conditionalFormatting>
  <conditionalFormatting sqref="Z10">
    <cfRule type="cellIs" dxfId="3149" priority="5667" operator="equal">
      <formula>"OPORTUNIDADE"</formula>
    </cfRule>
  </conditionalFormatting>
  <conditionalFormatting sqref="Z10">
    <cfRule type="cellIs" dxfId="3148" priority="5665" operator="equal">
      <formula>"NÃO"</formula>
    </cfRule>
    <cfRule type="cellIs" dxfId="3147" priority="5666" operator="equal">
      <formula>"SIM"</formula>
    </cfRule>
  </conditionalFormatting>
  <conditionalFormatting sqref="Z28:Z29">
    <cfRule type="cellIs" dxfId="3146" priority="5628" operator="equal">
      <formula>"OPORTUNIDADE"</formula>
    </cfRule>
  </conditionalFormatting>
  <conditionalFormatting sqref="Z28:Z29">
    <cfRule type="cellIs" dxfId="3145" priority="5626" operator="equal">
      <formula>"NÃO"</formula>
    </cfRule>
    <cfRule type="cellIs" dxfId="3144" priority="5627" operator="equal">
      <formula>"SIM"</formula>
    </cfRule>
  </conditionalFormatting>
  <conditionalFormatting sqref="Z28:Z29">
    <cfRule type="cellIs" dxfId="3143" priority="5625" operator="equal">
      <formula>"OPORTUNIDADE"</formula>
    </cfRule>
  </conditionalFormatting>
  <conditionalFormatting sqref="Z28:Z29">
    <cfRule type="cellIs" dxfId="3142" priority="5623" operator="equal">
      <formula>"NÃO"</formula>
    </cfRule>
    <cfRule type="cellIs" dxfId="3141" priority="5624" operator="equal">
      <formula>"SIM"</formula>
    </cfRule>
  </conditionalFormatting>
  <conditionalFormatting sqref="Z33:Z34">
    <cfRule type="cellIs" dxfId="3140" priority="5616" operator="equal">
      <formula>"OPORTUNIDADE"</formula>
    </cfRule>
  </conditionalFormatting>
  <conditionalFormatting sqref="Z33:Z34">
    <cfRule type="cellIs" dxfId="3139" priority="5614" operator="equal">
      <formula>"NÃO"</formula>
    </cfRule>
    <cfRule type="cellIs" dxfId="3138" priority="5615" operator="equal">
      <formula>"SIM"</formula>
    </cfRule>
  </conditionalFormatting>
  <conditionalFormatting sqref="Z15">
    <cfRule type="cellIs" dxfId="3137" priority="5613" operator="equal">
      <formula>"OPORTUNIDADE"</formula>
    </cfRule>
  </conditionalFormatting>
  <conditionalFormatting sqref="Z15">
    <cfRule type="cellIs" dxfId="3136" priority="5611" operator="equal">
      <formula>"NÃO"</formula>
    </cfRule>
    <cfRule type="cellIs" dxfId="3135" priority="5612" operator="equal">
      <formula>"SIM"</formula>
    </cfRule>
  </conditionalFormatting>
  <conditionalFormatting sqref="Z15">
    <cfRule type="cellIs" dxfId="3134" priority="5610" operator="equal">
      <formula>"OPORTUNIDADE"</formula>
    </cfRule>
  </conditionalFormatting>
  <conditionalFormatting sqref="Z15">
    <cfRule type="cellIs" dxfId="3133" priority="5608" operator="equal">
      <formula>"NÃO"</formula>
    </cfRule>
    <cfRule type="cellIs" dxfId="3132" priority="5609" operator="equal">
      <formula>"SIM"</formula>
    </cfRule>
  </conditionalFormatting>
  <conditionalFormatting sqref="Z15">
    <cfRule type="cellIs" dxfId="3131" priority="5607" operator="equal">
      <formula>"OPORTUNIDADE"</formula>
    </cfRule>
  </conditionalFormatting>
  <conditionalFormatting sqref="Z15">
    <cfRule type="cellIs" dxfId="3130" priority="5605" operator="equal">
      <formula>"NÃO"</formula>
    </cfRule>
    <cfRule type="cellIs" dxfId="3129" priority="5606" operator="equal">
      <formula>"SIM"</formula>
    </cfRule>
  </conditionalFormatting>
  <conditionalFormatting sqref="Z24:Z25">
    <cfRule type="cellIs" dxfId="3128" priority="5604" operator="equal">
      <formula>"OPORTUNIDADE"</formula>
    </cfRule>
  </conditionalFormatting>
  <conditionalFormatting sqref="Z24:Z25">
    <cfRule type="cellIs" dxfId="3127" priority="5602" operator="equal">
      <formula>"NÃO"</formula>
    </cfRule>
    <cfRule type="cellIs" dxfId="3126" priority="5603" operator="equal">
      <formula>"SIM"</formula>
    </cfRule>
  </conditionalFormatting>
  <conditionalFormatting sqref="Z24:Z25">
    <cfRule type="cellIs" dxfId="3125" priority="5601" operator="equal">
      <formula>"OPORTUNIDADE"</formula>
    </cfRule>
  </conditionalFormatting>
  <conditionalFormatting sqref="Z24:Z25">
    <cfRule type="cellIs" dxfId="3124" priority="5599" operator="equal">
      <formula>"NÃO"</formula>
    </cfRule>
    <cfRule type="cellIs" dxfId="3123" priority="5600" operator="equal">
      <formula>"SIM"</formula>
    </cfRule>
  </conditionalFormatting>
  <conditionalFormatting sqref="Z24:Z25">
    <cfRule type="cellIs" dxfId="3122" priority="5598" operator="equal">
      <formula>"OPORTUNIDADE"</formula>
    </cfRule>
  </conditionalFormatting>
  <conditionalFormatting sqref="Z24:Z25">
    <cfRule type="cellIs" dxfId="3121" priority="5596" operator="equal">
      <formula>"NÃO"</formula>
    </cfRule>
    <cfRule type="cellIs" dxfId="3120" priority="5597" operator="equal">
      <formula>"SIM"</formula>
    </cfRule>
  </conditionalFormatting>
  <conditionalFormatting sqref="Y24:Y25">
    <cfRule type="cellIs" dxfId="3119" priority="5595" operator="equal">
      <formula>"OPORTUNIDADE"</formula>
    </cfRule>
  </conditionalFormatting>
  <conditionalFormatting sqref="Y24:Y25">
    <cfRule type="cellIs" dxfId="3118" priority="5593" operator="equal">
      <formula>"NÃO"</formula>
    </cfRule>
    <cfRule type="cellIs" dxfId="3117" priority="5594" operator="equal">
      <formula>"SIM"</formula>
    </cfRule>
  </conditionalFormatting>
  <conditionalFormatting sqref="Y15">
    <cfRule type="cellIs" dxfId="3116" priority="5592" operator="equal">
      <formula>"OPORTUNIDADE"</formula>
    </cfRule>
  </conditionalFormatting>
  <conditionalFormatting sqref="Y15">
    <cfRule type="cellIs" dxfId="3115" priority="5590" operator="equal">
      <formula>"NÃO"</formula>
    </cfRule>
    <cfRule type="cellIs" dxfId="3114" priority="5591" operator="equal">
      <formula>"SIM"</formula>
    </cfRule>
  </conditionalFormatting>
  <conditionalFormatting sqref="Z34:Z35">
    <cfRule type="cellIs" dxfId="3113" priority="5589" operator="equal">
      <formula>"OPORTUNIDADE"</formula>
    </cfRule>
  </conditionalFormatting>
  <conditionalFormatting sqref="Z34:Z35">
    <cfRule type="cellIs" dxfId="3112" priority="5587" operator="equal">
      <formula>"NÃO"</formula>
    </cfRule>
    <cfRule type="cellIs" dxfId="3111" priority="5588" operator="equal">
      <formula>"SIM"</formula>
    </cfRule>
  </conditionalFormatting>
  <conditionalFormatting sqref="Z34:Z35">
    <cfRule type="cellIs" dxfId="3110" priority="5586" operator="equal">
      <formula>"OPORTUNIDADE"</formula>
    </cfRule>
  </conditionalFormatting>
  <conditionalFormatting sqref="Z34:Z35">
    <cfRule type="cellIs" dxfId="3109" priority="5584" operator="equal">
      <formula>"NÃO"</formula>
    </cfRule>
    <cfRule type="cellIs" dxfId="3108" priority="5585" operator="equal">
      <formula>"SIM"</formula>
    </cfRule>
  </conditionalFormatting>
  <conditionalFormatting sqref="Z34:Z35">
    <cfRule type="cellIs" dxfId="3107" priority="5583" operator="equal">
      <formula>"OPORTUNIDADE"</formula>
    </cfRule>
  </conditionalFormatting>
  <conditionalFormatting sqref="Z34:Z35">
    <cfRule type="cellIs" dxfId="3106" priority="5581" operator="equal">
      <formula>"NÃO"</formula>
    </cfRule>
    <cfRule type="cellIs" dxfId="3105" priority="5582" operator="equal">
      <formula>"SIM"</formula>
    </cfRule>
  </conditionalFormatting>
  <conditionalFormatting sqref="Y9:Z9 Z10:Z11">
    <cfRule type="cellIs" dxfId="3104" priority="4863" operator="equal">
      <formula>"OPORTUNIDADE"</formula>
    </cfRule>
  </conditionalFormatting>
  <conditionalFormatting sqref="Y9:Z9 Z10:Z11">
    <cfRule type="cellIs" dxfId="3103" priority="4861" operator="equal">
      <formula>"NÃO"</formula>
    </cfRule>
    <cfRule type="cellIs" dxfId="3102" priority="4862" operator="equal">
      <formula>"SIM"</formula>
    </cfRule>
  </conditionalFormatting>
  <conditionalFormatting sqref="Z8">
    <cfRule type="cellIs" dxfId="3101" priority="4860" operator="equal">
      <formula>"OPORTUNIDADE"</formula>
    </cfRule>
  </conditionalFormatting>
  <conditionalFormatting sqref="Z8">
    <cfRule type="cellIs" dxfId="3100" priority="4858" operator="equal">
      <formula>"NÃO"</formula>
    </cfRule>
    <cfRule type="cellIs" dxfId="3099" priority="4859" operator="equal">
      <formula>"SIM"</formula>
    </cfRule>
  </conditionalFormatting>
  <conditionalFormatting sqref="Z8">
    <cfRule type="cellIs" dxfId="3098" priority="4857" operator="equal">
      <formula>"OPORTUNIDADE"</formula>
    </cfRule>
  </conditionalFormatting>
  <conditionalFormatting sqref="Z8">
    <cfRule type="cellIs" dxfId="3097" priority="4855" operator="equal">
      <formula>"NÃO"</formula>
    </cfRule>
    <cfRule type="cellIs" dxfId="3096" priority="4856" operator="equal">
      <formula>"SIM"</formula>
    </cfRule>
  </conditionalFormatting>
  <conditionalFormatting sqref="Z8">
    <cfRule type="cellIs" dxfId="3095" priority="4854" operator="equal">
      <formula>"OPORTUNIDADE"</formula>
    </cfRule>
  </conditionalFormatting>
  <conditionalFormatting sqref="Z8">
    <cfRule type="cellIs" dxfId="3094" priority="4852" operator="equal">
      <formula>"NÃO"</formula>
    </cfRule>
    <cfRule type="cellIs" dxfId="3093" priority="4853" operator="equal">
      <formula>"SIM"</formula>
    </cfRule>
  </conditionalFormatting>
  <conditionalFormatting sqref="Z8">
    <cfRule type="cellIs" dxfId="3092" priority="4851" operator="equal">
      <formula>"OPORTUNIDADE"</formula>
    </cfRule>
  </conditionalFormatting>
  <conditionalFormatting sqref="Z8">
    <cfRule type="cellIs" dxfId="3091" priority="4849" operator="equal">
      <formula>"NÃO"</formula>
    </cfRule>
    <cfRule type="cellIs" dxfId="3090" priority="4850" operator="equal">
      <formula>"SIM"</formula>
    </cfRule>
  </conditionalFormatting>
  <conditionalFormatting sqref="Z8">
    <cfRule type="cellIs" dxfId="3089" priority="4848" operator="equal">
      <formula>"OPORTUNIDADE"</formula>
    </cfRule>
  </conditionalFormatting>
  <conditionalFormatting sqref="Z8">
    <cfRule type="cellIs" dxfId="3088" priority="4846" operator="equal">
      <formula>"NÃO"</formula>
    </cfRule>
    <cfRule type="cellIs" dxfId="3087" priority="4847" operator="equal">
      <formula>"SIM"</formula>
    </cfRule>
  </conditionalFormatting>
  <conditionalFormatting sqref="Z8">
    <cfRule type="cellIs" dxfId="3086" priority="4845" operator="equal">
      <formula>"OPORTUNIDADE"</formula>
    </cfRule>
  </conditionalFormatting>
  <conditionalFormatting sqref="Z8">
    <cfRule type="cellIs" dxfId="3085" priority="4843" operator="equal">
      <formula>"NÃO"</formula>
    </cfRule>
    <cfRule type="cellIs" dxfId="3084" priority="4844" operator="equal">
      <formula>"SIM"</formula>
    </cfRule>
  </conditionalFormatting>
  <conditionalFormatting sqref="Z8">
    <cfRule type="cellIs" dxfId="3083" priority="4842" operator="equal">
      <formula>"OPORTUNIDADE"</formula>
    </cfRule>
  </conditionalFormatting>
  <conditionalFormatting sqref="Z8">
    <cfRule type="cellIs" dxfId="3082" priority="4840" operator="equal">
      <formula>"NÃO"</formula>
    </cfRule>
    <cfRule type="cellIs" dxfId="3081" priority="4841" operator="equal">
      <formula>"SIM"</formula>
    </cfRule>
  </conditionalFormatting>
  <conditionalFormatting sqref="Z8">
    <cfRule type="cellIs" dxfId="3080" priority="4839" operator="equal">
      <formula>"OPORTUNIDADE"</formula>
    </cfRule>
  </conditionalFormatting>
  <conditionalFormatting sqref="Z8">
    <cfRule type="cellIs" dxfId="3079" priority="4837" operator="equal">
      <formula>"NÃO"</formula>
    </cfRule>
    <cfRule type="cellIs" dxfId="3078" priority="4838" operator="equal">
      <formula>"SIM"</formula>
    </cfRule>
  </conditionalFormatting>
  <conditionalFormatting sqref="Z8">
    <cfRule type="cellIs" dxfId="3077" priority="4836" operator="equal">
      <formula>"OPORTUNIDADE"</formula>
    </cfRule>
  </conditionalFormatting>
  <conditionalFormatting sqref="Z8">
    <cfRule type="cellIs" dxfId="3076" priority="4834" operator="equal">
      <formula>"NÃO"</formula>
    </cfRule>
    <cfRule type="cellIs" dxfId="3075" priority="4835" operator="equal">
      <formula>"SIM"</formula>
    </cfRule>
  </conditionalFormatting>
  <conditionalFormatting sqref="Z8">
    <cfRule type="cellIs" dxfId="3074" priority="4833" operator="equal">
      <formula>"OPORTUNIDADE"</formula>
    </cfRule>
  </conditionalFormatting>
  <conditionalFormatting sqref="Z8">
    <cfRule type="cellIs" dxfId="3073" priority="4831" operator="equal">
      <formula>"NÃO"</formula>
    </cfRule>
    <cfRule type="cellIs" dxfId="3072" priority="4832" operator="equal">
      <formula>"SIM"</formula>
    </cfRule>
  </conditionalFormatting>
  <conditionalFormatting sqref="Z8">
    <cfRule type="cellIs" dxfId="3071" priority="4830" operator="equal">
      <formula>"OPORTUNIDADE"</formula>
    </cfRule>
  </conditionalFormatting>
  <conditionalFormatting sqref="Z8">
    <cfRule type="cellIs" dxfId="3070" priority="4828" operator="equal">
      <formula>"NÃO"</formula>
    </cfRule>
    <cfRule type="cellIs" dxfId="3069" priority="4829" operator="equal">
      <formula>"SIM"</formula>
    </cfRule>
  </conditionalFormatting>
  <conditionalFormatting sqref="Z8">
    <cfRule type="cellIs" dxfId="3068" priority="4827" operator="equal">
      <formula>"OPORTUNIDADE"</formula>
    </cfRule>
  </conditionalFormatting>
  <conditionalFormatting sqref="Z8">
    <cfRule type="cellIs" dxfId="3067" priority="4825" operator="equal">
      <formula>"NÃO"</formula>
    </cfRule>
    <cfRule type="cellIs" dxfId="3066" priority="4826" operator="equal">
      <formula>"SIM"</formula>
    </cfRule>
  </conditionalFormatting>
  <conditionalFormatting sqref="Y8">
    <cfRule type="cellIs" dxfId="3065" priority="4824" operator="equal">
      <formula>"OPORTUNIDADE"</formula>
    </cfRule>
  </conditionalFormatting>
  <conditionalFormatting sqref="Y8">
    <cfRule type="cellIs" dxfId="3064" priority="4822" operator="equal">
      <formula>"NÃO"</formula>
    </cfRule>
    <cfRule type="cellIs" dxfId="3063" priority="4823" operator="equal">
      <formula>"SIM"</formula>
    </cfRule>
  </conditionalFormatting>
  <conditionalFormatting sqref="Z7">
    <cfRule type="cellIs" dxfId="3062" priority="4821" operator="equal">
      <formula>"OPORTUNIDADE"</formula>
    </cfRule>
  </conditionalFormatting>
  <conditionalFormatting sqref="Z7">
    <cfRule type="cellIs" dxfId="3061" priority="4819" operator="equal">
      <formula>"NÃO"</formula>
    </cfRule>
    <cfRule type="cellIs" dxfId="3060" priority="4820" operator="equal">
      <formula>"SIM"</formula>
    </cfRule>
  </conditionalFormatting>
  <conditionalFormatting sqref="Z7">
    <cfRule type="cellIs" dxfId="3059" priority="4818" operator="equal">
      <formula>"OPORTUNIDADE"</formula>
    </cfRule>
  </conditionalFormatting>
  <conditionalFormatting sqref="Z7">
    <cfRule type="cellIs" dxfId="3058" priority="4816" operator="equal">
      <formula>"NÃO"</formula>
    </cfRule>
    <cfRule type="cellIs" dxfId="3057" priority="4817" operator="equal">
      <formula>"SIM"</formula>
    </cfRule>
  </conditionalFormatting>
  <conditionalFormatting sqref="Z7">
    <cfRule type="cellIs" dxfId="3056" priority="4815" operator="equal">
      <formula>"OPORTUNIDADE"</formula>
    </cfRule>
  </conditionalFormatting>
  <conditionalFormatting sqref="Z7">
    <cfRule type="cellIs" dxfId="3055" priority="4813" operator="equal">
      <formula>"NÃO"</formula>
    </cfRule>
    <cfRule type="cellIs" dxfId="3054" priority="4814" operator="equal">
      <formula>"SIM"</formula>
    </cfRule>
  </conditionalFormatting>
  <conditionalFormatting sqref="Z7">
    <cfRule type="cellIs" dxfId="3053" priority="4812" operator="equal">
      <formula>"OPORTUNIDADE"</formula>
    </cfRule>
  </conditionalFormatting>
  <conditionalFormatting sqref="Z7">
    <cfRule type="cellIs" dxfId="3052" priority="4810" operator="equal">
      <formula>"NÃO"</formula>
    </cfRule>
    <cfRule type="cellIs" dxfId="3051" priority="4811" operator="equal">
      <formula>"SIM"</formula>
    </cfRule>
  </conditionalFormatting>
  <conditionalFormatting sqref="Z7">
    <cfRule type="cellIs" dxfId="3050" priority="4809" operator="equal">
      <formula>"OPORTUNIDADE"</formula>
    </cfRule>
  </conditionalFormatting>
  <conditionalFormatting sqref="Z7">
    <cfRule type="cellIs" dxfId="3049" priority="4807" operator="equal">
      <formula>"NÃO"</formula>
    </cfRule>
    <cfRule type="cellIs" dxfId="3048" priority="4808" operator="equal">
      <formula>"SIM"</formula>
    </cfRule>
  </conditionalFormatting>
  <conditionalFormatting sqref="Z7">
    <cfRule type="cellIs" dxfId="3047" priority="4806" operator="equal">
      <formula>"OPORTUNIDADE"</formula>
    </cfRule>
  </conditionalFormatting>
  <conditionalFormatting sqref="Z7">
    <cfRule type="cellIs" dxfId="3046" priority="4804" operator="equal">
      <formula>"NÃO"</formula>
    </cfRule>
    <cfRule type="cellIs" dxfId="3045" priority="4805" operator="equal">
      <formula>"SIM"</formula>
    </cfRule>
  </conditionalFormatting>
  <conditionalFormatting sqref="Z7">
    <cfRule type="cellIs" dxfId="3044" priority="4803" operator="equal">
      <formula>"OPORTUNIDADE"</formula>
    </cfRule>
  </conditionalFormatting>
  <conditionalFormatting sqref="Z7">
    <cfRule type="cellIs" dxfId="3043" priority="4801" operator="equal">
      <formula>"NÃO"</formula>
    </cfRule>
    <cfRule type="cellIs" dxfId="3042" priority="4802" operator="equal">
      <formula>"SIM"</formula>
    </cfRule>
  </conditionalFormatting>
  <conditionalFormatting sqref="Z7">
    <cfRule type="cellIs" dxfId="3041" priority="4800" operator="equal">
      <formula>"OPORTUNIDADE"</formula>
    </cfRule>
  </conditionalFormatting>
  <conditionalFormatting sqref="Z7">
    <cfRule type="cellIs" dxfId="3040" priority="4798" operator="equal">
      <formula>"NÃO"</formula>
    </cfRule>
    <cfRule type="cellIs" dxfId="3039" priority="4799" operator="equal">
      <formula>"SIM"</formula>
    </cfRule>
  </conditionalFormatting>
  <conditionalFormatting sqref="Z7">
    <cfRule type="cellIs" dxfId="3038" priority="4797" operator="equal">
      <formula>"OPORTUNIDADE"</formula>
    </cfRule>
  </conditionalFormatting>
  <conditionalFormatting sqref="Z7">
    <cfRule type="cellIs" dxfId="3037" priority="4795" operator="equal">
      <formula>"NÃO"</formula>
    </cfRule>
    <cfRule type="cellIs" dxfId="3036" priority="4796" operator="equal">
      <formula>"SIM"</formula>
    </cfRule>
  </conditionalFormatting>
  <conditionalFormatting sqref="Z7">
    <cfRule type="cellIs" dxfId="3035" priority="4794" operator="equal">
      <formula>"OPORTUNIDADE"</formula>
    </cfRule>
  </conditionalFormatting>
  <conditionalFormatting sqref="Z7">
    <cfRule type="cellIs" dxfId="3034" priority="4792" operator="equal">
      <formula>"NÃO"</formula>
    </cfRule>
    <cfRule type="cellIs" dxfId="3033" priority="4793" operator="equal">
      <formula>"SIM"</formula>
    </cfRule>
  </conditionalFormatting>
  <conditionalFormatting sqref="Z7">
    <cfRule type="cellIs" dxfId="3032" priority="4791" operator="equal">
      <formula>"OPORTUNIDADE"</formula>
    </cfRule>
  </conditionalFormatting>
  <conditionalFormatting sqref="Z7">
    <cfRule type="cellIs" dxfId="3031" priority="4789" operator="equal">
      <formula>"NÃO"</formula>
    </cfRule>
    <cfRule type="cellIs" dxfId="3030" priority="4790" operator="equal">
      <formula>"SIM"</formula>
    </cfRule>
  </conditionalFormatting>
  <conditionalFormatting sqref="Z7">
    <cfRule type="cellIs" dxfId="3029" priority="4788" operator="equal">
      <formula>"OPORTUNIDADE"</formula>
    </cfRule>
  </conditionalFormatting>
  <conditionalFormatting sqref="Z7">
    <cfRule type="cellIs" dxfId="3028" priority="4786" operator="equal">
      <formula>"NÃO"</formula>
    </cfRule>
    <cfRule type="cellIs" dxfId="3027" priority="4787" operator="equal">
      <formula>"SIM"</formula>
    </cfRule>
  </conditionalFormatting>
  <conditionalFormatting sqref="Z7">
    <cfRule type="cellIs" dxfId="3026" priority="4785" operator="equal">
      <formula>"OPORTUNIDADE"</formula>
    </cfRule>
  </conditionalFormatting>
  <conditionalFormatting sqref="Z7">
    <cfRule type="cellIs" dxfId="3025" priority="4783" operator="equal">
      <formula>"NÃO"</formula>
    </cfRule>
    <cfRule type="cellIs" dxfId="3024" priority="4784" operator="equal">
      <formula>"SIM"</formula>
    </cfRule>
  </conditionalFormatting>
  <conditionalFormatting sqref="Z7">
    <cfRule type="cellIs" dxfId="3023" priority="4782" operator="equal">
      <formula>"OPORTUNIDADE"</formula>
    </cfRule>
  </conditionalFormatting>
  <conditionalFormatting sqref="Z7">
    <cfRule type="cellIs" dxfId="3022" priority="4780" operator="equal">
      <formula>"NÃO"</formula>
    </cfRule>
    <cfRule type="cellIs" dxfId="3021" priority="4781" operator="equal">
      <formula>"SIM"</formula>
    </cfRule>
  </conditionalFormatting>
  <conditionalFormatting sqref="Z7">
    <cfRule type="cellIs" dxfId="3020" priority="4779" operator="equal">
      <formula>"OPORTUNIDADE"</formula>
    </cfRule>
  </conditionalFormatting>
  <conditionalFormatting sqref="Z7">
    <cfRule type="cellIs" dxfId="3019" priority="4777" operator="equal">
      <formula>"NÃO"</formula>
    </cfRule>
    <cfRule type="cellIs" dxfId="3018" priority="4778" operator="equal">
      <formula>"SIM"</formula>
    </cfRule>
  </conditionalFormatting>
  <conditionalFormatting sqref="Z7">
    <cfRule type="cellIs" dxfId="3017" priority="4776" operator="equal">
      <formula>"OPORTUNIDADE"</formula>
    </cfRule>
  </conditionalFormatting>
  <conditionalFormatting sqref="Z7">
    <cfRule type="cellIs" dxfId="3016" priority="4774" operator="equal">
      <formula>"NÃO"</formula>
    </cfRule>
    <cfRule type="cellIs" dxfId="3015" priority="4775" operator="equal">
      <formula>"SIM"</formula>
    </cfRule>
  </conditionalFormatting>
  <conditionalFormatting sqref="Z7">
    <cfRule type="cellIs" dxfId="3014" priority="4773" operator="equal">
      <formula>"OPORTUNIDADE"</formula>
    </cfRule>
  </conditionalFormatting>
  <conditionalFormatting sqref="Z7">
    <cfRule type="cellIs" dxfId="3013" priority="4771" operator="equal">
      <formula>"NÃO"</formula>
    </cfRule>
    <cfRule type="cellIs" dxfId="3012" priority="4772" operator="equal">
      <formula>"SIM"</formula>
    </cfRule>
  </conditionalFormatting>
  <conditionalFormatting sqref="Z7">
    <cfRule type="cellIs" dxfId="3011" priority="4770" operator="equal">
      <formula>"OPORTUNIDADE"</formula>
    </cfRule>
  </conditionalFormatting>
  <conditionalFormatting sqref="Z7">
    <cfRule type="cellIs" dxfId="3010" priority="4768" operator="equal">
      <formula>"NÃO"</formula>
    </cfRule>
    <cfRule type="cellIs" dxfId="3009" priority="4769" operator="equal">
      <formula>"SIM"</formula>
    </cfRule>
  </conditionalFormatting>
  <conditionalFormatting sqref="Z7">
    <cfRule type="cellIs" dxfId="3008" priority="4767" operator="equal">
      <formula>"OPORTUNIDADE"</formula>
    </cfRule>
  </conditionalFormatting>
  <conditionalFormatting sqref="Z7">
    <cfRule type="cellIs" dxfId="3007" priority="4765" operator="equal">
      <formula>"NÃO"</formula>
    </cfRule>
    <cfRule type="cellIs" dxfId="3006" priority="4766" operator="equal">
      <formula>"SIM"</formula>
    </cfRule>
  </conditionalFormatting>
  <conditionalFormatting sqref="Z7">
    <cfRule type="cellIs" dxfId="3005" priority="4764" operator="equal">
      <formula>"OPORTUNIDADE"</formula>
    </cfRule>
  </conditionalFormatting>
  <conditionalFormatting sqref="Z7">
    <cfRule type="cellIs" dxfId="3004" priority="4762" operator="equal">
      <formula>"NÃO"</formula>
    </cfRule>
    <cfRule type="cellIs" dxfId="3003" priority="4763" operator="equal">
      <formula>"SIM"</formula>
    </cfRule>
  </conditionalFormatting>
  <conditionalFormatting sqref="Y7:Y8 Y10:Y13">
    <cfRule type="cellIs" dxfId="3002" priority="4761" operator="equal">
      <formula>"OPORTUNIDADE"</formula>
    </cfRule>
  </conditionalFormatting>
  <conditionalFormatting sqref="Y7:Y8 Y10:Y13">
    <cfRule type="cellIs" dxfId="3001" priority="4759" operator="equal">
      <formula>"NÃO"</formula>
    </cfRule>
    <cfRule type="cellIs" dxfId="3000" priority="4760" operator="equal">
      <formula>"SIM"</formula>
    </cfRule>
  </conditionalFormatting>
  <conditionalFormatting sqref="Z12">
    <cfRule type="cellIs" dxfId="2999" priority="4758" operator="equal">
      <formula>"OPORTUNIDADE"</formula>
    </cfRule>
  </conditionalFormatting>
  <conditionalFormatting sqref="Z12">
    <cfRule type="cellIs" dxfId="2998" priority="4756" operator="equal">
      <formula>"NÃO"</formula>
    </cfRule>
    <cfRule type="cellIs" dxfId="2997" priority="4757" operator="equal">
      <formula>"SIM"</formula>
    </cfRule>
  </conditionalFormatting>
  <conditionalFormatting sqref="Z12">
    <cfRule type="cellIs" dxfId="2996" priority="4755" operator="equal">
      <formula>"OPORTUNIDADE"</formula>
    </cfRule>
  </conditionalFormatting>
  <conditionalFormatting sqref="Z12">
    <cfRule type="cellIs" dxfId="2995" priority="4753" operator="equal">
      <formula>"NÃO"</formula>
    </cfRule>
    <cfRule type="cellIs" dxfId="2994" priority="4754" operator="equal">
      <formula>"SIM"</formula>
    </cfRule>
  </conditionalFormatting>
  <conditionalFormatting sqref="Z12">
    <cfRule type="cellIs" dxfId="2993" priority="4752" operator="equal">
      <formula>"OPORTUNIDADE"</formula>
    </cfRule>
  </conditionalFormatting>
  <conditionalFormatting sqref="Z12">
    <cfRule type="cellIs" dxfId="2992" priority="4750" operator="equal">
      <formula>"NÃO"</formula>
    </cfRule>
    <cfRule type="cellIs" dxfId="2991" priority="4751" operator="equal">
      <formula>"SIM"</formula>
    </cfRule>
  </conditionalFormatting>
  <conditionalFormatting sqref="Z13">
    <cfRule type="cellIs" dxfId="2990" priority="4746" operator="equal">
      <formula>"OPORTUNIDADE"</formula>
    </cfRule>
  </conditionalFormatting>
  <conditionalFormatting sqref="Z13">
    <cfRule type="cellIs" dxfId="2989" priority="4744" operator="equal">
      <formula>"NÃO"</formula>
    </cfRule>
    <cfRule type="cellIs" dxfId="2988" priority="4745" operator="equal">
      <formula>"SIM"</formula>
    </cfRule>
  </conditionalFormatting>
  <conditionalFormatting sqref="Y17:Z17">
    <cfRule type="cellIs" dxfId="2987" priority="4743" operator="equal">
      <formula>"OPORTUNIDADE"</formula>
    </cfRule>
  </conditionalFormatting>
  <conditionalFormatting sqref="Y17:Z17">
    <cfRule type="cellIs" dxfId="2986" priority="4741" operator="equal">
      <formula>"NÃO"</formula>
    </cfRule>
    <cfRule type="cellIs" dxfId="2985" priority="4742" operator="equal">
      <formula>"SIM"</formula>
    </cfRule>
  </conditionalFormatting>
  <conditionalFormatting sqref="Y18:Z18">
    <cfRule type="cellIs" dxfId="2984" priority="4740" operator="equal">
      <formula>"OPORTUNIDADE"</formula>
    </cfRule>
  </conditionalFormatting>
  <conditionalFormatting sqref="Y18:Z18">
    <cfRule type="cellIs" dxfId="2983" priority="4738" operator="equal">
      <formula>"NÃO"</formula>
    </cfRule>
    <cfRule type="cellIs" dxfId="2982" priority="4739" operator="equal">
      <formula>"SIM"</formula>
    </cfRule>
  </conditionalFormatting>
  <conditionalFormatting sqref="Z16">
    <cfRule type="cellIs" dxfId="2981" priority="4737" operator="equal">
      <formula>"OPORTUNIDADE"</formula>
    </cfRule>
  </conditionalFormatting>
  <conditionalFormatting sqref="Z16">
    <cfRule type="cellIs" dxfId="2980" priority="4735" operator="equal">
      <formula>"NÃO"</formula>
    </cfRule>
    <cfRule type="cellIs" dxfId="2979" priority="4736" operator="equal">
      <formula>"SIM"</formula>
    </cfRule>
  </conditionalFormatting>
  <conditionalFormatting sqref="Z16">
    <cfRule type="cellIs" dxfId="2978" priority="4734" operator="equal">
      <formula>"OPORTUNIDADE"</formula>
    </cfRule>
  </conditionalFormatting>
  <conditionalFormatting sqref="Z16">
    <cfRule type="cellIs" dxfId="2977" priority="4732" operator="equal">
      <formula>"NÃO"</formula>
    </cfRule>
    <cfRule type="cellIs" dxfId="2976" priority="4733" operator="equal">
      <formula>"SIM"</formula>
    </cfRule>
  </conditionalFormatting>
  <conditionalFormatting sqref="Z16">
    <cfRule type="cellIs" dxfId="2975" priority="4731" operator="equal">
      <formula>"OPORTUNIDADE"</formula>
    </cfRule>
  </conditionalFormatting>
  <conditionalFormatting sqref="Z16">
    <cfRule type="cellIs" dxfId="2974" priority="4729" operator="equal">
      <formula>"NÃO"</formula>
    </cfRule>
    <cfRule type="cellIs" dxfId="2973" priority="4730" operator="equal">
      <formula>"SIM"</formula>
    </cfRule>
  </conditionalFormatting>
  <conditionalFormatting sqref="Z16">
    <cfRule type="cellIs" dxfId="2972" priority="4728" operator="equal">
      <formula>"OPORTUNIDADE"</formula>
    </cfRule>
  </conditionalFormatting>
  <conditionalFormatting sqref="Z16">
    <cfRule type="cellIs" dxfId="2971" priority="4726" operator="equal">
      <formula>"NÃO"</formula>
    </cfRule>
    <cfRule type="cellIs" dxfId="2970" priority="4727" operator="equal">
      <formula>"SIM"</formula>
    </cfRule>
  </conditionalFormatting>
  <conditionalFormatting sqref="Z16">
    <cfRule type="cellIs" dxfId="2969" priority="4725" operator="equal">
      <formula>"OPORTUNIDADE"</formula>
    </cfRule>
  </conditionalFormatting>
  <conditionalFormatting sqref="Z16">
    <cfRule type="cellIs" dxfId="2968" priority="4723" operator="equal">
      <formula>"NÃO"</formula>
    </cfRule>
    <cfRule type="cellIs" dxfId="2967" priority="4724" operator="equal">
      <formula>"SIM"</formula>
    </cfRule>
  </conditionalFormatting>
  <conditionalFormatting sqref="Z16">
    <cfRule type="cellIs" dxfId="2966" priority="4722" operator="equal">
      <formula>"OPORTUNIDADE"</formula>
    </cfRule>
  </conditionalFormatting>
  <conditionalFormatting sqref="Z16">
    <cfRule type="cellIs" dxfId="2965" priority="4720" operator="equal">
      <formula>"NÃO"</formula>
    </cfRule>
    <cfRule type="cellIs" dxfId="2964" priority="4721" operator="equal">
      <formula>"SIM"</formula>
    </cfRule>
  </conditionalFormatting>
  <conditionalFormatting sqref="Z16">
    <cfRule type="cellIs" dxfId="2963" priority="4719" operator="equal">
      <formula>"OPORTUNIDADE"</formula>
    </cfRule>
  </conditionalFormatting>
  <conditionalFormatting sqref="Z16">
    <cfRule type="cellIs" dxfId="2962" priority="4717" operator="equal">
      <formula>"NÃO"</formula>
    </cfRule>
    <cfRule type="cellIs" dxfId="2961" priority="4718" operator="equal">
      <formula>"SIM"</formula>
    </cfRule>
  </conditionalFormatting>
  <conditionalFormatting sqref="Z16">
    <cfRule type="cellIs" dxfId="2960" priority="4716" operator="equal">
      <formula>"OPORTUNIDADE"</formula>
    </cfRule>
  </conditionalFormatting>
  <conditionalFormatting sqref="Z16">
    <cfRule type="cellIs" dxfId="2959" priority="4714" operator="equal">
      <formula>"NÃO"</formula>
    </cfRule>
    <cfRule type="cellIs" dxfId="2958" priority="4715" operator="equal">
      <formula>"SIM"</formula>
    </cfRule>
  </conditionalFormatting>
  <conditionalFormatting sqref="Z16">
    <cfRule type="cellIs" dxfId="2957" priority="4713" operator="equal">
      <formula>"OPORTUNIDADE"</formula>
    </cfRule>
  </conditionalFormatting>
  <conditionalFormatting sqref="Z16">
    <cfRule type="cellIs" dxfId="2956" priority="4711" operator="equal">
      <formula>"NÃO"</formula>
    </cfRule>
    <cfRule type="cellIs" dxfId="2955" priority="4712" operator="equal">
      <formula>"SIM"</formula>
    </cfRule>
  </conditionalFormatting>
  <conditionalFormatting sqref="Z16">
    <cfRule type="cellIs" dxfId="2954" priority="4710" operator="equal">
      <formula>"OPORTUNIDADE"</formula>
    </cfRule>
  </conditionalFormatting>
  <conditionalFormatting sqref="Z16">
    <cfRule type="cellIs" dxfId="2953" priority="4708" operator="equal">
      <formula>"NÃO"</formula>
    </cfRule>
    <cfRule type="cellIs" dxfId="2952" priority="4709" operator="equal">
      <formula>"SIM"</formula>
    </cfRule>
  </conditionalFormatting>
  <conditionalFormatting sqref="Z16">
    <cfRule type="cellIs" dxfId="2951" priority="4707" operator="equal">
      <formula>"OPORTUNIDADE"</formula>
    </cfRule>
  </conditionalFormatting>
  <conditionalFormatting sqref="Z16">
    <cfRule type="cellIs" dxfId="2950" priority="4705" operator="equal">
      <formula>"NÃO"</formula>
    </cfRule>
    <cfRule type="cellIs" dxfId="2949" priority="4706" operator="equal">
      <formula>"SIM"</formula>
    </cfRule>
  </conditionalFormatting>
  <conditionalFormatting sqref="Z16">
    <cfRule type="cellIs" dxfId="2948" priority="4704" operator="equal">
      <formula>"OPORTUNIDADE"</formula>
    </cfRule>
  </conditionalFormatting>
  <conditionalFormatting sqref="Z16">
    <cfRule type="cellIs" dxfId="2947" priority="4702" operator="equal">
      <formula>"NÃO"</formula>
    </cfRule>
    <cfRule type="cellIs" dxfId="2946" priority="4703" operator="equal">
      <formula>"SIM"</formula>
    </cfRule>
  </conditionalFormatting>
  <conditionalFormatting sqref="Y16">
    <cfRule type="cellIs" dxfId="2945" priority="4701" operator="equal">
      <formula>"OPORTUNIDADE"</formula>
    </cfRule>
  </conditionalFormatting>
  <conditionalFormatting sqref="Y16">
    <cfRule type="cellIs" dxfId="2944" priority="4699" operator="equal">
      <formula>"NÃO"</formula>
    </cfRule>
    <cfRule type="cellIs" dxfId="2943" priority="4700" operator="equal">
      <formula>"SIM"</formula>
    </cfRule>
  </conditionalFormatting>
  <conditionalFormatting sqref="Z19:Z20">
    <cfRule type="cellIs" dxfId="2942" priority="4698" operator="equal">
      <formula>"OPORTUNIDADE"</formula>
    </cfRule>
  </conditionalFormatting>
  <conditionalFormatting sqref="Z19:Z20">
    <cfRule type="cellIs" dxfId="2941" priority="4696" operator="equal">
      <formula>"NÃO"</formula>
    </cfRule>
    <cfRule type="cellIs" dxfId="2940" priority="4697" operator="equal">
      <formula>"SIM"</formula>
    </cfRule>
  </conditionalFormatting>
  <conditionalFormatting sqref="Z19:Z20">
    <cfRule type="cellIs" dxfId="2939" priority="4695" operator="equal">
      <formula>"OPORTUNIDADE"</formula>
    </cfRule>
  </conditionalFormatting>
  <conditionalFormatting sqref="Z19:Z20">
    <cfRule type="cellIs" dxfId="2938" priority="4693" operator="equal">
      <formula>"NÃO"</formula>
    </cfRule>
    <cfRule type="cellIs" dxfId="2937" priority="4694" operator="equal">
      <formula>"SIM"</formula>
    </cfRule>
  </conditionalFormatting>
  <conditionalFormatting sqref="Z19:Z20">
    <cfRule type="cellIs" dxfId="2936" priority="4692" operator="equal">
      <formula>"OPORTUNIDADE"</formula>
    </cfRule>
  </conditionalFormatting>
  <conditionalFormatting sqref="Z19:Z20">
    <cfRule type="cellIs" dxfId="2935" priority="4690" operator="equal">
      <formula>"NÃO"</formula>
    </cfRule>
    <cfRule type="cellIs" dxfId="2934" priority="4691" operator="equal">
      <formula>"SIM"</formula>
    </cfRule>
  </conditionalFormatting>
  <conditionalFormatting sqref="Y19:Y20">
    <cfRule type="cellIs" dxfId="2933" priority="4689" operator="equal">
      <formula>"OPORTUNIDADE"</formula>
    </cfRule>
  </conditionalFormatting>
  <conditionalFormatting sqref="Y19:Y20">
    <cfRule type="cellIs" dxfId="2932" priority="4687" operator="equal">
      <formula>"NÃO"</formula>
    </cfRule>
    <cfRule type="cellIs" dxfId="2931" priority="4688" operator="equal">
      <formula>"SIM"</formula>
    </cfRule>
  </conditionalFormatting>
  <conditionalFormatting sqref="Z36">
    <cfRule type="cellIs" dxfId="2930" priority="4686" operator="equal">
      <formula>"OPORTUNIDADE"</formula>
    </cfRule>
  </conditionalFormatting>
  <conditionalFormatting sqref="Z36">
    <cfRule type="cellIs" dxfId="2929" priority="4684" operator="equal">
      <formula>"NÃO"</formula>
    </cfRule>
    <cfRule type="cellIs" dxfId="2928" priority="4685" operator="equal">
      <formula>"SIM"</formula>
    </cfRule>
  </conditionalFormatting>
  <conditionalFormatting sqref="Z36">
    <cfRule type="cellIs" dxfId="2927" priority="4680" operator="equal">
      <formula>"OPORTUNIDADE"</formula>
    </cfRule>
  </conditionalFormatting>
  <conditionalFormatting sqref="Z36">
    <cfRule type="cellIs" dxfId="2926" priority="4678" operator="equal">
      <formula>"NÃO"</formula>
    </cfRule>
    <cfRule type="cellIs" dxfId="2925" priority="4679" operator="equal">
      <formula>"SIM"</formula>
    </cfRule>
  </conditionalFormatting>
  <conditionalFormatting sqref="Y23:Z24">
    <cfRule type="cellIs" dxfId="2924" priority="4677" operator="equal">
      <formula>"OPORTUNIDADE"</formula>
    </cfRule>
  </conditionalFormatting>
  <conditionalFormatting sqref="Y23:Z24">
    <cfRule type="cellIs" dxfId="2923" priority="4675" operator="equal">
      <formula>"NÃO"</formula>
    </cfRule>
    <cfRule type="cellIs" dxfId="2922" priority="4676" operator="equal">
      <formula>"SIM"</formula>
    </cfRule>
  </conditionalFormatting>
  <conditionalFormatting sqref="Z26:Z27">
    <cfRule type="cellIs" dxfId="2921" priority="4674" operator="equal">
      <formula>"OPORTUNIDADE"</formula>
    </cfRule>
  </conditionalFormatting>
  <conditionalFormatting sqref="Z26:Z27">
    <cfRule type="cellIs" dxfId="2920" priority="4672" operator="equal">
      <formula>"NÃO"</formula>
    </cfRule>
    <cfRule type="cellIs" dxfId="2919" priority="4673" operator="equal">
      <formula>"SIM"</formula>
    </cfRule>
  </conditionalFormatting>
  <conditionalFormatting sqref="Z26:Z27">
    <cfRule type="cellIs" dxfId="2918" priority="4671" operator="equal">
      <formula>"OPORTUNIDADE"</formula>
    </cfRule>
  </conditionalFormatting>
  <conditionalFormatting sqref="Z26:Z27">
    <cfRule type="cellIs" dxfId="2917" priority="4669" operator="equal">
      <formula>"NÃO"</formula>
    </cfRule>
    <cfRule type="cellIs" dxfId="2916" priority="4670" operator="equal">
      <formula>"SIM"</formula>
    </cfRule>
  </conditionalFormatting>
  <conditionalFormatting sqref="Z26:Z27">
    <cfRule type="cellIs" dxfId="2915" priority="4668" operator="equal">
      <formula>"OPORTUNIDADE"</formula>
    </cfRule>
  </conditionalFormatting>
  <conditionalFormatting sqref="Z26:Z27">
    <cfRule type="cellIs" dxfId="2914" priority="4666" operator="equal">
      <formula>"NÃO"</formula>
    </cfRule>
    <cfRule type="cellIs" dxfId="2913" priority="4667" operator="equal">
      <formula>"SIM"</formula>
    </cfRule>
  </conditionalFormatting>
  <conditionalFormatting sqref="Z26:Z27">
    <cfRule type="cellIs" dxfId="2912" priority="4665" operator="equal">
      <formula>"OPORTUNIDADE"</formula>
    </cfRule>
  </conditionalFormatting>
  <conditionalFormatting sqref="Z26:Z27">
    <cfRule type="cellIs" dxfId="2911" priority="4663" operator="equal">
      <formula>"NÃO"</formula>
    </cfRule>
    <cfRule type="cellIs" dxfId="2910" priority="4664" operator="equal">
      <formula>"SIM"</formula>
    </cfRule>
  </conditionalFormatting>
  <conditionalFormatting sqref="Z26:Z27">
    <cfRule type="cellIs" dxfId="2909" priority="4662" operator="equal">
      <formula>"OPORTUNIDADE"</formula>
    </cfRule>
  </conditionalFormatting>
  <conditionalFormatting sqref="Z26:Z27">
    <cfRule type="cellIs" dxfId="2908" priority="4660" operator="equal">
      <formula>"NÃO"</formula>
    </cfRule>
    <cfRule type="cellIs" dxfId="2907" priority="4661" operator="equal">
      <formula>"SIM"</formula>
    </cfRule>
  </conditionalFormatting>
  <conditionalFormatting sqref="Z26:Z27">
    <cfRule type="cellIs" dxfId="2906" priority="4659" operator="equal">
      <formula>"OPORTUNIDADE"</formula>
    </cfRule>
  </conditionalFormatting>
  <conditionalFormatting sqref="Z26:Z27">
    <cfRule type="cellIs" dxfId="2905" priority="4657" operator="equal">
      <formula>"NÃO"</formula>
    </cfRule>
    <cfRule type="cellIs" dxfId="2904" priority="4658" operator="equal">
      <formula>"SIM"</formula>
    </cfRule>
  </conditionalFormatting>
  <conditionalFormatting sqref="Z26:Z27">
    <cfRule type="cellIs" dxfId="2903" priority="4656" operator="equal">
      <formula>"OPORTUNIDADE"</formula>
    </cfRule>
  </conditionalFormatting>
  <conditionalFormatting sqref="Z26:Z27">
    <cfRule type="cellIs" dxfId="2902" priority="4654" operator="equal">
      <formula>"NÃO"</formula>
    </cfRule>
    <cfRule type="cellIs" dxfId="2901" priority="4655" operator="equal">
      <formula>"SIM"</formula>
    </cfRule>
  </conditionalFormatting>
  <conditionalFormatting sqref="Z26:Z27">
    <cfRule type="cellIs" dxfId="2900" priority="4653" operator="equal">
      <formula>"OPORTUNIDADE"</formula>
    </cfRule>
  </conditionalFormatting>
  <conditionalFormatting sqref="Z26:Z27">
    <cfRule type="cellIs" dxfId="2899" priority="4651" operator="equal">
      <formula>"NÃO"</formula>
    </cfRule>
    <cfRule type="cellIs" dxfId="2898" priority="4652" operator="equal">
      <formula>"SIM"</formula>
    </cfRule>
  </conditionalFormatting>
  <conditionalFormatting sqref="Z26:Z27">
    <cfRule type="cellIs" dxfId="2897" priority="4650" operator="equal">
      <formula>"OPORTUNIDADE"</formula>
    </cfRule>
  </conditionalFormatting>
  <conditionalFormatting sqref="Z26:Z27">
    <cfRule type="cellIs" dxfId="2896" priority="4648" operator="equal">
      <formula>"NÃO"</formula>
    </cfRule>
    <cfRule type="cellIs" dxfId="2895" priority="4649" operator="equal">
      <formula>"SIM"</formula>
    </cfRule>
  </conditionalFormatting>
  <conditionalFormatting sqref="Z26:Z27">
    <cfRule type="cellIs" dxfId="2894" priority="4647" operator="equal">
      <formula>"OPORTUNIDADE"</formula>
    </cfRule>
  </conditionalFormatting>
  <conditionalFormatting sqref="Z26:Z27">
    <cfRule type="cellIs" dxfId="2893" priority="4645" operator="equal">
      <formula>"NÃO"</formula>
    </cfRule>
    <cfRule type="cellIs" dxfId="2892" priority="4646" operator="equal">
      <formula>"SIM"</formula>
    </cfRule>
  </conditionalFormatting>
  <conditionalFormatting sqref="Z26:Z27">
    <cfRule type="cellIs" dxfId="2891" priority="4644" operator="equal">
      <formula>"OPORTUNIDADE"</formula>
    </cfRule>
  </conditionalFormatting>
  <conditionalFormatting sqref="Z26:Z27">
    <cfRule type="cellIs" dxfId="2890" priority="4642" operator="equal">
      <formula>"NÃO"</formula>
    </cfRule>
    <cfRule type="cellIs" dxfId="2889" priority="4643" operator="equal">
      <formula>"SIM"</formula>
    </cfRule>
  </conditionalFormatting>
  <conditionalFormatting sqref="Z26:Z27">
    <cfRule type="cellIs" dxfId="2888" priority="4641" operator="equal">
      <formula>"OPORTUNIDADE"</formula>
    </cfRule>
  </conditionalFormatting>
  <conditionalFormatting sqref="Z26:Z27">
    <cfRule type="cellIs" dxfId="2887" priority="4639" operator="equal">
      <formula>"NÃO"</formula>
    </cfRule>
    <cfRule type="cellIs" dxfId="2886" priority="4640" operator="equal">
      <formula>"SIM"</formula>
    </cfRule>
  </conditionalFormatting>
  <conditionalFormatting sqref="Z27:Z28">
    <cfRule type="cellIs" dxfId="2885" priority="4632" operator="equal">
      <formula>"OPORTUNIDADE"</formula>
    </cfRule>
  </conditionalFormatting>
  <conditionalFormatting sqref="Z27:Z28">
    <cfRule type="cellIs" dxfId="2884" priority="4630" operator="equal">
      <formula>"NÃO"</formula>
    </cfRule>
    <cfRule type="cellIs" dxfId="2883" priority="4631" operator="equal">
      <formula>"SIM"</formula>
    </cfRule>
  </conditionalFormatting>
  <conditionalFormatting sqref="Z28:Z29">
    <cfRule type="cellIs" dxfId="2882" priority="4629" operator="equal">
      <formula>"OPORTUNIDADE"</formula>
    </cfRule>
  </conditionalFormatting>
  <conditionalFormatting sqref="Z28:Z29">
    <cfRule type="cellIs" dxfId="2881" priority="4627" operator="equal">
      <formula>"NÃO"</formula>
    </cfRule>
    <cfRule type="cellIs" dxfId="2880" priority="4628" operator="equal">
      <formula>"SIM"</formula>
    </cfRule>
  </conditionalFormatting>
  <conditionalFormatting sqref="Z25:Z26">
    <cfRule type="cellIs" dxfId="2879" priority="4626" operator="equal">
      <formula>"OPORTUNIDADE"</formula>
    </cfRule>
  </conditionalFormatting>
  <conditionalFormatting sqref="Z25:Z26">
    <cfRule type="cellIs" dxfId="2878" priority="4624" operator="equal">
      <formula>"NÃO"</formula>
    </cfRule>
    <cfRule type="cellIs" dxfId="2877" priority="4625" operator="equal">
      <formula>"SIM"</formula>
    </cfRule>
  </conditionalFormatting>
  <conditionalFormatting sqref="Z25:Z26">
    <cfRule type="cellIs" dxfId="2876" priority="4623" operator="equal">
      <formula>"OPORTUNIDADE"</formula>
    </cfRule>
  </conditionalFormatting>
  <conditionalFormatting sqref="Z25:Z26">
    <cfRule type="cellIs" dxfId="2875" priority="4621" operator="equal">
      <formula>"NÃO"</formula>
    </cfRule>
    <cfRule type="cellIs" dxfId="2874" priority="4622" operator="equal">
      <formula>"SIM"</formula>
    </cfRule>
  </conditionalFormatting>
  <conditionalFormatting sqref="Z25:Z26">
    <cfRule type="cellIs" dxfId="2873" priority="4620" operator="equal">
      <formula>"OPORTUNIDADE"</formula>
    </cfRule>
  </conditionalFormatting>
  <conditionalFormatting sqref="Z25:Z26">
    <cfRule type="cellIs" dxfId="2872" priority="4618" operator="equal">
      <formula>"NÃO"</formula>
    </cfRule>
    <cfRule type="cellIs" dxfId="2871" priority="4619" operator="equal">
      <formula>"SIM"</formula>
    </cfRule>
  </conditionalFormatting>
  <conditionalFormatting sqref="Z25:Z26">
    <cfRule type="cellIs" dxfId="2870" priority="4617" operator="equal">
      <formula>"OPORTUNIDADE"</formula>
    </cfRule>
  </conditionalFormatting>
  <conditionalFormatting sqref="Z25:Z26">
    <cfRule type="cellIs" dxfId="2869" priority="4615" operator="equal">
      <formula>"NÃO"</formula>
    </cfRule>
    <cfRule type="cellIs" dxfId="2868" priority="4616" operator="equal">
      <formula>"SIM"</formula>
    </cfRule>
  </conditionalFormatting>
  <conditionalFormatting sqref="Z25:Z26">
    <cfRule type="cellIs" dxfId="2867" priority="4614" operator="equal">
      <formula>"OPORTUNIDADE"</formula>
    </cfRule>
  </conditionalFormatting>
  <conditionalFormatting sqref="Z25:Z26">
    <cfRule type="cellIs" dxfId="2866" priority="4612" operator="equal">
      <formula>"NÃO"</formula>
    </cfRule>
    <cfRule type="cellIs" dxfId="2865" priority="4613" operator="equal">
      <formula>"SIM"</formula>
    </cfRule>
  </conditionalFormatting>
  <conditionalFormatting sqref="Z25:Z26">
    <cfRule type="cellIs" dxfId="2864" priority="4611" operator="equal">
      <formula>"OPORTUNIDADE"</formula>
    </cfRule>
  </conditionalFormatting>
  <conditionalFormatting sqref="Z25:Z26">
    <cfRule type="cellIs" dxfId="2863" priority="4609" operator="equal">
      <formula>"NÃO"</formula>
    </cfRule>
    <cfRule type="cellIs" dxfId="2862" priority="4610" operator="equal">
      <formula>"SIM"</formula>
    </cfRule>
  </conditionalFormatting>
  <conditionalFormatting sqref="Z25:Z26">
    <cfRule type="cellIs" dxfId="2861" priority="4608" operator="equal">
      <formula>"OPORTUNIDADE"</formula>
    </cfRule>
  </conditionalFormatting>
  <conditionalFormatting sqref="Z25:Z26">
    <cfRule type="cellIs" dxfId="2860" priority="4606" operator="equal">
      <formula>"NÃO"</formula>
    </cfRule>
    <cfRule type="cellIs" dxfId="2859" priority="4607" operator="equal">
      <formula>"SIM"</formula>
    </cfRule>
  </conditionalFormatting>
  <conditionalFormatting sqref="Z25:Z26">
    <cfRule type="cellIs" dxfId="2858" priority="4605" operator="equal">
      <formula>"OPORTUNIDADE"</formula>
    </cfRule>
  </conditionalFormatting>
  <conditionalFormatting sqref="Z25:Z26">
    <cfRule type="cellIs" dxfId="2857" priority="4603" operator="equal">
      <formula>"NÃO"</formula>
    </cfRule>
    <cfRule type="cellIs" dxfId="2856" priority="4604" operator="equal">
      <formula>"SIM"</formula>
    </cfRule>
  </conditionalFormatting>
  <conditionalFormatting sqref="Z25:Z26">
    <cfRule type="cellIs" dxfId="2855" priority="4602" operator="equal">
      <formula>"OPORTUNIDADE"</formula>
    </cfRule>
  </conditionalFormatting>
  <conditionalFormatting sqref="Z25:Z26">
    <cfRule type="cellIs" dxfId="2854" priority="4600" operator="equal">
      <formula>"NÃO"</formula>
    </cfRule>
    <cfRule type="cellIs" dxfId="2853" priority="4601" operator="equal">
      <formula>"SIM"</formula>
    </cfRule>
  </conditionalFormatting>
  <conditionalFormatting sqref="Z25:Z26">
    <cfRule type="cellIs" dxfId="2852" priority="4599" operator="equal">
      <formula>"OPORTUNIDADE"</formula>
    </cfRule>
  </conditionalFormatting>
  <conditionalFormatting sqref="Z25:Z26">
    <cfRule type="cellIs" dxfId="2851" priority="4597" operator="equal">
      <formula>"NÃO"</formula>
    </cfRule>
    <cfRule type="cellIs" dxfId="2850" priority="4598" operator="equal">
      <formula>"SIM"</formula>
    </cfRule>
  </conditionalFormatting>
  <conditionalFormatting sqref="Z25:Z26">
    <cfRule type="cellIs" dxfId="2849" priority="4596" operator="equal">
      <formula>"OPORTUNIDADE"</formula>
    </cfRule>
  </conditionalFormatting>
  <conditionalFormatting sqref="Z25:Z26">
    <cfRule type="cellIs" dxfId="2848" priority="4594" operator="equal">
      <formula>"NÃO"</formula>
    </cfRule>
    <cfRule type="cellIs" dxfId="2847" priority="4595" operator="equal">
      <formula>"SIM"</formula>
    </cfRule>
  </conditionalFormatting>
  <conditionalFormatting sqref="Z25:Z26">
    <cfRule type="cellIs" dxfId="2846" priority="4593" operator="equal">
      <formula>"OPORTUNIDADE"</formula>
    </cfRule>
  </conditionalFormatting>
  <conditionalFormatting sqref="Z25:Z26">
    <cfRule type="cellIs" dxfId="2845" priority="4591" operator="equal">
      <formula>"NÃO"</formula>
    </cfRule>
    <cfRule type="cellIs" dxfId="2844" priority="4592" operator="equal">
      <formula>"SIM"</formula>
    </cfRule>
  </conditionalFormatting>
  <conditionalFormatting sqref="Z25:Z26">
    <cfRule type="cellIs" dxfId="2843" priority="4590" operator="equal">
      <formula>"OPORTUNIDADE"</formula>
    </cfRule>
  </conditionalFormatting>
  <conditionalFormatting sqref="Z25:Z26">
    <cfRule type="cellIs" dxfId="2842" priority="4588" operator="equal">
      <formula>"NÃO"</formula>
    </cfRule>
    <cfRule type="cellIs" dxfId="2841" priority="4589" operator="equal">
      <formula>"SIM"</formula>
    </cfRule>
  </conditionalFormatting>
  <conditionalFormatting sqref="Z25:Z26">
    <cfRule type="cellIs" dxfId="2840" priority="4587" operator="equal">
      <formula>"OPORTUNIDADE"</formula>
    </cfRule>
  </conditionalFormatting>
  <conditionalFormatting sqref="Z25:Z26">
    <cfRule type="cellIs" dxfId="2839" priority="4585" operator="equal">
      <formula>"NÃO"</formula>
    </cfRule>
    <cfRule type="cellIs" dxfId="2838" priority="4586" operator="equal">
      <formula>"SIM"</formula>
    </cfRule>
  </conditionalFormatting>
  <conditionalFormatting sqref="Z25:Z26">
    <cfRule type="cellIs" dxfId="2837" priority="4584" operator="equal">
      <formula>"OPORTUNIDADE"</formula>
    </cfRule>
  </conditionalFormatting>
  <conditionalFormatting sqref="Z25:Z26">
    <cfRule type="cellIs" dxfId="2836" priority="4582" operator="equal">
      <formula>"NÃO"</formula>
    </cfRule>
    <cfRule type="cellIs" dxfId="2835" priority="4583" operator="equal">
      <formula>"SIM"</formula>
    </cfRule>
  </conditionalFormatting>
  <conditionalFormatting sqref="Z25:Z26">
    <cfRule type="cellIs" dxfId="2834" priority="4581" operator="equal">
      <formula>"OPORTUNIDADE"</formula>
    </cfRule>
  </conditionalFormatting>
  <conditionalFormatting sqref="Z25:Z26">
    <cfRule type="cellIs" dxfId="2833" priority="4579" operator="equal">
      <formula>"NÃO"</formula>
    </cfRule>
    <cfRule type="cellIs" dxfId="2832" priority="4580" operator="equal">
      <formula>"SIM"</formula>
    </cfRule>
  </conditionalFormatting>
  <conditionalFormatting sqref="Z25:Z26">
    <cfRule type="cellIs" dxfId="2831" priority="4578" operator="equal">
      <formula>"OPORTUNIDADE"</formula>
    </cfRule>
  </conditionalFormatting>
  <conditionalFormatting sqref="Z25:Z26">
    <cfRule type="cellIs" dxfId="2830" priority="4576" operator="equal">
      <formula>"NÃO"</formula>
    </cfRule>
    <cfRule type="cellIs" dxfId="2829" priority="4577" operator="equal">
      <formula>"SIM"</formula>
    </cfRule>
  </conditionalFormatting>
  <conditionalFormatting sqref="Z25:Z26">
    <cfRule type="cellIs" dxfId="2828" priority="4575" operator="equal">
      <formula>"OPORTUNIDADE"</formula>
    </cfRule>
  </conditionalFormatting>
  <conditionalFormatting sqref="Z25:Z26">
    <cfRule type="cellIs" dxfId="2827" priority="4573" operator="equal">
      <formula>"NÃO"</formula>
    </cfRule>
    <cfRule type="cellIs" dxfId="2826" priority="4574" operator="equal">
      <formula>"SIM"</formula>
    </cfRule>
  </conditionalFormatting>
  <conditionalFormatting sqref="Z25:Z26">
    <cfRule type="cellIs" dxfId="2825" priority="4572" operator="equal">
      <formula>"OPORTUNIDADE"</formula>
    </cfRule>
  </conditionalFormatting>
  <conditionalFormatting sqref="Z25:Z26">
    <cfRule type="cellIs" dxfId="2824" priority="4570" operator="equal">
      <formula>"NÃO"</formula>
    </cfRule>
    <cfRule type="cellIs" dxfId="2823" priority="4571" operator="equal">
      <formula>"SIM"</formula>
    </cfRule>
  </conditionalFormatting>
  <conditionalFormatting sqref="Z24:Z25">
    <cfRule type="cellIs" dxfId="2822" priority="4566" operator="equal">
      <formula>"OPORTUNIDADE"</formula>
    </cfRule>
  </conditionalFormatting>
  <conditionalFormatting sqref="Z24:Z25">
    <cfRule type="cellIs" dxfId="2821" priority="4564" operator="equal">
      <formula>"NÃO"</formula>
    </cfRule>
    <cfRule type="cellIs" dxfId="2820" priority="4565" operator="equal">
      <formula>"SIM"</formula>
    </cfRule>
  </conditionalFormatting>
  <conditionalFormatting sqref="Z24:Z25">
    <cfRule type="cellIs" dxfId="2819" priority="4563" operator="equal">
      <formula>"OPORTUNIDADE"</formula>
    </cfRule>
  </conditionalFormatting>
  <conditionalFormatting sqref="Z24:Z25">
    <cfRule type="cellIs" dxfId="2818" priority="4561" operator="equal">
      <formula>"NÃO"</formula>
    </cfRule>
    <cfRule type="cellIs" dxfId="2817" priority="4562" operator="equal">
      <formula>"SIM"</formula>
    </cfRule>
  </conditionalFormatting>
  <conditionalFormatting sqref="Y24:Y25">
    <cfRule type="cellIs" dxfId="2816" priority="4560" operator="equal">
      <formula>"OPORTUNIDADE"</formula>
    </cfRule>
  </conditionalFormatting>
  <conditionalFormatting sqref="Y24:Y25">
    <cfRule type="cellIs" dxfId="2815" priority="4558" operator="equal">
      <formula>"NÃO"</formula>
    </cfRule>
    <cfRule type="cellIs" dxfId="2814" priority="4559" operator="equal">
      <formula>"SIM"</formula>
    </cfRule>
  </conditionalFormatting>
  <conditionalFormatting sqref="Z29:Z30">
    <cfRule type="cellIs" dxfId="2813" priority="4557" operator="equal">
      <formula>"OPORTUNIDADE"</formula>
    </cfRule>
  </conditionalFormatting>
  <conditionalFormatting sqref="Z29:Z30">
    <cfRule type="cellIs" dxfId="2812" priority="4555" operator="equal">
      <formula>"NÃO"</formula>
    </cfRule>
    <cfRule type="cellIs" dxfId="2811" priority="4556" operator="equal">
      <formula>"SIM"</formula>
    </cfRule>
  </conditionalFormatting>
  <conditionalFormatting sqref="Z30:Z31">
    <cfRule type="cellIs" dxfId="2810" priority="4554" operator="equal">
      <formula>"OPORTUNIDADE"</formula>
    </cfRule>
  </conditionalFormatting>
  <conditionalFormatting sqref="Z30:Z31">
    <cfRule type="cellIs" dxfId="2809" priority="4552" operator="equal">
      <formula>"NÃO"</formula>
    </cfRule>
    <cfRule type="cellIs" dxfId="2808" priority="4553" operator="equal">
      <formula>"SIM"</formula>
    </cfRule>
  </conditionalFormatting>
  <conditionalFormatting sqref="Z30:Z31">
    <cfRule type="cellIs" dxfId="2807" priority="4551" operator="equal">
      <formula>"OPORTUNIDADE"</formula>
    </cfRule>
  </conditionalFormatting>
  <conditionalFormatting sqref="Z30:Z31">
    <cfRule type="cellIs" dxfId="2806" priority="4549" operator="equal">
      <formula>"NÃO"</formula>
    </cfRule>
    <cfRule type="cellIs" dxfId="2805" priority="4550" operator="equal">
      <formula>"SIM"</formula>
    </cfRule>
  </conditionalFormatting>
  <conditionalFormatting sqref="Z30:Z31">
    <cfRule type="cellIs" dxfId="2804" priority="4548" operator="equal">
      <formula>"OPORTUNIDADE"</formula>
    </cfRule>
  </conditionalFormatting>
  <conditionalFormatting sqref="Z30:Z31">
    <cfRule type="cellIs" dxfId="2803" priority="4546" operator="equal">
      <formula>"NÃO"</formula>
    </cfRule>
    <cfRule type="cellIs" dxfId="2802" priority="4547" operator="equal">
      <formula>"SIM"</formula>
    </cfRule>
  </conditionalFormatting>
  <conditionalFormatting sqref="Z32:Z33">
    <cfRule type="cellIs" dxfId="2801" priority="4539" operator="equal">
      <formula>"OPORTUNIDADE"</formula>
    </cfRule>
  </conditionalFormatting>
  <conditionalFormatting sqref="Z32:Z33">
    <cfRule type="cellIs" dxfId="2800" priority="4537" operator="equal">
      <formula>"NÃO"</formula>
    </cfRule>
    <cfRule type="cellIs" dxfId="2799" priority="4538" operator="equal">
      <formula>"SIM"</formula>
    </cfRule>
  </conditionalFormatting>
  <conditionalFormatting sqref="Z32:Z34">
    <cfRule type="cellIs" dxfId="2798" priority="4533" operator="equal">
      <formula>"OPORTUNIDADE"</formula>
    </cfRule>
  </conditionalFormatting>
  <conditionalFormatting sqref="Z32:Z34">
    <cfRule type="cellIs" dxfId="2797" priority="4531" operator="equal">
      <formula>"NÃO"</formula>
    </cfRule>
    <cfRule type="cellIs" dxfId="2796" priority="4532" operator="equal">
      <formula>"SIM"</formula>
    </cfRule>
  </conditionalFormatting>
  <conditionalFormatting sqref="Z32:Z33">
    <cfRule type="cellIs" dxfId="2795" priority="4530" operator="equal">
      <formula>"OPORTUNIDADE"</formula>
    </cfRule>
  </conditionalFormatting>
  <conditionalFormatting sqref="Z32:Z33">
    <cfRule type="cellIs" dxfId="2794" priority="4528" operator="equal">
      <formula>"NÃO"</formula>
    </cfRule>
    <cfRule type="cellIs" dxfId="2793" priority="4529" operator="equal">
      <formula>"SIM"</formula>
    </cfRule>
  </conditionalFormatting>
  <conditionalFormatting sqref="Z33:Z34">
    <cfRule type="cellIs" dxfId="2792" priority="4527" operator="equal">
      <formula>"OPORTUNIDADE"</formula>
    </cfRule>
  </conditionalFormatting>
  <conditionalFormatting sqref="Z33:Z34">
    <cfRule type="cellIs" dxfId="2791" priority="4525" operator="equal">
      <formula>"NÃO"</formula>
    </cfRule>
    <cfRule type="cellIs" dxfId="2790" priority="4526" operator="equal">
      <formula>"SIM"</formula>
    </cfRule>
  </conditionalFormatting>
  <conditionalFormatting sqref="Z32:Z33">
    <cfRule type="cellIs" dxfId="2789" priority="4524" operator="equal">
      <formula>"OPORTUNIDADE"</formula>
    </cfRule>
  </conditionalFormatting>
  <conditionalFormatting sqref="Z32:Z33">
    <cfRule type="cellIs" dxfId="2788" priority="4522" operator="equal">
      <formula>"NÃO"</formula>
    </cfRule>
    <cfRule type="cellIs" dxfId="2787" priority="4523" operator="equal">
      <formula>"SIM"</formula>
    </cfRule>
  </conditionalFormatting>
  <conditionalFormatting sqref="Z33:Z34">
    <cfRule type="cellIs" dxfId="2786" priority="4521" operator="equal">
      <formula>"OPORTUNIDADE"</formula>
    </cfRule>
  </conditionalFormatting>
  <conditionalFormatting sqref="Z33:Z34">
    <cfRule type="cellIs" dxfId="2785" priority="4519" operator="equal">
      <formula>"NÃO"</formula>
    </cfRule>
    <cfRule type="cellIs" dxfId="2784" priority="4520" operator="equal">
      <formula>"SIM"</formula>
    </cfRule>
  </conditionalFormatting>
  <conditionalFormatting sqref="Z31:Z32">
    <cfRule type="cellIs" dxfId="2783" priority="4515" operator="equal">
      <formula>"OPORTUNIDADE"</formula>
    </cfRule>
  </conditionalFormatting>
  <conditionalFormatting sqref="Z31:Z32">
    <cfRule type="cellIs" dxfId="2782" priority="4513" operator="equal">
      <formula>"NÃO"</formula>
    </cfRule>
    <cfRule type="cellIs" dxfId="2781" priority="4514" operator="equal">
      <formula>"SIM"</formula>
    </cfRule>
  </conditionalFormatting>
  <conditionalFormatting sqref="BK13">
    <cfRule type="iconSet" priority="451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1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1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0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0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0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0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0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780" priority="4504" operator="equal">
      <formula>"OPORTUNIDADE"</formula>
    </cfRule>
  </conditionalFormatting>
  <conditionalFormatting sqref="Y22:Y24">
    <cfRule type="cellIs" dxfId="2779" priority="4502" operator="equal">
      <formula>"NÃO"</formula>
    </cfRule>
    <cfRule type="cellIs" dxfId="2778" priority="4503" operator="equal">
      <formula>"SIM"</formula>
    </cfRule>
  </conditionalFormatting>
  <conditionalFormatting sqref="Y25:Y26">
    <cfRule type="cellIs" dxfId="2777" priority="4501" operator="equal">
      <formula>"OPORTUNIDADE"</formula>
    </cfRule>
  </conditionalFormatting>
  <conditionalFormatting sqref="Y25:Y26">
    <cfRule type="cellIs" dxfId="2776" priority="4499" operator="equal">
      <formula>"NÃO"</formula>
    </cfRule>
    <cfRule type="cellIs" dxfId="2775" priority="4500" operator="equal">
      <formula>"SIM"</formula>
    </cfRule>
  </conditionalFormatting>
  <conditionalFormatting sqref="Y25:Y26">
    <cfRule type="cellIs" dxfId="2774" priority="4498" operator="equal">
      <formula>"OPORTUNIDADE"</formula>
    </cfRule>
  </conditionalFormatting>
  <conditionalFormatting sqref="Y25:Y26">
    <cfRule type="cellIs" dxfId="2773" priority="4496" operator="equal">
      <formula>"NÃO"</formula>
    </cfRule>
    <cfRule type="cellIs" dxfId="2772" priority="4497" operator="equal">
      <formula>"SIM"</formula>
    </cfRule>
  </conditionalFormatting>
  <conditionalFormatting sqref="Y26:Y27">
    <cfRule type="cellIs" dxfId="2771" priority="4495" operator="equal">
      <formula>"OPORTUNIDADE"</formula>
    </cfRule>
  </conditionalFormatting>
  <conditionalFormatting sqref="Y26:Y27">
    <cfRule type="cellIs" dxfId="2770" priority="4493" operator="equal">
      <formula>"NÃO"</formula>
    </cfRule>
    <cfRule type="cellIs" dxfId="2769" priority="4494" operator="equal">
      <formula>"SIM"</formula>
    </cfRule>
  </conditionalFormatting>
  <conditionalFormatting sqref="Y26:Y27">
    <cfRule type="cellIs" dxfId="2768" priority="4492" operator="equal">
      <formula>"OPORTUNIDADE"</formula>
    </cfRule>
  </conditionalFormatting>
  <conditionalFormatting sqref="Y26:Y27">
    <cfRule type="cellIs" dxfId="2767" priority="4490" operator="equal">
      <formula>"NÃO"</formula>
    </cfRule>
    <cfRule type="cellIs" dxfId="2766" priority="4491" operator="equal">
      <formula>"SIM"</formula>
    </cfRule>
  </conditionalFormatting>
  <conditionalFormatting sqref="Y27:Y28">
    <cfRule type="cellIs" dxfId="2765" priority="4489" operator="equal">
      <formula>"OPORTUNIDADE"</formula>
    </cfRule>
  </conditionalFormatting>
  <conditionalFormatting sqref="Y27:Y28">
    <cfRule type="cellIs" dxfId="2764" priority="4487" operator="equal">
      <formula>"NÃO"</formula>
    </cfRule>
    <cfRule type="cellIs" dxfId="2763" priority="4488" operator="equal">
      <formula>"SIM"</formula>
    </cfRule>
  </conditionalFormatting>
  <conditionalFormatting sqref="Y27:Y28">
    <cfRule type="cellIs" dxfId="2762" priority="4486" operator="equal">
      <formula>"OPORTUNIDADE"</formula>
    </cfRule>
  </conditionalFormatting>
  <conditionalFormatting sqref="Y27:Y28">
    <cfRule type="cellIs" dxfId="2761" priority="4484" operator="equal">
      <formula>"NÃO"</formula>
    </cfRule>
    <cfRule type="cellIs" dxfId="2760" priority="4485" operator="equal">
      <formula>"SIM"</formula>
    </cfRule>
  </conditionalFormatting>
  <conditionalFormatting sqref="Y28:Y29">
    <cfRule type="cellIs" dxfId="2759" priority="4483" operator="equal">
      <formula>"OPORTUNIDADE"</formula>
    </cfRule>
  </conditionalFormatting>
  <conditionalFormatting sqref="Y28:Y29">
    <cfRule type="cellIs" dxfId="2758" priority="4481" operator="equal">
      <formula>"NÃO"</formula>
    </cfRule>
    <cfRule type="cellIs" dxfId="2757" priority="4482" operator="equal">
      <formula>"SIM"</formula>
    </cfRule>
  </conditionalFormatting>
  <conditionalFormatting sqref="Y28:Y29">
    <cfRule type="cellIs" dxfId="2756" priority="4480" operator="equal">
      <formula>"OPORTUNIDADE"</formula>
    </cfRule>
  </conditionalFormatting>
  <conditionalFormatting sqref="Y28:Y29">
    <cfRule type="cellIs" dxfId="2755" priority="4478" operator="equal">
      <formula>"NÃO"</formula>
    </cfRule>
    <cfRule type="cellIs" dxfId="2754" priority="4479" operator="equal">
      <formula>"SIM"</formula>
    </cfRule>
  </conditionalFormatting>
  <conditionalFormatting sqref="Y29:Y30">
    <cfRule type="cellIs" dxfId="2753" priority="4477" operator="equal">
      <formula>"OPORTUNIDADE"</formula>
    </cfRule>
  </conditionalFormatting>
  <conditionalFormatting sqref="Y29:Y30">
    <cfRule type="cellIs" dxfId="2752" priority="4475" operator="equal">
      <formula>"NÃO"</formula>
    </cfRule>
    <cfRule type="cellIs" dxfId="2751" priority="4476" operator="equal">
      <formula>"SIM"</formula>
    </cfRule>
  </conditionalFormatting>
  <conditionalFormatting sqref="Y29:Y30">
    <cfRule type="cellIs" dxfId="2750" priority="4474" operator="equal">
      <formula>"OPORTUNIDADE"</formula>
    </cfRule>
  </conditionalFormatting>
  <conditionalFormatting sqref="Y29:Y30">
    <cfRule type="cellIs" dxfId="2749" priority="4472" operator="equal">
      <formula>"NÃO"</formula>
    </cfRule>
    <cfRule type="cellIs" dxfId="2748" priority="4473" operator="equal">
      <formula>"SIM"</formula>
    </cfRule>
  </conditionalFormatting>
  <conditionalFormatting sqref="Y30:Y31">
    <cfRule type="cellIs" dxfId="2747" priority="4471" operator="equal">
      <formula>"OPORTUNIDADE"</formula>
    </cfRule>
  </conditionalFormatting>
  <conditionalFormatting sqref="Y30:Y31">
    <cfRule type="cellIs" dxfId="2746" priority="4469" operator="equal">
      <formula>"NÃO"</formula>
    </cfRule>
    <cfRule type="cellIs" dxfId="2745" priority="4470" operator="equal">
      <formula>"SIM"</formula>
    </cfRule>
  </conditionalFormatting>
  <conditionalFormatting sqref="Y30:Y31">
    <cfRule type="cellIs" dxfId="2744" priority="4468" operator="equal">
      <formula>"OPORTUNIDADE"</formula>
    </cfRule>
  </conditionalFormatting>
  <conditionalFormatting sqref="Y30:Y31">
    <cfRule type="cellIs" dxfId="2743" priority="4466" operator="equal">
      <formula>"NÃO"</formula>
    </cfRule>
    <cfRule type="cellIs" dxfId="2742" priority="4467" operator="equal">
      <formula>"SIM"</formula>
    </cfRule>
  </conditionalFormatting>
  <conditionalFormatting sqref="Y31:Y32">
    <cfRule type="cellIs" dxfId="2741" priority="4465" operator="equal">
      <formula>"OPORTUNIDADE"</formula>
    </cfRule>
  </conditionalFormatting>
  <conditionalFormatting sqref="Y31:Y32">
    <cfRule type="cellIs" dxfId="2740" priority="4463" operator="equal">
      <formula>"NÃO"</formula>
    </cfRule>
    <cfRule type="cellIs" dxfId="2739" priority="4464" operator="equal">
      <formula>"SIM"</formula>
    </cfRule>
  </conditionalFormatting>
  <conditionalFormatting sqref="Y31:Y32">
    <cfRule type="cellIs" dxfId="2738" priority="4462" operator="equal">
      <formula>"OPORTUNIDADE"</formula>
    </cfRule>
  </conditionalFormatting>
  <conditionalFormatting sqref="Y31:Y32">
    <cfRule type="cellIs" dxfId="2737" priority="4460" operator="equal">
      <formula>"NÃO"</formula>
    </cfRule>
    <cfRule type="cellIs" dxfId="2736" priority="4461" operator="equal">
      <formula>"SIM"</formula>
    </cfRule>
  </conditionalFormatting>
  <conditionalFormatting sqref="Y32:Y33">
    <cfRule type="cellIs" dxfId="2735" priority="4459" operator="equal">
      <formula>"OPORTUNIDADE"</formula>
    </cfRule>
  </conditionalFormatting>
  <conditionalFormatting sqref="Y32:Y33">
    <cfRule type="cellIs" dxfId="2734" priority="4457" operator="equal">
      <formula>"NÃO"</formula>
    </cfRule>
    <cfRule type="cellIs" dxfId="2733" priority="4458" operator="equal">
      <formula>"SIM"</formula>
    </cfRule>
  </conditionalFormatting>
  <conditionalFormatting sqref="Y32:Y33">
    <cfRule type="cellIs" dxfId="2732" priority="4456" operator="equal">
      <formula>"OPORTUNIDADE"</formula>
    </cfRule>
  </conditionalFormatting>
  <conditionalFormatting sqref="Y32:Y33">
    <cfRule type="cellIs" dxfId="2731" priority="4454" operator="equal">
      <formula>"NÃO"</formula>
    </cfRule>
    <cfRule type="cellIs" dxfId="2730" priority="4455" operator="equal">
      <formula>"SIM"</formula>
    </cfRule>
  </conditionalFormatting>
  <conditionalFormatting sqref="Y33:Y34">
    <cfRule type="cellIs" dxfId="2729" priority="4453" operator="equal">
      <formula>"OPORTUNIDADE"</formula>
    </cfRule>
  </conditionalFormatting>
  <conditionalFormatting sqref="Y33:Y34">
    <cfRule type="cellIs" dxfId="2728" priority="4451" operator="equal">
      <formula>"NÃO"</formula>
    </cfRule>
    <cfRule type="cellIs" dxfId="2727" priority="4452" operator="equal">
      <formula>"SIM"</formula>
    </cfRule>
  </conditionalFormatting>
  <conditionalFormatting sqref="Y33:Y34">
    <cfRule type="cellIs" dxfId="2726" priority="4450" operator="equal">
      <formula>"OPORTUNIDADE"</formula>
    </cfRule>
  </conditionalFormatting>
  <conditionalFormatting sqref="Y33:Y34">
    <cfRule type="cellIs" dxfId="2725" priority="4448" operator="equal">
      <formula>"NÃO"</formula>
    </cfRule>
    <cfRule type="cellIs" dxfId="2724" priority="4449" operator="equal">
      <formula>"SIM"</formula>
    </cfRule>
  </conditionalFormatting>
  <conditionalFormatting sqref="Y34:Y36">
    <cfRule type="cellIs" dxfId="2723" priority="4447" operator="equal">
      <formula>"OPORTUNIDADE"</formula>
    </cfRule>
  </conditionalFormatting>
  <conditionalFormatting sqref="Y34:Y36">
    <cfRule type="cellIs" dxfId="2722" priority="4445" operator="equal">
      <formula>"NÃO"</formula>
    </cfRule>
    <cfRule type="cellIs" dxfId="2721" priority="4446" operator="equal">
      <formula>"SIM"</formula>
    </cfRule>
  </conditionalFormatting>
  <conditionalFormatting sqref="Y34:Y36">
    <cfRule type="cellIs" dxfId="2720" priority="4444" operator="equal">
      <formula>"OPORTUNIDADE"</formula>
    </cfRule>
  </conditionalFormatting>
  <conditionalFormatting sqref="Y34:Y36">
    <cfRule type="cellIs" dxfId="2719" priority="4442" operator="equal">
      <formula>"NÃO"</formula>
    </cfRule>
    <cfRule type="cellIs" dxfId="2718" priority="4443" operator="equal">
      <formula>"SIM"</formula>
    </cfRule>
  </conditionalFormatting>
  <conditionalFormatting sqref="Y23:Z23">
    <cfRule type="cellIs" dxfId="2717" priority="4441" operator="equal">
      <formula>"OPORTUNIDADE"</formula>
    </cfRule>
  </conditionalFormatting>
  <conditionalFormatting sqref="Y23:Z23">
    <cfRule type="cellIs" dxfId="2716" priority="4439" operator="equal">
      <formula>"NÃO"</formula>
    </cfRule>
    <cfRule type="cellIs" dxfId="2715" priority="4440" operator="equal">
      <formula>"SIM"</formula>
    </cfRule>
  </conditionalFormatting>
  <conditionalFormatting sqref="Y24:Z24">
    <cfRule type="cellIs" dxfId="2714" priority="4438" operator="equal">
      <formula>"OPORTUNIDADE"</formula>
    </cfRule>
  </conditionalFormatting>
  <conditionalFormatting sqref="Y24:Z24">
    <cfRule type="cellIs" dxfId="2713" priority="4436" operator="equal">
      <formula>"NÃO"</formula>
    </cfRule>
    <cfRule type="cellIs" dxfId="2712" priority="4437" operator="equal">
      <formula>"SIM"</formula>
    </cfRule>
  </conditionalFormatting>
  <conditionalFormatting sqref="Z22">
    <cfRule type="cellIs" dxfId="2711" priority="4435" operator="equal">
      <formula>"OPORTUNIDADE"</formula>
    </cfRule>
  </conditionalFormatting>
  <conditionalFormatting sqref="Z22">
    <cfRule type="cellIs" dxfId="2710" priority="4433" operator="equal">
      <formula>"NÃO"</formula>
    </cfRule>
    <cfRule type="cellIs" dxfId="2709" priority="4434" operator="equal">
      <formula>"SIM"</formula>
    </cfRule>
  </conditionalFormatting>
  <conditionalFormatting sqref="Z22">
    <cfRule type="cellIs" dxfId="2708" priority="4432" operator="equal">
      <formula>"OPORTUNIDADE"</formula>
    </cfRule>
  </conditionalFormatting>
  <conditionalFormatting sqref="Z22">
    <cfRule type="cellIs" dxfId="2707" priority="4430" operator="equal">
      <formula>"NÃO"</formula>
    </cfRule>
    <cfRule type="cellIs" dxfId="2706" priority="4431" operator="equal">
      <formula>"SIM"</formula>
    </cfRule>
  </conditionalFormatting>
  <conditionalFormatting sqref="Z22">
    <cfRule type="cellIs" dxfId="2705" priority="4429" operator="equal">
      <formula>"OPORTUNIDADE"</formula>
    </cfRule>
  </conditionalFormatting>
  <conditionalFormatting sqref="Z22">
    <cfRule type="cellIs" dxfId="2704" priority="4427" operator="equal">
      <formula>"NÃO"</formula>
    </cfRule>
    <cfRule type="cellIs" dxfId="2703" priority="4428" operator="equal">
      <formula>"SIM"</formula>
    </cfRule>
  </conditionalFormatting>
  <conditionalFormatting sqref="Y22">
    <cfRule type="cellIs" dxfId="2702" priority="4423" operator="equal">
      <formula>"OPORTUNIDADE"</formula>
    </cfRule>
  </conditionalFormatting>
  <conditionalFormatting sqref="Y22">
    <cfRule type="cellIs" dxfId="2701" priority="4421" operator="equal">
      <formula>"NÃO"</formula>
    </cfRule>
    <cfRule type="cellIs" dxfId="2700" priority="4422" operator="equal">
      <formula>"SIM"</formula>
    </cfRule>
  </conditionalFormatting>
  <conditionalFormatting sqref="Y22">
    <cfRule type="cellIs" dxfId="2699" priority="4420" operator="equal">
      <formula>"OPORTUNIDADE"</formula>
    </cfRule>
  </conditionalFormatting>
  <conditionalFormatting sqref="Y22">
    <cfRule type="cellIs" dxfId="2698" priority="4418" operator="equal">
      <formula>"NÃO"</formula>
    </cfRule>
    <cfRule type="cellIs" dxfId="2697" priority="4419" operator="equal">
      <formula>"SIM"</formula>
    </cfRule>
  </conditionalFormatting>
  <conditionalFormatting sqref="Y22">
    <cfRule type="cellIs" dxfId="2696" priority="4417" operator="equal">
      <formula>"OPORTUNIDADE"</formula>
    </cfRule>
  </conditionalFormatting>
  <conditionalFormatting sqref="Y22">
    <cfRule type="cellIs" dxfId="2695" priority="4415" operator="equal">
      <formula>"NÃO"</formula>
    </cfRule>
    <cfRule type="cellIs" dxfId="2694" priority="4416" operator="equal">
      <formula>"SIM"</formula>
    </cfRule>
  </conditionalFormatting>
  <conditionalFormatting sqref="BP18">
    <cfRule type="iconSet" priority="441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1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1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1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693" priority="4410" operator="equal">
      <formula>"OPORTUNIDADE"</formula>
    </cfRule>
  </conditionalFormatting>
  <conditionalFormatting sqref="Y36">
    <cfRule type="cellIs" dxfId="2692" priority="4408" operator="equal">
      <formula>"NÃO"</formula>
    </cfRule>
    <cfRule type="cellIs" dxfId="2691" priority="4409" operator="equal">
      <formula>"SIM"</formula>
    </cfRule>
  </conditionalFormatting>
  <conditionalFormatting sqref="Y42:Z42">
    <cfRule type="cellIs" dxfId="2690" priority="4407" operator="equal">
      <formula>"OPORTUNIDADE"</formula>
    </cfRule>
  </conditionalFormatting>
  <conditionalFormatting sqref="Y42:Z42">
    <cfRule type="cellIs" dxfId="2689" priority="4405" operator="equal">
      <formula>"NÃO"</formula>
    </cfRule>
    <cfRule type="cellIs" dxfId="2688" priority="4406" operator="equal">
      <formula>"SIM"</formula>
    </cfRule>
  </conditionalFormatting>
  <conditionalFormatting sqref="Z43:Z44">
    <cfRule type="cellIs" dxfId="2687" priority="4404" operator="equal">
      <formula>"OPORTUNIDADE"</formula>
    </cfRule>
  </conditionalFormatting>
  <conditionalFormatting sqref="Z43:Z44">
    <cfRule type="cellIs" dxfId="2686" priority="4402" operator="equal">
      <formula>"NÃO"</formula>
    </cfRule>
    <cfRule type="cellIs" dxfId="2685" priority="4403" operator="equal">
      <formula>"SIM"</formula>
    </cfRule>
  </conditionalFormatting>
  <conditionalFormatting sqref="Z43:Z44">
    <cfRule type="cellIs" dxfId="2684" priority="4401" operator="equal">
      <formula>"OPORTUNIDADE"</formula>
    </cfRule>
  </conditionalFormatting>
  <conditionalFormatting sqref="Z43:Z44">
    <cfRule type="cellIs" dxfId="2683" priority="4399" operator="equal">
      <formula>"NÃO"</formula>
    </cfRule>
    <cfRule type="cellIs" dxfId="2682" priority="4400" operator="equal">
      <formula>"SIM"</formula>
    </cfRule>
  </conditionalFormatting>
  <conditionalFormatting sqref="Z43:Z44">
    <cfRule type="cellIs" dxfId="2681" priority="4398" operator="equal">
      <formula>"OPORTUNIDADE"</formula>
    </cfRule>
  </conditionalFormatting>
  <conditionalFormatting sqref="Z43:Z44">
    <cfRule type="cellIs" dxfId="2680" priority="4396" operator="equal">
      <formula>"NÃO"</formula>
    </cfRule>
    <cfRule type="cellIs" dxfId="2679" priority="4397" operator="equal">
      <formula>"SIM"</formula>
    </cfRule>
  </conditionalFormatting>
  <conditionalFormatting sqref="Y43:Y44">
    <cfRule type="cellIs" dxfId="2678" priority="4395" operator="equal">
      <formula>"OPORTUNIDADE"</formula>
    </cfRule>
  </conditionalFormatting>
  <conditionalFormatting sqref="Y43:Y44">
    <cfRule type="cellIs" dxfId="2677" priority="4393" operator="equal">
      <formula>"NÃO"</formula>
    </cfRule>
    <cfRule type="cellIs" dxfId="2676" priority="4394" operator="equal">
      <formula>"SIM"</formula>
    </cfRule>
  </conditionalFormatting>
  <conditionalFormatting sqref="Y42:Z44">
    <cfRule type="cellIs" dxfId="2675" priority="4392" operator="equal">
      <formula>"OPORTUNIDADE"</formula>
    </cfRule>
  </conditionalFormatting>
  <conditionalFormatting sqref="Y42:Z44">
    <cfRule type="cellIs" dxfId="2674" priority="4390" operator="equal">
      <formula>"NÃO"</formula>
    </cfRule>
    <cfRule type="cellIs" dxfId="2673" priority="4391" operator="equal">
      <formula>"SIM"</formula>
    </cfRule>
  </conditionalFormatting>
  <conditionalFormatting sqref="Z43:Z44">
    <cfRule type="cellIs" dxfId="2672" priority="4389" operator="equal">
      <formula>"OPORTUNIDADE"</formula>
    </cfRule>
  </conditionalFormatting>
  <conditionalFormatting sqref="Z43:Z44">
    <cfRule type="cellIs" dxfId="2671" priority="4387" operator="equal">
      <formula>"NÃO"</formula>
    </cfRule>
    <cfRule type="cellIs" dxfId="2670" priority="4388" operator="equal">
      <formula>"SIM"</formula>
    </cfRule>
  </conditionalFormatting>
  <conditionalFormatting sqref="Z43:Z44">
    <cfRule type="cellIs" dxfId="2669" priority="4386" operator="equal">
      <formula>"OPORTUNIDADE"</formula>
    </cfRule>
  </conditionalFormatting>
  <conditionalFormatting sqref="Z43:Z44">
    <cfRule type="cellIs" dxfId="2668" priority="4384" operator="equal">
      <formula>"NÃO"</formula>
    </cfRule>
    <cfRule type="cellIs" dxfId="2667" priority="4385" operator="equal">
      <formula>"SIM"</formula>
    </cfRule>
  </conditionalFormatting>
  <conditionalFormatting sqref="Y43:Y44">
    <cfRule type="cellIs" dxfId="2666" priority="4383" operator="equal">
      <formula>"OPORTUNIDADE"</formula>
    </cfRule>
  </conditionalFormatting>
  <conditionalFormatting sqref="Y43:Y44">
    <cfRule type="cellIs" dxfId="2665" priority="4381" operator="equal">
      <formula>"NÃO"</formula>
    </cfRule>
    <cfRule type="cellIs" dxfId="2664" priority="4382" operator="equal">
      <formula>"SIM"</formula>
    </cfRule>
  </conditionalFormatting>
  <conditionalFormatting sqref="Y42:Y44">
    <cfRule type="cellIs" dxfId="2663" priority="4380" operator="equal">
      <formula>"OPORTUNIDADE"</formula>
    </cfRule>
  </conditionalFormatting>
  <conditionalFormatting sqref="Y42:Y44">
    <cfRule type="cellIs" dxfId="2662" priority="4378" operator="equal">
      <formula>"NÃO"</formula>
    </cfRule>
    <cfRule type="cellIs" dxfId="2661" priority="4379" operator="equal">
      <formula>"SIM"</formula>
    </cfRule>
  </conditionalFormatting>
  <conditionalFormatting sqref="Y42:Z42">
    <cfRule type="cellIs" dxfId="2660" priority="4377" operator="equal">
      <formula>"OPORTUNIDADE"</formula>
    </cfRule>
  </conditionalFormatting>
  <conditionalFormatting sqref="Y42:Z42">
    <cfRule type="cellIs" dxfId="2659" priority="4375" operator="equal">
      <formula>"NÃO"</formula>
    </cfRule>
    <cfRule type="cellIs" dxfId="2658" priority="4376" operator="equal">
      <formula>"SIM"</formula>
    </cfRule>
  </conditionalFormatting>
  <conditionalFormatting sqref="Y43:Z43">
    <cfRule type="cellIs" dxfId="2657" priority="4374" operator="equal">
      <formula>"OPORTUNIDADE"</formula>
    </cfRule>
  </conditionalFormatting>
  <conditionalFormatting sqref="Y43:Z43">
    <cfRule type="cellIs" dxfId="2656" priority="4372" operator="equal">
      <formula>"NÃO"</formula>
    </cfRule>
    <cfRule type="cellIs" dxfId="2655" priority="4373" operator="equal">
      <formula>"SIM"</formula>
    </cfRule>
  </conditionalFormatting>
  <conditionalFormatting sqref="Z44:Z45">
    <cfRule type="cellIs" dxfId="2654" priority="4371" operator="equal">
      <formula>"OPORTUNIDADE"</formula>
    </cfRule>
  </conditionalFormatting>
  <conditionalFormatting sqref="Z44:Z45">
    <cfRule type="cellIs" dxfId="2653" priority="4369" operator="equal">
      <formula>"NÃO"</formula>
    </cfRule>
    <cfRule type="cellIs" dxfId="2652" priority="4370" operator="equal">
      <formula>"SIM"</formula>
    </cfRule>
  </conditionalFormatting>
  <conditionalFormatting sqref="Z44:Z45">
    <cfRule type="cellIs" dxfId="2651" priority="4368" operator="equal">
      <formula>"OPORTUNIDADE"</formula>
    </cfRule>
  </conditionalFormatting>
  <conditionalFormatting sqref="Z44:Z45">
    <cfRule type="cellIs" dxfId="2650" priority="4366" operator="equal">
      <formula>"NÃO"</formula>
    </cfRule>
    <cfRule type="cellIs" dxfId="2649" priority="4367" operator="equal">
      <formula>"SIM"</formula>
    </cfRule>
  </conditionalFormatting>
  <conditionalFormatting sqref="Z44:Z45">
    <cfRule type="cellIs" dxfId="2648" priority="4365" operator="equal">
      <formula>"OPORTUNIDADE"</formula>
    </cfRule>
  </conditionalFormatting>
  <conditionalFormatting sqref="Z44:Z45">
    <cfRule type="cellIs" dxfId="2647" priority="4363" operator="equal">
      <formula>"NÃO"</formula>
    </cfRule>
    <cfRule type="cellIs" dxfId="2646" priority="4364" operator="equal">
      <formula>"SIM"</formula>
    </cfRule>
  </conditionalFormatting>
  <conditionalFormatting sqref="Z44:Z45">
    <cfRule type="cellIs" dxfId="2645" priority="4362" operator="equal">
      <formula>"OPORTUNIDADE"</formula>
    </cfRule>
  </conditionalFormatting>
  <conditionalFormatting sqref="Z44:Z45">
    <cfRule type="cellIs" dxfId="2644" priority="4360" operator="equal">
      <formula>"NÃO"</formula>
    </cfRule>
    <cfRule type="cellIs" dxfId="2643" priority="4361" operator="equal">
      <formula>"SIM"</formula>
    </cfRule>
  </conditionalFormatting>
  <conditionalFormatting sqref="Z44:Z45">
    <cfRule type="cellIs" dxfId="2642" priority="4359" operator="equal">
      <formula>"OPORTUNIDADE"</formula>
    </cfRule>
  </conditionalFormatting>
  <conditionalFormatting sqref="Z44:Z45">
    <cfRule type="cellIs" dxfId="2641" priority="4357" operator="equal">
      <formula>"NÃO"</formula>
    </cfRule>
    <cfRule type="cellIs" dxfId="2640" priority="4358" operator="equal">
      <formula>"SIM"</formula>
    </cfRule>
  </conditionalFormatting>
  <conditionalFormatting sqref="Z44:Z45">
    <cfRule type="cellIs" dxfId="2639" priority="4356" operator="equal">
      <formula>"OPORTUNIDADE"</formula>
    </cfRule>
  </conditionalFormatting>
  <conditionalFormatting sqref="Z44:Z45">
    <cfRule type="cellIs" dxfId="2638" priority="4354" operator="equal">
      <formula>"NÃO"</formula>
    </cfRule>
    <cfRule type="cellIs" dxfId="2637" priority="4355" operator="equal">
      <formula>"SIM"</formula>
    </cfRule>
  </conditionalFormatting>
  <conditionalFormatting sqref="Z44:Z45">
    <cfRule type="cellIs" dxfId="2636" priority="4353" operator="equal">
      <formula>"OPORTUNIDADE"</formula>
    </cfRule>
  </conditionalFormatting>
  <conditionalFormatting sqref="Z44:Z45">
    <cfRule type="cellIs" dxfId="2635" priority="4351" operator="equal">
      <formula>"NÃO"</formula>
    </cfRule>
    <cfRule type="cellIs" dxfId="2634" priority="4352" operator="equal">
      <formula>"SIM"</formula>
    </cfRule>
  </conditionalFormatting>
  <conditionalFormatting sqref="Z44:Z45">
    <cfRule type="cellIs" dxfId="2633" priority="4350" operator="equal">
      <formula>"OPORTUNIDADE"</formula>
    </cfRule>
  </conditionalFormatting>
  <conditionalFormatting sqref="Z44:Z45">
    <cfRule type="cellIs" dxfId="2632" priority="4348" operator="equal">
      <formula>"NÃO"</formula>
    </cfRule>
    <cfRule type="cellIs" dxfId="2631" priority="4349" operator="equal">
      <formula>"SIM"</formula>
    </cfRule>
  </conditionalFormatting>
  <conditionalFormatting sqref="Z44:Z45">
    <cfRule type="cellIs" dxfId="2630" priority="4347" operator="equal">
      <formula>"OPORTUNIDADE"</formula>
    </cfRule>
  </conditionalFormatting>
  <conditionalFormatting sqref="Z44:Z45">
    <cfRule type="cellIs" dxfId="2629" priority="4345" operator="equal">
      <formula>"NÃO"</formula>
    </cfRule>
    <cfRule type="cellIs" dxfId="2628" priority="4346" operator="equal">
      <formula>"SIM"</formula>
    </cfRule>
  </conditionalFormatting>
  <conditionalFormatting sqref="Z44:Z45">
    <cfRule type="cellIs" dxfId="2627" priority="4344" operator="equal">
      <formula>"OPORTUNIDADE"</formula>
    </cfRule>
  </conditionalFormatting>
  <conditionalFormatting sqref="Z44:Z45">
    <cfRule type="cellIs" dxfId="2626" priority="4342" operator="equal">
      <formula>"NÃO"</formula>
    </cfRule>
    <cfRule type="cellIs" dxfId="2625" priority="4343" operator="equal">
      <formula>"SIM"</formula>
    </cfRule>
  </conditionalFormatting>
  <conditionalFormatting sqref="Z44:Z45">
    <cfRule type="cellIs" dxfId="2624" priority="4341" operator="equal">
      <formula>"OPORTUNIDADE"</formula>
    </cfRule>
  </conditionalFormatting>
  <conditionalFormatting sqref="Z44:Z45">
    <cfRule type="cellIs" dxfId="2623" priority="4339" operator="equal">
      <formula>"NÃO"</formula>
    </cfRule>
    <cfRule type="cellIs" dxfId="2622" priority="4340" operator="equal">
      <formula>"SIM"</formula>
    </cfRule>
  </conditionalFormatting>
  <conditionalFormatting sqref="Z44:Z45">
    <cfRule type="cellIs" dxfId="2621" priority="4338" operator="equal">
      <formula>"OPORTUNIDADE"</formula>
    </cfRule>
  </conditionalFormatting>
  <conditionalFormatting sqref="Z44:Z45">
    <cfRule type="cellIs" dxfId="2620" priority="4336" operator="equal">
      <formula>"NÃO"</formula>
    </cfRule>
    <cfRule type="cellIs" dxfId="2619" priority="4337" operator="equal">
      <formula>"SIM"</formula>
    </cfRule>
  </conditionalFormatting>
  <conditionalFormatting sqref="Z44:Z45">
    <cfRule type="cellIs" dxfId="2618" priority="4335" operator="equal">
      <formula>"OPORTUNIDADE"</formula>
    </cfRule>
  </conditionalFormatting>
  <conditionalFormatting sqref="Z44:Z45">
    <cfRule type="cellIs" dxfId="2617" priority="4333" operator="equal">
      <formula>"NÃO"</formula>
    </cfRule>
    <cfRule type="cellIs" dxfId="2616" priority="4334" operator="equal">
      <formula>"SIM"</formula>
    </cfRule>
  </conditionalFormatting>
  <conditionalFormatting sqref="Z44:Z45">
    <cfRule type="cellIs" dxfId="2615" priority="4332" operator="equal">
      <formula>"OPORTUNIDADE"</formula>
    </cfRule>
  </conditionalFormatting>
  <conditionalFormatting sqref="Z44:Z45">
    <cfRule type="cellIs" dxfId="2614" priority="4330" operator="equal">
      <formula>"NÃO"</formula>
    </cfRule>
    <cfRule type="cellIs" dxfId="2613" priority="4331" operator="equal">
      <formula>"SIM"</formula>
    </cfRule>
  </conditionalFormatting>
  <conditionalFormatting sqref="Z44:Z45">
    <cfRule type="cellIs" dxfId="2612" priority="4329" operator="equal">
      <formula>"OPORTUNIDADE"</formula>
    </cfRule>
  </conditionalFormatting>
  <conditionalFormatting sqref="Z44:Z45">
    <cfRule type="cellIs" dxfId="2611" priority="4327" operator="equal">
      <formula>"NÃO"</formula>
    </cfRule>
    <cfRule type="cellIs" dxfId="2610" priority="4328" operator="equal">
      <formula>"SIM"</formula>
    </cfRule>
  </conditionalFormatting>
  <conditionalFormatting sqref="Z44:Z45">
    <cfRule type="cellIs" dxfId="2609" priority="4326" operator="equal">
      <formula>"OPORTUNIDADE"</formula>
    </cfRule>
  </conditionalFormatting>
  <conditionalFormatting sqref="Z44:Z45">
    <cfRule type="cellIs" dxfId="2608" priority="4324" operator="equal">
      <formula>"NÃO"</formula>
    </cfRule>
    <cfRule type="cellIs" dxfId="2607" priority="4325" operator="equal">
      <formula>"SIM"</formula>
    </cfRule>
  </conditionalFormatting>
  <conditionalFormatting sqref="Z44:Z45">
    <cfRule type="cellIs" dxfId="2606" priority="4323" operator="equal">
      <formula>"OPORTUNIDADE"</formula>
    </cfRule>
  </conditionalFormatting>
  <conditionalFormatting sqref="Z44:Z45">
    <cfRule type="cellIs" dxfId="2605" priority="4321" operator="equal">
      <formula>"NÃO"</formula>
    </cfRule>
    <cfRule type="cellIs" dxfId="2604" priority="4322" operator="equal">
      <formula>"SIM"</formula>
    </cfRule>
  </conditionalFormatting>
  <conditionalFormatting sqref="Z44:Z45">
    <cfRule type="cellIs" dxfId="2603" priority="4320" operator="equal">
      <formula>"OPORTUNIDADE"</formula>
    </cfRule>
  </conditionalFormatting>
  <conditionalFormatting sqref="Z44:Z45">
    <cfRule type="cellIs" dxfId="2602" priority="4318" operator="equal">
      <formula>"NÃO"</formula>
    </cfRule>
    <cfRule type="cellIs" dxfId="2601" priority="4319" operator="equal">
      <formula>"SIM"</formula>
    </cfRule>
  </conditionalFormatting>
  <conditionalFormatting sqref="Z44:Z45">
    <cfRule type="cellIs" dxfId="2600" priority="4317" operator="equal">
      <formula>"OPORTUNIDADE"</formula>
    </cfRule>
  </conditionalFormatting>
  <conditionalFormatting sqref="Z44:Z45">
    <cfRule type="cellIs" dxfId="2599" priority="4315" operator="equal">
      <formula>"NÃO"</formula>
    </cfRule>
    <cfRule type="cellIs" dxfId="2598" priority="4316" operator="equal">
      <formula>"SIM"</formula>
    </cfRule>
  </conditionalFormatting>
  <conditionalFormatting sqref="Z44:Z45">
    <cfRule type="cellIs" dxfId="2597" priority="4314" operator="equal">
      <formula>"OPORTUNIDADE"</formula>
    </cfRule>
  </conditionalFormatting>
  <conditionalFormatting sqref="Z44:Z45">
    <cfRule type="cellIs" dxfId="2596" priority="4312" operator="equal">
      <formula>"NÃO"</formula>
    </cfRule>
    <cfRule type="cellIs" dxfId="2595" priority="4313" operator="equal">
      <formula>"SIM"</formula>
    </cfRule>
  </conditionalFormatting>
  <conditionalFormatting sqref="Z44:Z45">
    <cfRule type="cellIs" dxfId="2594" priority="4311" operator="equal">
      <formula>"OPORTUNIDADE"</formula>
    </cfRule>
  </conditionalFormatting>
  <conditionalFormatting sqref="Z44:Z45">
    <cfRule type="cellIs" dxfId="2593" priority="4309" operator="equal">
      <formula>"NÃO"</formula>
    </cfRule>
    <cfRule type="cellIs" dxfId="2592" priority="4310" operator="equal">
      <formula>"SIM"</formula>
    </cfRule>
  </conditionalFormatting>
  <conditionalFormatting sqref="Z44:Z45">
    <cfRule type="cellIs" dxfId="2591" priority="4308" operator="equal">
      <formula>"OPORTUNIDADE"</formula>
    </cfRule>
  </conditionalFormatting>
  <conditionalFormatting sqref="Z44:Z45">
    <cfRule type="cellIs" dxfId="2590" priority="4306" operator="equal">
      <formula>"NÃO"</formula>
    </cfRule>
    <cfRule type="cellIs" dxfId="2589" priority="4307" operator="equal">
      <formula>"SIM"</formula>
    </cfRule>
  </conditionalFormatting>
  <conditionalFormatting sqref="Z44:Z45">
    <cfRule type="cellIs" dxfId="2588" priority="4305" operator="equal">
      <formula>"OPORTUNIDADE"</formula>
    </cfRule>
  </conditionalFormatting>
  <conditionalFormatting sqref="Z44:Z45">
    <cfRule type="cellIs" dxfId="2587" priority="4303" operator="equal">
      <formula>"NÃO"</formula>
    </cfRule>
    <cfRule type="cellIs" dxfId="2586" priority="4304" operator="equal">
      <formula>"SIM"</formula>
    </cfRule>
  </conditionalFormatting>
  <conditionalFormatting sqref="Z44:Z45">
    <cfRule type="cellIs" dxfId="2585" priority="4302" operator="equal">
      <formula>"OPORTUNIDADE"</formula>
    </cfRule>
  </conditionalFormatting>
  <conditionalFormatting sqref="Z44:Z45">
    <cfRule type="cellIs" dxfId="2584" priority="4300" operator="equal">
      <formula>"NÃO"</formula>
    </cfRule>
    <cfRule type="cellIs" dxfId="2583" priority="4301" operator="equal">
      <formula>"SIM"</formula>
    </cfRule>
  </conditionalFormatting>
  <conditionalFormatting sqref="Z44:Z45">
    <cfRule type="cellIs" dxfId="2582" priority="4299" operator="equal">
      <formula>"OPORTUNIDADE"</formula>
    </cfRule>
  </conditionalFormatting>
  <conditionalFormatting sqref="Z44:Z45">
    <cfRule type="cellIs" dxfId="2581" priority="4297" operator="equal">
      <formula>"NÃO"</formula>
    </cfRule>
    <cfRule type="cellIs" dxfId="2580" priority="4298" operator="equal">
      <formula>"SIM"</formula>
    </cfRule>
  </conditionalFormatting>
  <conditionalFormatting sqref="Z44:Z45">
    <cfRule type="cellIs" dxfId="2579" priority="4296" operator="equal">
      <formula>"OPORTUNIDADE"</formula>
    </cfRule>
  </conditionalFormatting>
  <conditionalFormatting sqref="Z44:Z45">
    <cfRule type="cellIs" dxfId="2578" priority="4294" operator="equal">
      <formula>"NÃO"</formula>
    </cfRule>
    <cfRule type="cellIs" dxfId="2577" priority="4295" operator="equal">
      <formula>"SIM"</formula>
    </cfRule>
  </conditionalFormatting>
  <conditionalFormatting sqref="Z44:Z45">
    <cfRule type="cellIs" dxfId="2576" priority="4293" operator="equal">
      <formula>"OPORTUNIDADE"</formula>
    </cfRule>
  </conditionalFormatting>
  <conditionalFormatting sqref="Z44:Z45">
    <cfRule type="cellIs" dxfId="2575" priority="4291" operator="equal">
      <formula>"NÃO"</formula>
    </cfRule>
    <cfRule type="cellIs" dxfId="2574" priority="4292" operator="equal">
      <formula>"SIM"</formula>
    </cfRule>
  </conditionalFormatting>
  <conditionalFormatting sqref="Z44:Z45">
    <cfRule type="cellIs" dxfId="2573" priority="4290" operator="equal">
      <formula>"OPORTUNIDADE"</formula>
    </cfRule>
  </conditionalFormatting>
  <conditionalFormatting sqref="Z44:Z45">
    <cfRule type="cellIs" dxfId="2572" priority="4288" operator="equal">
      <formula>"NÃO"</formula>
    </cfRule>
    <cfRule type="cellIs" dxfId="2571" priority="4289" operator="equal">
      <formula>"SIM"</formula>
    </cfRule>
  </conditionalFormatting>
  <conditionalFormatting sqref="Z44:Z45">
    <cfRule type="cellIs" dxfId="2570" priority="4287" operator="equal">
      <formula>"OPORTUNIDADE"</formula>
    </cfRule>
  </conditionalFormatting>
  <conditionalFormatting sqref="Z44:Z45">
    <cfRule type="cellIs" dxfId="2569" priority="4285" operator="equal">
      <formula>"NÃO"</formula>
    </cfRule>
    <cfRule type="cellIs" dxfId="2568" priority="4286" operator="equal">
      <formula>"SIM"</formula>
    </cfRule>
  </conditionalFormatting>
  <conditionalFormatting sqref="Z44:Z45">
    <cfRule type="cellIs" dxfId="2567" priority="4284" operator="equal">
      <formula>"OPORTUNIDADE"</formula>
    </cfRule>
  </conditionalFormatting>
  <conditionalFormatting sqref="Z44:Z45">
    <cfRule type="cellIs" dxfId="2566" priority="4282" operator="equal">
      <formula>"NÃO"</formula>
    </cfRule>
    <cfRule type="cellIs" dxfId="2565" priority="4283" operator="equal">
      <formula>"SIM"</formula>
    </cfRule>
  </conditionalFormatting>
  <conditionalFormatting sqref="Z44:Z45">
    <cfRule type="cellIs" dxfId="2564" priority="4281" operator="equal">
      <formula>"OPORTUNIDADE"</formula>
    </cfRule>
  </conditionalFormatting>
  <conditionalFormatting sqref="Z44:Z45">
    <cfRule type="cellIs" dxfId="2563" priority="4279" operator="equal">
      <formula>"NÃO"</formula>
    </cfRule>
    <cfRule type="cellIs" dxfId="2562" priority="4280" operator="equal">
      <formula>"SIM"</formula>
    </cfRule>
  </conditionalFormatting>
  <conditionalFormatting sqref="Y44:Y45">
    <cfRule type="cellIs" dxfId="2561" priority="4278" operator="equal">
      <formula>"OPORTUNIDADE"</formula>
    </cfRule>
  </conditionalFormatting>
  <conditionalFormatting sqref="Y44:Y45">
    <cfRule type="cellIs" dxfId="2560" priority="4276" operator="equal">
      <formula>"NÃO"</formula>
    </cfRule>
    <cfRule type="cellIs" dxfId="2559" priority="4277" operator="equal">
      <formula>"SIM"</formula>
    </cfRule>
  </conditionalFormatting>
  <conditionalFormatting sqref="Y44:Y45">
    <cfRule type="cellIs" dxfId="2558" priority="4275" operator="equal">
      <formula>"OPORTUNIDADE"</formula>
    </cfRule>
  </conditionalFormatting>
  <conditionalFormatting sqref="Y44:Y45">
    <cfRule type="cellIs" dxfId="2557" priority="4273" operator="equal">
      <formula>"NÃO"</formula>
    </cfRule>
    <cfRule type="cellIs" dxfId="2556" priority="4274" operator="equal">
      <formula>"SIM"</formula>
    </cfRule>
  </conditionalFormatting>
  <conditionalFormatting sqref="Y44:Y45">
    <cfRule type="cellIs" dxfId="2555" priority="4272" operator="equal">
      <formula>"OPORTUNIDADE"</formula>
    </cfRule>
  </conditionalFormatting>
  <conditionalFormatting sqref="Y44:Y45">
    <cfRule type="cellIs" dxfId="2554" priority="4270" operator="equal">
      <formula>"NÃO"</formula>
    </cfRule>
    <cfRule type="cellIs" dxfId="2553" priority="4271" operator="equal">
      <formula>"SIM"</formula>
    </cfRule>
  </conditionalFormatting>
  <conditionalFormatting sqref="Y44:Y45">
    <cfRule type="cellIs" dxfId="2552" priority="4269" operator="equal">
      <formula>"OPORTUNIDADE"</formula>
    </cfRule>
  </conditionalFormatting>
  <conditionalFormatting sqref="Y44:Y45">
    <cfRule type="cellIs" dxfId="2551" priority="4267" operator="equal">
      <formula>"NÃO"</formula>
    </cfRule>
    <cfRule type="cellIs" dxfId="2550" priority="4268" operator="equal">
      <formula>"SIM"</formula>
    </cfRule>
  </conditionalFormatting>
  <conditionalFormatting sqref="Z45">
    <cfRule type="cellIs" dxfId="2549" priority="4182" operator="equal">
      <formula>"OPORTUNIDADE"</formula>
    </cfRule>
  </conditionalFormatting>
  <conditionalFormatting sqref="Z45">
    <cfRule type="cellIs" dxfId="2548" priority="4180" operator="equal">
      <formula>"NÃO"</formula>
    </cfRule>
    <cfRule type="cellIs" dxfId="2547" priority="4181" operator="equal">
      <formula>"SIM"</formula>
    </cfRule>
  </conditionalFormatting>
  <conditionalFormatting sqref="Z45">
    <cfRule type="cellIs" dxfId="2546" priority="4179" operator="equal">
      <formula>"OPORTUNIDADE"</formula>
    </cfRule>
  </conditionalFormatting>
  <conditionalFormatting sqref="Z45">
    <cfRule type="cellIs" dxfId="2545" priority="4177" operator="equal">
      <formula>"NÃO"</formula>
    </cfRule>
    <cfRule type="cellIs" dxfId="2544" priority="4178" operator="equal">
      <formula>"SIM"</formula>
    </cfRule>
  </conditionalFormatting>
  <conditionalFormatting sqref="Z45">
    <cfRule type="cellIs" dxfId="2543" priority="4176" operator="equal">
      <formula>"OPORTUNIDADE"</formula>
    </cfRule>
  </conditionalFormatting>
  <conditionalFormatting sqref="Z45">
    <cfRule type="cellIs" dxfId="2542" priority="4174" operator="equal">
      <formula>"NÃO"</formula>
    </cfRule>
    <cfRule type="cellIs" dxfId="2541" priority="4175" operator="equal">
      <formula>"SIM"</formula>
    </cfRule>
  </conditionalFormatting>
  <conditionalFormatting sqref="Z45">
    <cfRule type="cellIs" dxfId="2540" priority="4173" operator="equal">
      <formula>"OPORTUNIDADE"</formula>
    </cfRule>
  </conditionalFormatting>
  <conditionalFormatting sqref="Z45">
    <cfRule type="cellIs" dxfId="2539" priority="4171" operator="equal">
      <formula>"NÃO"</formula>
    </cfRule>
    <cfRule type="cellIs" dxfId="2538" priority="4172" operator="equal">
      <formula>"SIM"</formula>
    </cfRule>
  </conditionalFormatting>
  <conditionalFormatting sqref="Z45">
    <cfRule type="cellIs" dxfId="2537" priority="4170" operator="equal">
      <formula>"OPORTUNIDADE"</formula>
    </cfRule>
  </conditionalFormatting>
  <conditionalFormatting sqref="Z45">
    <cfRule type="cellIs" dxfId="2536" priority="4168" operator="equal">
      <formula>"NÃO"</formula>
    </cfRule>
    <cfRule type="cellIs" dxfId="2535" priority="4169" operator="equal">
      <formula>"SIM"</formula>
    </cfRule>
  </conditionalFormatting>
  <conditionalFormatting sqref="Z45">
    <cfRule type="cellIs" dxfId="2534" priority="4167" operator="equal">
      <formula>"OPORTUNIDADE"</formula>
    </cfRule>
  </conditionalFormatting>
  <conditionalFormatting sqref="Z45">
    <cfRule type="cellIs" dxfId="2533" priority="4165" operator="equal">
      <formula>"NÃO"</formula>
    </cfRule>
    <cfRule type="cellIs" dxfId="2532" priority="4166" operator="equal">
      <formula>"SIM"</formula>
    </cfRule>
  </conditionalFormatting>
  <conditionalFormatting sqref="Z45">
    <cfRule type="cellIs" dxfId="2531" priority="4164" operator="equal">
      <formula>"OPORTUNIDADE"</formula>
    </cfRule>
  </conditionalFormatting>
  <conditionalFormatting sqref="Z45">
    <cfRule type="cellIs" dxfId="2530" priority="4162" operator="equal">
      <formula>"NÃO"</formula>
    </cfRule>
    <cfRule type="cellIs" dxfId="2529" priority="4163" operator="equal">
      <formula>"SIM"</formula>
    </cfRule>
  </conditionalFormatting>
  <conditionalFormatting sqref="Z45">
    <cfRule type="cellIs" dxfId="2528" priority="4161" operator="equal">
      <formula>"OPORTUNIDADE"</formula>
    </cfRule>
  </conditionalFormatting>
  <conditionalFormatting sqref="Z45">
    <cfRule type="cellIs" dxfId="2527" priority="4159" operator="equal">
      <formula>"NÃO"</formula>
    </cfRule>
    <cfRule type="cellIs" dxfId="2526" priority="4160" operator="equal">
      <formula>"SIM"</formula>
    </cfRule>
  </conditionalFormatting>
  <conditionalFormatting sqref="Z45">
    <cfRule type="cellIs" dxfId="2525" priority="4158" operator="equal">
      <formula>"OPORTUNIDADE"</formula>
    </cfRule>
  </conditionalFormatting>
  <conditionalFormatting sqref="Z45">
    <cfRule type="cellIs" dxfId="2524" priority="4156" operator="equal">
      <formula>"NÃO"</formula>
    </cfRule>
    <cfRule type="cellIs" dxfId="2523" priority="4157" operator="equal">
      <formula>"SIM"</formula>
    </cfRule>
  </conditionalFormatting>
  <conditionalFormatting sqref="Z45">
    <cfRule type="cellIs" dxfId="2522" priority="4155" operator="equal">
      <formula>"OPORTUNIDADE"</formula>
    </cfRule>
  </conditionalFormatting>
  <conditionalFormatting sqref="Z45">
    <cfRule type="cellIs" dxfId="2521" priority="4153" operator="equal">
      <formula>"NÃO"</formula>
    </cfRule>
    <cfRule type="cellIs" dxfId="2520" priority="4154" operator="equal">
      <formula>"SIM"</formula>
    </cfRule>
  </conditionalFormatting>
  <conditionalFormatting sqref="Z45">
    <cfRule type="cellIs" dxfId="2519" priority="4152" operator="equal">
      <formula>"OPORTUNIDADE"</formula>
    </cfRule>
  </conditionalFormatting>
  <conditionalFormatting sqref="Z45">
    <cfRule type="cellIs" dxfId="2518" priority="4150" operator="equal">
      <formula>"NÃO"</formula>
    </cfRule>
    <cfRule type="cellIs" dxfId="2517" priority="4151" operator="equal">
      <formula>"SIM"</formula>
    </cfRule>
  </conditionalFormatting>
  <conditionalFormatting sqref="Z45">
    <cfRule type="cellIs" dxfId="2516" priority="4149" operator="equal">
      <formula>"OPORTUNIDADE"</formula>
    </cfRule>
  </conditionalFormatting>
  <conditionalFormatting sqref="Z45">
    <cfRule type="cellIs" dxfId="2515" priority="4147" operator="equal">
      <formula>"NÃO"</formula>
    </cfRule>
    <cfRule type="cellIs" dxfId="2514" priority="4148" operator="equal">
      <formula>"SIM"</formula>
    </cfRule>
  </conditionalFormatting>
  <conditionalFormatting sqref="Z45">
    <cfRule type="cellIs" dxfId="2513" priority="4146" operator="equal">
      <formula>"OPORTUNIDADE"</formula>
    </cfRule>
  </conditionalFormatting>
  <conditionalFormatting sqref="Z45">
    <cfRule type="cellIs" dxfId="2512" priority="4144" operator="equal">
      <formula>"NÃO"</formula>
    </cfRule>
    <cfRule type="cellIs" dxfId="2511" priority="4145" operator="equal">
      <formula>"SIM"</formula>
    </cfRule>
  </conditionalFormatting>
  <conditionalFormatting sqref="Y45">
    <cfRule type="cellIs" dxfId="2510" priority="4143" operator="equal">
      <formula>"OPORTUNIDADE"</formula>
    </cfRule>
  </conditionalFormatting>
  <conditionalFormatting sqref="Y45">
    <cfRule type="cellIs" dxfId="2509" priority="4141" operator="equal">
      <formula>"NÃO"</formula>
    </cfRule>
    <cfRule type="cellIs" dxfId="2508" priority="4142" operator="equal">
      <formula>"SIM"</formula>
    </cfRule>
  </conditionalFormatting>
  <conditionalFormatting sqref="Y45">
    <cfRule type="cellIs" dxfId="2507" priority="4140" operator="equal">
      <formula>"OPORTUNIDADE"</formula>
    </cfRule>
  </conditionalFormatting>
  <conditionalFormatting sqref="Y45">
    <cfRule type="cellIs" dxfId="2506" priority="4138" operator="equal">
      <formula>"NÃO"</formula>
    </cfRule>
    <cfRule type="cellIs" dxfId="2505" priority="4139" operator="equal">
      <formula>"SIM"</formula>
    </cfRule>
  </conditionalFormatting>
  <conditionalFormatting sqref="Y45">
    <cfRule type="cellIs" dxfId="2504" priority="4137" operator="equal">
      <formula>"OPORTUNIDADE"</formula>
    </cfRule>
  </conditionalFormatting>
  <conditionalFormatting sqref="Y45">
    <cfRule type="cellIs" dxfId="2503" priority="4135" operator="equal">
      <formula>"NÃO"</formula>
    </cfRule>
    <cfRule type="cellIs" dxfId="2502" priority="4136" operator="equal">
      <formula>"SIM"</formula>
    </cfRule>
  </conditionalFormatting>
  <conditionalFormatting sqref="Y45">
    <cfRule type="cellIs" dxfId="2501" priority="4134" operator="equal">
      <formula>"OPORTUNIDADE"</formula>
    </cfRule>
  </conditionalFormatting>
  <conditionalFormatting sqref="Y45">
    <cfRule type="cellIs" dxfId="2500" priority="4132" operator="equal">
      <formula>"NÃO"</formula>
    </cfRule>
    <cfRule type="cellIs" dxfId="2499" priority="4133" operator="equal">
      <formula>"SIM"</formula>
    </cfRule>
  </conditionalFormatting>
  <conditionalFormatting sqref="Z50:Z52">
    <cfRule type="cellIs" dxfId="2498" priority="4131" operator="equal">
      <formula>"OPORTUNIDADE"</formula>
    </cfRule>
  </conditionalFormatting>
  <conditionalFormatting sqref="Z50:Z52">
    <cfRule type="cellIs" dxfId="2497" priority="4129" operator="equal">
      <formula>"NÃO"</formula>
    </cfRule>
    <cfRule type="cellIs" dxfId="2496" priority="4130" operator="equal">
      <formula>"SIM"</formula>
    </cfRule>
  </conditionalFormatting>
  <conditionalFormatting sqref="Z50:Z52">
    <cfRule type="cellIs" dxfId="2495" priority="4128" operator="equal">
      <formula>"OPORTUNIDADE"</formula>
    </cfRule>
  </conditionalFormatting>
  <conditionalFormatting sqref="Z50:Z52">
    <cfRule type="cellIs" dxfId="2494" priority="4126" operator="equal">
      <formula>"NÃO"</formula>
    </cfRule>
    <cfRule type="cellIs" dxfId="2493" priority="4127" operator="equal">
      <formula>"SIM"</formula>
    </cfRule>
  </conditionalFormatting>
  <conditionalFormatting sqref="Z50:Z52">
    <cfRule type="cellIs" dxfId="2492" priority="4125" operator="equal">
      <formula>"OPORTUNIDADE"</formula>
    </cfRule>
  </conditionalFormatting>
  <conditionalFormatting sqref="Z50:Z52">
    <cfRule type="cellIs" dxfId="2491" priority="4123" operator="equal">
      <formula>"NÃO"</formula>
    </cfRule>
    <cfRule type="cellIs" dxfId="2490" priority="4124" operator="equal">
      <formula>"SIM"</formula>
    </cfRule>
  </conditionalFormatting>
  <conditionalFormatting sqref="Z50:Z52">
    <cfRule type="cellIs" dxfId="2489" priority="4122" operator="equal">
      <formula>"OPORTUNIDADE"</formula>
    </cfRule>
  </conditionalFormatting>
  <conditionalFormatting sqref="Z50:Z52">
    <cfRule type="cellIs" dxfId="2488" priority="4120" operator="equal">
      <formula>"NÃO"</formula>
    </cfRule>
    <cfRule type="cellIs" dxfId="2487" priority="4121" operator="equal">
      <formula>"SIM"</formula>
    </cfRule>
  </conditionalFormatting>
  <conditionalFormatting sqref="Z50:Z52">
    <cfRule type="cellIs" dxfId="2486" priority="4119" operator="equal">
      <formula>"OPORTUNIDADE"</formula>
    </cfRule>
  </conditionalFormatting>
  <conditionalFormatting sqref="Z50:Z52">
    <cfRule type="cellIs" dxfId="2485" priority="4117" operator="equal">
      <formula>"NÃO"</formula>
    </cfRule>
    <cfRule type="cellIs" dxfId="2484" priority="4118" operator="equal">
      <formula>"SIM"</formula>
    </cfRule>
  </conditionalFormatting>
  <conditionalFormatting sqref="Z50:Z52">
    <cfRule type="cellIs" dxfId="2483" priority="4116" operator="equal">
      <formula>"OPORTUNIDADE"</formula>
    </cfRule>
  </conditionalFormatting>
  <conditionalFormatting sqref="Z50:Z52">
    <cfRule type="cellIs" dxfId="2482" priority="4114" operator="equal">
      <formula>"NÃO"</formula>
    </cfRule>
    <cfRule type="cellIs" dxfId="2481" priority="4115" operator="equal">
      <formula>"SIM"</formula>
    </cfRule>
  </conditionalFormatting>
  <conditionalFormatting sqref="Z50:Z52">
    <cfRule type="cellIs" dxfId="2480" priority="4113" operator="equal">
      <formula>"OPORTUNIDADE"</formula>
    </cfRule>
  </conditionalFormatting>
  <conditionalFormatting sqref="Z50:Z52">
    <cfRule type="cellIs" dxfId="2479" priority="4111" operator="equal">
      <formula>"NÃO"</formula>
    </cfRule>
    <cfRule type="cellIs" dxfId="2478" priority="4112" operator="equal">
      <formula>"SIM"</formula>
    </cfRule>
  </conditionalFormatting>
  <conditionalFormatting sqref="Z50:Z52">
    <cfRule type="cellIs" dxfId="2477" priority="4110" operator="equal">
      <formula>"OPORTUNIDADE"</formula>
    </cfRule>
  </conditionalFormatting>
  <conditionalFormatting sqref="Z50:Z52">
    <cfRule type="cellIs" dxfId="2476" priority="4108" operator="equal">
      <formula>"NÃO"</formula>
    </cfRule>
    <cfRule type="cellIs" dxfId="2475" priority="4109" operator="equal">
      <formula>"SIM"</formula>
    </cfRule>
  </conditionalFormatting>
  <conditionalFormatting sqref="Z50:Z52">
    <cfRule type="cellIs" dxfId="2474" priority="4107" operator="equal">
      <formula>"OPORTUNIDADE"</formula>
    </cfRule>
  </conditionalFormatting>
  <conditionalFormatting sqref="Z50:Z52">
    <cfRule type="cellIs" dxfId="2473" priority="4105" operator="equal">
      <formula>"NÃO"</formula>
    </cfRule>
    <cfRule type="cellIs" dxfId="2472" priority="4106" operator="equal">
      <formula>"SIM"</formula>
    </cfRule>
  </conditionalFormatting>
  <conditionalFormatting sqref="Z50:Z52">
    <cfRule type="cellIs" dxfId="2471" priority="4104" operator="equal">
      <formula>"OPORTUNIDADE"</formula>
    </cfRule>
  </conditionalFormatting>
  <conditionalFormatting sqref="Z50:Z52">
    <cfRule type="cellIs" dxfId="2470" priority="4102" operator="equal">
      <formula>"NÃO"</formula>
    </cfRule>
    <cfRule type="cellIs" dxfId="2469" priority="4103" operator="equal">
      <formula>"SIM"</formula>
    </cfRule>
  </conditionalFormatting>
  <conditionalFormatting sqref="Z50:Z52">
    <cfRule type="cellIs" dxfId="2468" priority="4101" operator="equal">
      <formula>"OPORTUNIDADE"</formula>
    </cfRule>
  </conditionalFormatting>
  <conditionalFormatting sqref="Z50:Z52">
    <cfRule type="cellIs" dxfId="2467" priority="4099" operator="equal">
      <formula>"NÃO"</formula>
    </cfRule>
    <cfRule type="cellIs" dxfId="2466" priority="4100" operator="equal">
      <formula>"SIM"</formula>
    </cfRule>
  </conditionalFormatting>
  <conditionalFormatting sqref="Z50:Z52">
    <cfRule type="cellIs" dxfId="2465" priority="4098" operator="equal">
      <formula>"OPORTUNIDADE"</formula>
    </cfRule>
  </conditionalFormatting>
  <conditionalFormatting sqref="Z50:Z52">
    <cfRule type="cellIs" dxfId="2464" priority="4096" operator="equal">
      <formula>"NÃO"</formula>
    </cfRule>
    <cfRule type="cellIs" dxfId="2463" priority="4097" operator="equal">
      <formula>"SIM"</formula>
    </cfRule>
  </conditionalFormatting>
  <conditionalFormatting sqref="Z50:Z51">
    <cfRule type="cellIs" dxfId="2462" priority="4095" operator="equal">
      <formula>"OPORTUNIDADE"</formula>
    </cfRule>
  </conditionalFormatting>
  <conditionalFormatting sqref="Z50:Z51">
    <cfRule type="cellIs" dxfId="2461" priority="4093" operator="equal">
      <formula>"NÃO"</formula>
    </cfRule>
    <cfRule type="cellIs" dxfId="2460" priority="4094" operator="equal">
      <formula>"SIM"</formula>
    </cfRule>
  </conditionalFormatting>
  <conditionalFormatting sqref="Z50:Z51">
    <cfRule type="cellIs" dxfId="2459" priority="4092" operator="equal">
      <formula>"OPORTUNIDADE"</formula>
    </cfRule>
  </conditionalFormatting>
  <conditionalFormatting sqref="Z50:Z51">
    <cfRule type="cellIs" dxfId="2458" priority="4090" operator="equal">
      <formula>"NÃO"</formula>
    </cfRule>
    <cfRule type="cellIs" dxfId="2457" priority="4091" operator="equal">
      <formula>"SIM"</formula>
    </cfRule>
  </conditionalFormatting>
  <conditionalFormatting sqref="Z50:Z51">
    <cfRule type="cellIs" dxfId="2456" priority="4089" operator="equal">
      <formula>"OPORTUNIDADE"</formula>
    </cfRule>
  </conditionalFormatting>
  <conditionalFormatting sqref="Z50:Z51">
    <cfRule type="cellIs" dxfId="2455" priority="4087" operator="equal">
      <formula>"NÃO"</formula>
    </cfRule>
    <cfRule type="cellIs" dxfId="2454" priority="4088" operator="equal">
      <formula>"SIM"</formula>
    </cfRule>
  </conditionalFormatting>
  <conditionalFormatting sqref="Z50:Z51">
    <cfRule type="cellIs" dxfId="2453" priority="4086" operator="equal">
      <formula>"OPORTUNIDADE"</formula>
    </cfRule>
  </conditionalFormatting>
  <conditionalFormatting sqref="Z50:Z51">
    <cfRule type="cellIs" dxfId="2452" priority="4084" operator="equal">
      <formula>"NÃO"</formula>
    </cfRule>
    <cfRule type="cellIs" dxfId="2451" priority="4085" operator="equal">
      <formula>"SIM"</formula>
    </cfRule>
  </conditionalFormatting>
  <conditionalFormatting sqref="Z50:Z51">
    <cfRule type="cellIs" dxfId="2450" priority="4083" operator="equal">
      <formula>"OPORTUNIDADE"</formula>
    </cfRule>
  </conditionalFormatting>
  <conditionalFormatting sqref="Z50:Z51">
    <cfRule type="cellIs" dxfId="2449" priority="4081" operator="equal">
      <formula>"NÃO"</formula>
    </cfRule>
    <cfRule type="cellIs" dxfId="2448" priority="4082" operator="equal">
      <formula>"SIM"</formula>
    </cfRule>
  </conditionalFormatting>
  <conditionalFormatting sqref="Z50:Z51">
    <cfRule type="cellIs" dxfId="2447" priority="4080" operator="equal">
      <formula>"OPORTUNIDADE"</formula>
    </cfRule>
  </conditionalFormatting>
  <conditionalFormatting sqref="Z50:Z51">
    <cfRule type="cellIs" dxfId="2446" priority="4078" operator="equal">
      <formula>"NÃO"</formula>
    </cfRule>
    <cfRule type="cellIs" dxfId="2445" priority="4079" operator="equal">
      <formula>"SIM"</formula>
    </cfRule>
  </conditionalFormatting>
  <conditionalFormatting sqref="Z50:Z51">
    <cfRule type="cellIs" dxfId="2444" priority="4077" operator="equal">
      <formula>"OPORTUNIDADE"</formula>
    </cfRule>
  </conditionalFormatting>
  <conditionalFormatting sqref="Z50:Z51">
    <cfRule type="cellIs" dxfId="2443" priority="4075" operator="equal">
      <formula>"NÃO"</formula>
    </cfRule>
    <cfRule type="cellIs" dxfId="2442" priority="4076" operator="equal">
      <formula>"SIM"</formula>
    </cfRule>
  </conditionalFormatting>
  <conditionalFormatting sqref="Z50:Z51">
    <cfRule type="cellIs" dxfId="2441" priority="4074" operator="equal">
      <formula>"OPORTUNIDADE"</formula>
    </cfRule>
  </conditionalFormatting>
  <conditionalFormatting sqref="Z50:Z51">
    <cfRule type="cellIs" dxfId="2440" priority="4072" operator="equal">
      <formula>"NÃO"</formula>
    </cfRule>
    <cfRule type="cellIs" dxfId="2439" priority="4073" operator="equal">
      <formula>"SIM"</formula>
    </cfRule>
  </conditionalFormatting>
  <conditionalFormatting sqref="Z50:Z51">
    <cfRule type="cellIs" dxfId="2438" priority="4071" operator="equal">
      <formula>"OPORTUNIDADE"</formula>
    </cfRule>
  </conditionalFormatting>
  <conditionalFormatting sqref="Z50:Z51">
    <cfRule type="cellIs" dxfId="2437" priority="4069" operator="equal">
      <formula>"NÃO"</formula>
    </cfRule>
    <cfRule type="cellIs" dxfId="2436" priority="4070" operator="equal">
      <formula>"SIM"</formula>
    </cfRule>
  </conditionalFormatting>
  <conditionalFormatting sqref="Z50:Z51">
    <cfRule type="cellIs" dxfId="2435" priority="4068" operator="equal">
      <formula>"OPORTUNIDADE"</formula>
    </cfRule>
  </conditionalFormatting>
  <conditionalFormatting sqref="Z50:Z51">
    <cfRule type="cellIs" dxfId="2434" priority="4066" operator="equal">
      <formula>"NÃO"</formula>
    </cfRule>
    <cfRule type="cellIs" dxfId="2433" priority="4067" operator="equal">
      <formula>"SIM"</formula>
    </cfRule>
  </conditionalFormatting>
  <conditionalFormatting sqref="Z50:Z51">
    <cfRule type="cellIs" dxfId="2432" priority="4065" operator="equal">
      <formula>"OPORTUNIDADE"</formula>
    </cfRule>
  </conditionalFormatting>
  <conditionalFormatting sqref="Z50:Z51">
    <cfRule type="cellIs" dxfId="2431" priority="4063" operator="equal">
      <formula>"NÃO"</formula>
    </cfRule>
    <cfRule type="cellIs" dxfId="2430" priority="4064" operator="equal">
      <formula>"SIM"</formula>
    </cfRule>
  </conditionalFormatting>
  <conditionalFormatting sqref="Z50:Z51">
    <cfRule type="cellIs" dxfId="2429" priority="4062" operator="equal">
      <formula>"OPORTUNIDADE"</formula>
    </cfRule>
  </conditionalFormatting>
  <conditionalFormatting sqref="Z50:Z51">
    <cfRule type="cellIs" dxfId="2428" priority="4060" operator="equal">
      <formula>"NÃO"</formula>
    </cfRule>
    <cfRule type="cellIs" dxfId="2427" priority="4061" operator="equal">
      <formula>"SIM"</formula>
    </cfRule>
  </conditionalFormatting>
  <conditionalFormatting sqref="Z50:Z51">
    <cfRule type="cellIs" dxfId="2426" priority="4059" operator="equal">
      <formula>"OPORTUNIDADE"</formula>
    </cfRule>
  </conditionalFormatting>
  <conditionalFormatting sqref="Z50:Z51">
    <cfRule type="cellIs" dxfId="2425" priority="4057" operator="equal">
      <formula>"NÃO"</formula>
    </cfRule>
    <cfRule type="cellIs" dxfId="2424" priority="4058" operator="equal">
      <formula>"SIM"</formula>
    </cfRule>
  </conditionalFormatting>
  <conditionalFormatting sqref="Z50:Z51">
    <cfRule type="cellIs" dxfId="2423" priority="4056" operator="equal">
      <formula>"OPORTUNIDADE"</formula>
    </cfRule>
  </conditionalFormatting>
  <conditionalFormatting sqref="Z50:Z51">
    <cfRule type="cellIs" dxfId="2422" priority="4054" operator="equal">
      <formula>"NÃO"</formula>
    </cfRule>
    <cfRule type="cellIs" dxfId="2421" priority="4055" operator="equal">
      <formula>"SIM"</formula>
    </cfRule>
  </conditionalFormatting>
  <conditionalFormatting sqref="Z50:Z51">
    <cfRule type="cellIs" dxfId="2420" priority="4053" operator="equal">
      <formula>"OPORTUNIDADE"</formula>
    </cfRule>
  </conditionalFormatting>
  <conditionalFormatting sqref="Z50:Z51">
    <cfRule type="cellIs" dxfId="2419" priority="4051" operator="equal">
      <formula>"NÃO"</formula>
    </cfRule>
    <cfRule type="cellIs" dxfId="2418" priority="4052" operator="equal">
      <formula>"SIM"</formula>
    </cfRule>
  </conditionalFormatting>
  <conditionalFormatting sqref="Z50:Z51">
    <cfRule type="cellIs" dxfId="2417" priority="4050" operator="equal">
      <formula>"OPORTUNIDADE"</formula>
    </cfRule>
  </conditionalFormatting>
  <conditionalFormatting sqref="Z50:Z51">
    <cfRule type="cellIs" dxfId="2416" priority="4048" operator="equal">
      <formula>"NÃO"</formula>
    </cfRule>
    <cfRule type="cellIs" dxfId="2415" priority="4049" operator="equal">
      <formula>"SIM"</formula>
    </cfRule>
  </conditionalFormatting>
  <conditionalFormatting sqref="Z50:Z51">
    <cfRule type="cellIs" dxfId="2414" priority="4047" operator="equal">
      <formula>"OPORTUNIDADE"</formula>
    </cfRule>
  </conditionalFormatting>
  <conditionalFormatting sqref="Z50:Z51">
    <cfRule type="cellIs" dxfId="2413" priority="4045" operator="equal">
      <formula>"NÃO"</formula>
    </cfRule>
    <cfRule type="cellIs" dxfId="2412" priority="4046" operator="equal">
      <formula>"SIM"</formula>
    </cfRule>
  </conditionalFormatting>
  <conditionalFormatting sqref="Z50:Z51">
    <cfRule type="cellIs" dxfId="2411" priority="4044" operator="equal">
      <formula>"OPORTUNIDADE"</formula>
    </cfRule>
  </conditionalFormatting>
  <conditionalFormatting sqref="Z50:Z51">
    <cfRule type="cellIs" dxfId="2410" priority="4042" operator="equal">
      <formula>"NÃO"</formula>
    </cfRule>
    <cfRule type="cellIs" dxfId="2409" priority="4043" operator="equal">
      <formula>"SIM"</formula>
    </cfRule>
  </conditionalFormatting>
  <conditionalFormatting sqref="Z50:Z51">
    <cfRule type="cellIs" dxfId="2408" priority="4041" operator="equal">
      <formula>"OPORTUNIDADE"</formula>
    </cfRule>
  </conditionalFormatting>
  <conditionalFormatting sqref="Z50:Z51">
    <cfRule type="cellIs" dxfId="2407" priority="4039" operator="equal">
      <formula>"NÃO"</formula>
    </cfRule>
    <cfRule type="cellIs" dxfId="2406" priority="4040" operator="equal">
      <formula>"SIM"</formula>
    </cfRule>
  </conditionalFormatting>
  <conditionalFormatting sqref="Z50:Z51">
    <cfRule type="cellIs" dxfId="2405" priority="4038" operator="equal">
      <formula>"OPORTUNIDADE"</formula>
    </cfRule>
  </conditionalFormatting>
  <conditionalFormatting sqref="Z50:Z51">
    <cfRule type="cellIs" dxfId="2404" priority="4036" operator="equal">
      <formula>"NÃO"</formula>
    </cfRule>
    <cfRule type="cellIs" dxfId="2403" priority="4037" operator="equal">
      <formula>"SIM"</formula>
    </cfRule>
  </conditionalFormatting>
  <conditionalFormatting sqref="Z50:Z52">
    <cfRule type="cellIs" dxfId="2402" priority="4035" operator="equal">
      <formula>"OPORTUNIDADE"</formula>
    </cfRule>
  </conditionalFormatting>
  <conditionalFormatting sqref="Z50:Z52">
    <cfRule type="cellIs" dxfId="2401" priority="4033" operator="equal">
      <formula>"NÃO"</formula>
    </cfRule>
    <cfRule type="cellIs" dxfId="2400" priority="4034" operator="equal">
      <formula>"SIM"</formula>
    </cfRule>
  </conditionalFormatting>
  <conditionalFormatting sqref="Z50:Z52">
    <cfRule type="cellIs" dxfId="2399" priority="4032" operator="equal">
      <formula>"OPORTUNIDADE"</formula>
    </cfRule>
  </conditionalFormatting>
  <conditionalFormatting sqref="Z50:Z52">
    <cfRule type="cellIs" dxfId="2398" priority="4030" operator="equal">
      <formula>"NÃO"</formula>
    </cfRule>
    <cfRule type="cellIs" dxfId="2397" priority="4031" operator="equal">
      <formula>"SIM"</formula>
    </cfRule>
  </conditionalFormatting>
  <conditionalFormatting sqref="Z50:Z52">
    <cfRule type="cellIs" dxfId="2396" priority="4029" operator="equal">
      <formula>"OPORTUNIDADE"</formula>
    </cfRule>
  </conditionalFormatting>
  <conditionalFormatting sqref="Z50:Z52">
    <cfRule type="cellIs" dxfId="2395" priority="4027" operator="equal">
      <formula>"NÃO"</formula>
    </cfRule>
    <cfRule type="cellIs" dxfId="2394" priority="4028" operator="equal">
      <formula>"SIM"</formula>
    </cfRule>
  </conditionalFormatting>
  <conditionalFormatting sqref="Z51:Z52">
    <cfRule type="cellIs" dxfId="2393" priority="4026" operator="equal">
      <formula>"OPORTUNIDADE"</formula>
    </cfRule>
  </conditionalFormatting>
  <conditionalFormatting sqref="Z51:Z52">
    <cfRule type="cellIs" dxfId="2392" priority="4024" operator="equal">
      <formula>"NÃO"</formula>
    </cfRule>
    <cfRule type="cellIs" dxfId="2391" priority="4025" operator="equal">
      <formula>"SIM"</formula>
    </cfRule>
  </conditionalFormatting>
  <conditionalFormatting sqref="Z52:Z54">
    <cfRule type="cellIs" dxfId="2390" priority="4002" operator="equal">
      <formula>"OPORTUNIDADE"</formula>
    </cfRule>
  </conditionalFormatting>
  <conditionalFormatting sqref="Z52:Z54">
    <cfRule type="cellIs" dxfId="2389" priority="4000" operator="equal">
      <formula>"NÃO"</formula>
    </cfRule>
    <cfRule type="cellIs" dxfId="2388" priority="4001" operator="equal">
      <formula>"SIM"</formula>
    </cfRule>
  </conditionalFormatting>
  <conditionalFormatting sqref="Z54 Z56">
    <cfRule type="cellIs" dxfId="2387" priority="3999" operator="equal">
      <formula>"OPORTUNIDADE"</formula>
    </cfRule>
  </conditionalFormatting>
  <conditionalFormatting sqref="Z54 Z56">
    <cfRule type="cellIs" dxfId="2386" priority="3997" operator="equal">
      <formula>"NÃO"</formula>
    </cfRule>
    <cfRule type="cellIs" dxfId="2385" priority="3998" operator="equal">
      <formula>"SIM"</formula>
    </cfRule>
  </conditionalFormatting>
  <conditionalFormatting sqref="Z53:Z54 Z56">
    <cfRule type="cellIs" dxfId="2384" priority="3996" operator="equal">
      <formula>"OPORTUNIDADE"</formula>
    </cfRule>
  </conditionalFormatting>
  <conditionalFormatting sqref="Z53:Z54 Z56">
    <cfRule type="cellIs" dxfId="2383" priority="3994" operator="equal">
      <formula>"NÃO"</formula>
    </cfRule>
    <cfRule type="cellIs" dxfId="2382" priority="3995" operator="equal">
      <formula>"SIM"</formula>
    </cfRule>
  </conditionalFormatting>
  <conditionalFormatting sqref="Z53:Z54 Z56">
    <cfRule type="cellIs" dxfId="2381" priority="3993" operator="equal">
      <formula>"OPORTUNIDADE"</formula>
    </cfRule>
  </conditionalFormatting>
  <conditionalFormatting sqref="Z53:Z54 Z56">
    <cfRule type="cellIs" dxfId="2380" priority="3991" operator="equal">
      <formula>"NÃO"</formula>
    </cfRule>
    <cfRule type="cellIs" dxfId="2379" priority="3992" operator="equal">
      <formula>"SIM"</formula>
    </cfRule>
  </conditionalFormatting>
  <conditionalFormatting sqref="Z53:Z54 Z56">
    <cfRule type="cellIs" dxfId="2378" priority="3990" operator="equal">
      <formula>"OPORTUNIDADE"</formula>
    </cfRule>
  </conditionalFormatting>
  <conditionalFormatting sqref="Z53:Z54 Z56">
    <cfRule type="cellIs" dxfId="2377" priority="3988" operator="equal">
      <formula>"NÃO"</formula>
    </cfRule>
    <cfRule type="cellIs" dxfId="2376" priority="3989" operator="equal">
      <formula>"SIM"</formula>
    </cfRule>
  </conditionalFormatting>
  <conditionalFormatting sqref="Z52:Z54">
    <cfRule type="cellIs" dxfId="2375" priority="3987" operator="equal">
      <formula>"OPORTUNIDADE"</formula>
    </cfRule>
  </conditionalFormatting>
  <conditionalFormatting sqref="Z52:Z54">
    <cfRule type="cellIs" dxfId="2374" priority="3985" operator="equal">
      <formula>"NÃO"</formula>
    </cfRule>
    <cfRule type="cellIs" dxfId="2373" priority="3986" operator="equal">
      <formula>"SIM"</formula>
    </cfRule>
  </conditionalFormatting>
  <conditionalFormatting sqref="Z52:Z54 Z56">
    <cfRule type="cellIs" dxfId="2372" priority="3984" operator="equal">
      <formula>"OPORTUNIDADE"</formula>
    </cfRule>
  </conditionalFormatting>
  <conditionalFormatting sqref="Z52:Z54 Z56">
    <cfRule type="cellIs" dxfId="2371" priority="3982" operator="equal">
      <formula>"NÃO"</formula>
    </cfRule>
    <cfRule type="cellIs" dxfId="2370" priority="3983" operator="equal">
      <formula>"SIM"</formula>
    </cfRule>
  </conditionalFormatting>
  <conditionalFormatting sqref="Z52:Z54">
    <cfRule type="cellIs" dxfId="2369" priority="3981" operator="equal">
      <formula>"OPORTUNIDADE"</formula>
    </cfRule>
  </conditionalFormatting>
  <conditionalFormatting sqref="Z52:Z54">
    <cfRule type="cellIs" dxfId="2368" priority="3979" operator="equal">
      <formula>"NÃO"</formula>
    </cfRule>
    <cfRule type="cellIs" dxfId="2367" priority="3980" operator="equal">
      <formula>"SIM"</formula>
    </cfRule>
  </conditionalFormatting>
  <conditionalFormatting sqref="Z54 Z56">
    <cfRule type="cellIs" dxfId="2366" priority="3978" operator="equal">
      <formula>"OPORTUNIDADE"</formula>
    </cfRule>
  </conditionalFormatting>
  <conditionalFormatting sqref="Z54 Z56">
    <cfRule type="cellIs" dxfId="2365" priority="3976" operator="equal">
      <formula>"NÃO"</formula>
    </cfRule>
    <cfRule type="cellIs" dxfId="2364" priority="3977" operator="equal">
      <formula>"SIM"</formula>
    </cfRule>
  </conditionalFormatting>
  <conditionalFormatting sqref="Z52:Z54">
    <cfRule type="cellIs" dxfId="2363" priority="3975" operator="equal">
      <formula>"OPORTUNIDADE"</formula>
    </cfRule>
  </conditionalFormatting>
  <conditionalFormatting sqref="Z52:Z54">
    <cfRule type="cellIs" dxfId="2362" priority="3973" operator="equal">
      <formula>"NÃO"</formula>
    </cfRule>
    <cfRule type="cellIs" dxfId="2361" priority="3974" operator="equal">
      <formula>"SIM"</formula>
    </cfRule>
  </conditionalFormatting>
  <conditionalFormatting sqref="Z54 Z56">
    <cfRule type="cellIs" dxfId="2360" priority="3972" operator="equal">
      <formula>"OPORTUNIDADE"</formula>
    </cfRule>
  </conditionalFormatting>
  <conditionalFormatting sqref="Z54 Z56">
    <cfRule type="cellIs" dxfId="2359" priority="3970" operator="equal">
      <formula>"NÃO"</formula>
    </cfRule>
    <cfRule type="cellIs" dxfId="2358" priority="3971" operator="equal">
      <formula>"SIM"</formula>
    </cfRule>
  </conditionalFormatting>
  <conditionalFormatting sqref="Z52:Z53">
    <cfRule type="cellIs" dxfId="2357" priority="3969" operator="equal">
      <formula>"OPORTUNIDADE"</formula>
    </cfRule>
  </conditionalFormatting>
  <conditionalFormatting sqref="Z52:Z53">
    <cfRule type="cellIs" dxfId="2356" priority="3967" operator="equal">
      <formula>"NÃO"</formula>
    </cfRule>
    <cfRule type="cellIs" dxfId="2355" priority="3968" operator="equal">
      <formula>"SIM"</formula>
    </cfRule>
  </conditionalFormatting>
  <conditionalFormatting sqref="Z56">
    <cfRule type="cellIs" dxfId="2354" priority="3942" operator="equal">
      <formula>"OPORTUNIDADE"</formula>
    </cfRule>
  </conditionalFormatting>
  <conditionalFormatting sqref="Z56">
    <cfRule type="cellIs" dxfId="2353" priority="3940" operator="equal">
      <formula>"NÃO"</formula>
    </cfRule>
    <cfRule type="cellIs" dxfId="2352" priority="3941" operator="equal">
      <formula>"SIM"</formula>
    </cfRule>
  </conditionalFormatting>
  <conditionalFormatting sqref="Z53">
    <cfRule type="cellIs" dxfId="2351" priority="3939" operator="equal">
      <formula>"OPORTUNIDADE"</formula>
    </cfRule>
  </conditionalFormatting>
  <conditionalFormatting sqref="Z53">
    <cfRule type="cellIs" dxfId="2350" priority="3937" operator="equal">
      <formula>"NÃO"</formula>
    </cfRule>
    <cfRule type="cellIs" dxfId="2349" priority="3938" operator="equal">
      <formula>"SIM"</formula>
    </cfRule>
  </conditionalFormatting>
  <conditionalFormatting sqref="Z53">
    <cfRule type="cellIs" dxfId="2348" priority="3936" operator="equal">
      <formula>"OPORTUNIDADE"</formula>
    </cfRule>
  </conditionalFormatting>
  <conditionalFormatting sqref="Z53">
    <cfRule type="cellIs" dxfId="2347" priority="3934" operator="equal">
      <formula>"NÃO"</formula>
    </cfRule>
    <cfRule type="cellIs" dxfId="2346" priority="3935" operator="equal">
      <formula>"SIM"</formula>
    </cfRule>
  </conditionalFormatting>
  <conditionalFormatting sqref="Y43:Z43">
    <cfRule type="cellIs" dxfId="2345" priority="3933" operator="equal">
      <formula>"OPORTUNIDADE"</formula>
    </cfRule>
  </conditionalFormatting>
  <conditionalFormatting sqref="Y43:Z43">
    <cfRule type="cellIs" dxfId="2344" priority="3931" operator="equal">
      <formula>"NÃO"</formula>
    </cfRule>
    <cfRule type="cellIs" dxfId="2343" priority="3932" operator="equal">
      <formula>"SIM"</formula>
    </cfRule>
  </conditionalFormatting>
  <conditionalFormatting sqref="Y43:Z43">
    <cfRule type="cellIs" dxfId="2342" priority="3930" operator="equal">
      <formula>"OPORTUNIDADE"</formula>
    </cfRule>
  </conditionalFormatting>
  <conditionalFormatting sqref="Y43:Z43">
    <cfRule type="cellIs" dxfId="2341" priority="3928" operator="equal">
      <formula>"NÃO"</formula>
    </cfRule>
    <cfRule type="cellIs" dxfId="2340" priority="3929" operator="equal">
      <formula>"SIM"</formula>
    </cfRule>
  </conditionalFormatting>
  <conditionalFormatting sqref="Y44:Z44">
    <cfRule type="cellIs" dxfId="2339" priority="3927" operator="equal">
      <formula>"OPORTUNIDADE"</formula>
    </cfRule>
  </conditionalFormatting>
  <conditionalFormatting sqref="Y44:Z44">
    <cfRule type="cellIs" dxfId="2338" priority="3925" operator="equal">
      <formula>"NÃO"</formula>
    </cfRule>
    <cfRule type="cellIs" dxfId="2337" priority="3926" operator="equal">
      <formula>"SIM"</formula>
    </cfRule>
  </conditionalFormatting>
  <conditionalFormatting sqref="Z56">
    <cfRule type="cellIs" dxfId="2336" priority="3921" operator="equal">
      <formula>"OPORTUNIDADE"</formula>
    </cfRule>
  </conditionalFormatting>
  <conditionalFormatting sqref="Z56">
    <cfRule type="cellIs" dxfId="2335" priority="3919" operator="equal">
      <formula>"NÃO"</formula>
    </cfRule>
    <cfRule type="cellIs" dxfId="2334" priority="3920" operator="equal">
      <formula>"SIM"</formula>
    </cfRule>
  </conditionalFormatting>
  <conditionalFormatting sqref="Z54">
    <cfRule type="cellIs" dxfId="2333" priority="3918" operator="equal">
      <formula>"OPORTUNIDADE"</formula>
    </cfRule>
  </conditionalFormatting>
  <conditionalFormatting sqref="Z54">
    <cfRule type="cellIs" dxfId="2332" priority="3916" operator="equal">
      <formula>"NÃO"</formula>
    </cfRule>
    <cfRule type="cellIs" dxfId="2331" priority="3917" operator="equal">
      <formula>"SIM"</formula>
    </cfRule>
  </conditionalFormatting>
  <conditionalFormatting sqref="Z54">
    <cfRule type="cellIs" dxfId="2330" priority="3915" operator="equal">
      <formula>"OPORTUNIDADE"</formula>
    </cfRule>
  </conditionalFormatting>
  <conditionalFormatting sqref="Z54">
    <cfRule type="cellIs" dxfId="2329" priority="3913" operator="equal">
      <formula>"NÃO"</formula>
    </cfRule>
    <cfRule type="cellIs" dxfId="2328" priority="3914" operator="equal">
      <formula>"SIM"</formula>
    </cfRule>
  </conditionalFormatting>
  <conditionalFormatting sqref="BP26">
    <cfRule type="iconSet" priority="391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1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1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0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0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0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27" priority="3906" operator="equal">
      <formula>"OPORTUNIDADE"</formula>
    </cfRule>
  </conditionalFormatting>
  <conditionalFormatting sqref="Z48">
    <cfRule type="cellIs" dxfId="2326" priority="3904" operator="equal">
      <formula>"NÃO"</formula>
    </cfRule>
    <cfRule type="cellIs" dxfId="2325" priority="3905" operator="equal">
      <formula>"SIM"</formula>
    </cfRule>
  </conditionalFormatting>
  <conditionalFormatting sqref="Z48">
    <cfRule type="cellIs" dxfId="2324" priority="3903" operator="equal">
      <formula>"OPORTUNIDADE"</formula>
    </cfRule>
  </conditionalFormatting>
  <conditionalFormatting sqref="Z48">
    <cfRule type="cellIs" dxfId="2323" priority="3901" operator="equal">
      <formula>"NÃO"</formula>
    </cfRule>
    <cfRule type="cellIs" dxfId="2322" priority="3902" operator="equal">
      <formula>"SIM"</formula>
    </cfRule>
  </conditionalFormatting>
  <conditionalFormatting sqref="Z48">
    <cfRule type="cellIs" dxfId="2321" priority="3900" operator="equal">
      <formula>"OPORTUNIDADE"</formula>
    </cfRule>
  </conditionalFormatting>
  <conditionalFormatting sqref="Z48">
    <cfRule type="cellIs" dxfId="2320" priority="3898" operator="equal">
      <formula>"NÃO"</formula>
    </cfRule>
    <cfRule type="cellIs" dxfId="2319" priority="3899" operator="equal">
      <formula>"SIM"</formula>
    </cfRule>
  </conditionalFormatting>
  <conditionalFormatting sqref="Z48">
    <cfRule type="cellIs" dxfId="2318" priority="3897" operator="equal">
      <formula>"OPORTUNIDADE"</formula>
    </cfRule>
  </conditionalFormatting>
  <conditionalFormatting sqref="Z48">
    <cfRule type="cellIs" dxfId="2317" priority="3895" operator="equal">
      <formula>"NÃO"</formula>
    </cfRule>
    <cfRule type="cellIs" dxfId="2316" priority="3896" operator="equal">
      <formula>"SIM"</formula>
    </cfRule>
  </conditionalFormatting>
  <conditionalFormatting sqref="Z48">
    <cfRule type="cellIs" dxfId="2315" priority="3894" operator="equal">
      <formula>"OPORTUNIDADE"</formula>
    </cfRule>
  </conditionalFormatting>
  <conditionalFormatting sqref="Z48">
    <cfRule type="cellIs" dxfId="2314" priority="3892" operator="equal">
      <formula>"NÃO"</formula>
    </cfRule>
    <cfRule type="cellIs" dxfId="2313" priority="3893" operator="equal">
      <formula>"SIM"</formula>
    </cfRule>
  </conditionalFormatting>
  <conditionalFormatting sqref="Z48">
    <cfRule type="cellIs" dxfId="2312" priority="3891" operator="equal">
      <formula>"OPORTUNIDADE"</formula>
    </cfRule>
  </conditionalFormatting>
  <conditionalFormatting sqref="Z48">
    <cfRule type="cellIs" dxfId="2311" priority="3889" operator="equal">
      <formula>"NÃO"</formula>
    </cfRule>
    <cfRule type="cellIs" dxfId="2310" priority="3890" operator="equal">
      <formula>"SIM"</formula>
    </cfRule>
  </conditionalFormatting>
  <conditionalFormatting sqref="Z48">
    <cfRule type="cellIs" dxfId="2309" priority="3888" operator="equal">
      <formula>"OPORTUNIDADE"</formula>
    </cfRule>
  </conditionalFormatting>
  <conditionalFormatting sqref="Z48">
    <cfRule type="cellIs" dxfId="2308" priority="3886" operator="equal">
      <formula>"NÃO"</formula>
    </cfRule>
    <cfRule type="cellIs" dxfId="2307" priority="3887" operator="equal">
      <formula>"SIM"</formula>
    </cfRule>
  </conditionalFormatting>
  <conditionalFormatting sqref="Z48">
    <cfRule type="cellIs" dxfId="2306" priority="3885" operator="equal">
      <formula>"OPORTUNIDADE"</formula>
    </cfRule>
  </conditionalFormatting>
  <conditionalFormatting sqref="Z48">
    <cfRule type="cellIs" dxfId="2305" priority="3883" operator="equal">
      <formula>"NÃO"</formula>
    </cfRule>
    <cfRule type="cellIs" dxfId="2304" priority="3884" operator="equal">
      <formula>"SIM"</formula>
    </cfRule>
  </conditionalFormatting>
  <conditionalFormatting sqref="Z48">
    <cfRule type="cellIs" dxfId="2303" priority="3882" operator="equal">
      <formula>"OPORTUNIDADE"</formula>
    </cfRule>
  </conditionalFormatting>
  <conditionalFormatting sqref="Z48">
    <cfRule type="cellIs" dxfId="2302" priority="3880" operator="equal">
      <formula>"NÃO"</formula>
    </cfRule>
    <cfRule type="cellIs" dxfId="2301" priority="3881" operator="equal">
      <formula>"SIM"</formula>
    </cfRule>
  </conditionalFormatting>
  <conditionalFormatting sqref="Z48">
    <cfRule type="cellIs" dxfId="2300" priority="3879" operator="equal">
      <formula>"OPORTUNIDADE"</formula>
    </cfRule>
  </conditionalFormatting>
  <conditionalFormatting sqref="Z48">
    <cfRule type="cellIs" dxfId="2299" priority="3877" operator="equal">
      <formula>"NÃO"</formula>
    </cfRule>
    <cfRule type="cellIs" dxfId="2298" priority="3878" operator="equal">
      <formula>"SIM"</formula>
    </cfRule>
  </conditionalFormatting>
  <conditionalFormatting sqref="Z48">
    <cfRule type="cellIs" dxfId="2297" priority="3876" operator="equal">
      <formula>"OPORTUNIDADE"</formula>
    </cfRule>
  </conditionalFormatting>
  <conditionalFormatting sqref="Z48">
    <cfRule type="cellIs" dxfId="2296" priority="3874" operator="equal">
      <formula>"NÃO"</formula>
    </cfRule>
    <cfRule type="cellIs" dxfId="2295" priority="3875" operator="equal">
      <formula>"SIM"</formula>
    </cfRule>
  </conditionalFormatting>
  <conditionalFormatting sqref="Z48">
    <cfRule type="cellIs" dxfId="2294" priority="3873" operator="equal">
      <formula>"OPORTUNIDADE"</formula>
    </cfRule>
  </conditionalFormatting>
  <conditionalFormatting sqref="Z48">
    <cfRule type="cellIs" dxfId="2293" priority="3871" operator="equal">
      <formula>"NÃO"</formula>
    </cfRule>
    <cfRule type="cellIs" dxfId="2292" priority="3872" operator="equal">
      <formula>"SIM"</formula>
    </cfRule>
  </conditionalFormatting>
  <conditionalFormatting sqref="Z48">
    <cfRule type="cellIs" dxfId="2291" priority="3870" operator="equal">
      <formula>"OPORTUNIDADE"</formula>
    </cfRule>
  </conditionalFormatting>
  <conditionalFormatting sqref="Z48">
    <cfRule type="cellIs" dxfId="2290" priority="3868" operator="equal">
      <formula>"NÃO"</formula>
    </cfRule>
    <cfRule type="cellIs" dxfId="2289" priority="3869" operator="equal">
      <formula>"SIM"</formula>
    </cfRule>
  </conditionalFormatting>
  <conditionalFormatting sqref="Z48">
    <cfRule type="cellIs" dxfId="2288" priority="3867" operator="equal">
      <formula>"OPORTUNIDADE"</formula>
    </cfRule>
  </conditionalFormatting>
  <conditionalFormatting sqref="Z48">
    <cfRule type="cellIs" dxfId="2287" priority="3865" operator="equal">
      <formula>"NÃO"</formula>
    </cfRule>
    <cfRule type="cellIs" dxfId="2286" priority="3866" operator="equal">
      <formula>"SIM"</formula>
    </cfRule>
  </conditionalFormatting>
  <conditionalFormatting sqref="Z48">
    <cfRule type="cellIs" dxfId="2285" priority="3864" operator="equal">
      <formula>"OPORTUNIDADE"</formula>
    </cfRule>
  </conditionalFormatting>
  <conditionalFormatting sqref="Z48">
    <cfRule type="cellIs" dxfId="2284" priority="3862" operator="equal">
      <formula>"NÃO"</formula>
    </cfRule>
    <cfRule type="cellIs" dxfId="2283" priority="3863" operator="equal">
      <formula>"SIM"</formula>
    </cfRule>
  </conditionalFormatting>
  <conditionalFormatting sqref="Z48">
    <cfRule type="cellIs" dxfId="2282" priority="3861" operator="equal">
      <formula>"OPORTUNIDADE"</formula>
    </cfRule>
  </conditionalFormatting>
  <conditionalFormatting sqref="Z48">
    <cfRule type="cellIs" dxfId="2281" priority="3859" operator="equal">
      <formula>"NÃO"</formula>
    </cfRule>
    <cfRule type="cellIs" dxfId="2280" priority="3860" operator="equal">
      <formula>"SIM"</formula>
    </cfRule>
  </conditionalFormatting>
  <conditionalFormatting sqref="Z48">
    <cfRule type="cellIs" dxfId="2279" priority="3858" operator="equal">
      <formula>"OPORTUNIDADE"</formula>
    </cfRule>
  </conditionalFormatting>
  <conditionalFormatting sqref="Z48">
    <cfRule type="cellIs" dxfId="2278" priority="3856" operator="equal">
      <formula>"NÃO"</formula>
    </cfRule>
    <cfRule type="cellIs" dxfId="2277" priority="3857" operator="equal">
      <formula>"SIM"</formula>
    </cfRule>
  </conditionalFormatting>
  <conditionalFormatting sqref="Z48">
    <cfRule type="cellIs" dxfId="2276" priority="3855" operator="equal">
      <formula>"OPORTUNIDADE"</formula>
    </cfRule>
  </conditionalFormatting>
  <conditionalFormatting sqref="Z48">
    <cfRule type="cellIs" dxfId="2275" priority="3853" operator="equal">
      <formula>"NÃO"</formula>
    </cfRule>
    <cfRule type="cellIs" dxfId="2274" priority="3854" operator="equal">
      <formula>"SIM"</formula>
    </cfRule>
  </conditionalFormatting>
  <conditionalFormatting sqref="Z48">
    <cfRule type="cellIs" dxfId="2273" priority="3852" operator="equal">
      <formula>"OPORTUNIDADE"</formula>
    </cfRule>
  </conditionalFormatting>
  <conditionalFormatting sqref="Z48">
    <cfRule type="cellIs" dxfId="2272" priority="3850" operator="equal">
      <formula>"NÃO"</formula>
    </cfRule>
    <cfRule type="cellIs" dxfId="2271" priority="3851" operator="equal">
      <formula>"SIM"</formula>
    </cfRule>
  </conditionalFormatting>
  <conditionalFormatting sqref="Z48">
    <cfRule type="cellIs" dxfId="2270" priority="3849" operator="equal">
      <formula>"OPORTUNIDADE"</formula>
    </cfRule>
  </conditionalFormatting>
  <conditionalFormatting sqref="Z48">
    <cfRule type="cellIs" dxfId="2269" priority="3847" operator="equal">
      <formula>"NÃO"</formula>
    </cfRule>
    <cfRule type="cellIs" dxfId="2268" priority="3848" operator="equal">
      <formula>"SIM"</formula>
    </cfRule>
  </conditionalFormatting>
  <conditionalFormatting sqref="Z48">
    <cfRule type="cellIs" dxfId="2267" priority="3846" operator="equal">
      <formula>"OPORTUNIDADE"</formula>
    </cfRule>
  </conditionalFormatting>
  <conditionalFormatting sqref="Z48">
    <cfRule type="cellIs" dxfId="2266" priority="3844" operator="equal">
      <formula>"NÃO"</formula>
    </cfRule>
    <cfRule type="cellIs" dxfId="2265" priority="3845" operator="equal">
      <formula>"SIM"</formula>
    </cfRule>
  </conditionalFormatting>
  <conditionalFormatting sqref="Y58:Z58 Y65:Y67 Y72:Y75 Y59:Y63 Y69:Y70">
    <cfRule type="cellIs" dxfId="2264" priority="3840" operator="equal">
      <formula>"OPORTUNIDADE"</formula>
    </cfRule>
  </conditionalFormatting>
  <conditionalFormatting sqref="Y58:Z58 Y65:Y67 Y72:Y75 Y59:Y63 Y69:Y70">
    <cfRule type="cellIs" dxfId="2263" priority="3838" operator="equal">
      <formula>"NÃO"</formula>
    </cfRule>
    <cfRule type="cellIs" dxfId="2262" priority="3839" operator="equal">
      <formula>"SIM"</formula>
    </cfRule>
  </conditionalFormatting>
  <conditionalFormatting sqref="Z59">
    <cfRule type="cellIs" dxfId="2261" priority="3837" operator="equal">
      <formula>"OPORTUNIDADE"</formula>
    </cfRule>
  </conditionalFormatting>
  <conditionalFormatting sqref="Z59">
    <cfRule type="cellIs" dxfId="2260" priority="3835" operator="equal">
      <formula>"NÃO"</formula>
    </cfRule>
    <cfRule type="cellIs" dxfId="2259" priority="3836" operator="equal">
      <formula>"SIM"</formula>
    </cfRule>
  </conditionalFormatting>
  <conditionalFormatting sqref="Z59">
    <cfRule type="cellIs" dxfId="2258" priority="3834" operator="equal">
      <formula>"OPORTUNIDADE"</formula>
    </cfRule>
  </conditionalFormatting>
  <conditionalFormatting sqref="Z59">
    <cfRule type="cellIs" dxfId="2257" priority="3832" operator="equal">
      <formula>"NÃO"</formula>
    </cfRule>
    <cfRule type="cellIs" dxfId="2256" priority="3833" operator="equal">
      <formula>"SIM"</formula>
    </cfRule>
  </conditionalFormatting>
  <conditionalFormatting sqref="Z59">
    <cfRule type="cellIs" dxfId="2255" priority="3831" operator="equal">
      <formula>"OPORTUNIDADE"</formula>
    </cfRule>
  </conditionalFormatting>
  <conditionalFormatting sqref="Z59">
    <cfRule type="cellIs" dxfId="2254" priority="3829" operator="equal">
      <formula>"NÃO"</formula>
    </cfRule>
    <cfRule type="cellIs" dxfId="2253" priority="3830" operator="equal">
      <formula>"SIM"</formula>
    </cfRule>
  </conditionalFormatting>
  <conditionalFormatting sqref="Z59">
    <cfRule type="cellIs" dxfId="2252" priority="3828" operator="equal">
      <formula>"OPORTUNIDADE"</formula>
    </cfRule>
  </conditionalFormatting>
  <conditionalFormatting sqref="Z59">
    <cfRule type="cellIs" dxfId="2251" priority="3826" operator="equal">
      <formula>"NÃO"</formula>
    </cfRule>
    <cfRule type="cellIs" dxfId="2250" priority="3827" operator="equal">
      <formula>"SIM"</formula>
    </cfRule>
  </conditionalFormatting>
  <conditionalFormatting sqref="Z59">
    <cfRule type="cellIs" dxfId="2249" priority="3825" operator="equal">
      <formula>"OPORTUNIDADE"</formula>
    </cfRule>
  </conditionalFormatting>
  <conditionalFormatting sqref="Z59">
    <cfRule type="cellIs" dxfId="2248" priority="3823" operator="equal">
      <formula>"NÃO"</formula>
    </cfRule>
    <cfRule type="cellIs" dxfId="2247" priority="3824" operator="equal">
      <formula>"SIM"</formula>
    </cfRule>
  </conditionalFormatting>
  <conditionalFormatting sqref="Z59">
    <cfRule type="cellIs" dxfId="2246" priority="3822" operator="equal">
      <formula>"OPORTUNIDADE"</formula>
    </cfRule>
  </conditionalFormatting>
  <conditionalFormatting sqref="Z59">
    <cfRule type="cellIs" dxfId="2245" priority="3820" operator="equal">
      <formula>"NÃO"</formula>
    </cfRule>
    <cfRule type="cellIs" dxfId="2244" priority="3821" operator="equal">
      <formula>"SIM"</formula>
    </cfRule>
  </conditionalFormatting>
  <conditionalFormatting sqref="Z59">
    <cfRule type="cellIs" dxfId="2243" priority="3819" operator="equal">
      <formula>"OPORTUNIDADE"</formula>
    </cfRule>
  </conditionalFormatting>
  <conditionalFormatting sqref="Z59">
    <cfRule type="cellIs" dxfId="2242" priority="3817" operator="equal">
      <formula>"NÃO"</formula>
    </cfRule>
    <cfRule type="cellIs" dxfId="2241" priority="3818" operator="equal">
      <formula>"SIM"</formula>
    </cfRule>
  </conditionalFormatting>
  <conditionalFormatting sqref="Z59">
    <cfRule type="cellIs" dxfId="2240" priority="3816" operator="equal">
      <formula>"OPORTUNIDADE"</formula>
    </cfRule>
  </conditionalFormatting>
  <conditionalFormatting sqref="Z59">
    <cfRule type="cellIs" dxfId="2239" priority="3814" operator="equal">
      <formula>"NÃO"</formula>
    </cfRule>
    <cfRule type="cellIs" dxfId="2238" priority="3815" operator="equal">
      <formula>"SIM"</formula>
    </cfRule>
  </conditionalFormatting>
  <conditionalFormatting sqref="Z59">
    <cfRule type="cellIs" dxfId="2237" priority="3813" operator="equal">
      <formula>"OPORTUNIDADE"</formula>
    </cfRule>
  </conditionalFormatting>
  <conditionalFormatting sqref="Z59">
    <cfRule type="cellIs" dxfId="2236" priority="3811" operator="equal">
      <formula>"NÃO"</formula>
    </cfRule>
    <cfRule type="cellIs" dxfId="2235" priority="3812" operator="equal">
      <formula>"SIM"</formula>
    </cfRule>
  </conditionalFormatting>
  <conditionalFormatting sqref="Z59">
    <cfRule type="cellIs" dxfId="2234" priority="3810" operator="equal">
      <formula>"OPORTUNIDADE"</formula>
    </cfRule>
  </conditionalFormatting>
  <conditionalFormatting sqref="Z59">
    <cfRule type="cellIs" dxfId="2233" priority="3808" operator="equal">
      <formula>"NÃO"</formula>
    </cfRule>
    <cfRule type="cellIs" dxfId="2232" priority="3809" operator="equal">
      <formula>"SIM"</formula>
    </cfRule>
  </conditionalFormatting>
  <conditionalFormatting sqref="Z59">
    <cfRule type="cellIs" dxfId="2231" priority="3807" operator="equal">
      <formula>"OPORTUNIDADE"</formula>
    </cfRule>
  </conditionalFormatting>
  <conditionalFormatting sqref="Z59">
    <cfRule type="cellIs" dxfId="2230" priority="3805" operator="equal">
      <formula>"NÃO"</formula>
    </cfRule>
    <cfRule type="cellIs" dxfId="2229" priority="3806" operator="equal">
      <formula>"SIM"</formula>
    </cfRule>
  </conditionalFormatting>
  <conditionalFormatting sqref="Z59">
    <cfRule type="cellIs" dxfId="2228" priority="3804" operator="equal">
      <formula>"OPORTUNIDADE"</formula>
    </cfRule>
  </conditionalFormatting>
  <conditionalFormatting sqref="Z59">
    <cfRule type="cellIs" dxfId="2227" priority="3802" operator="equal">
      <formula>"NÃO"</formula>
    </cfRule>
    <cfRule type="cellIs" dxfId="2226" priority="3803" operator="equal">
      <formula>"SIM"</formula>
    </cfRule>
  </conditionalFormatting>
  <conditionalFormatting sqref="Z59">
    <cfRule type="cellIs" dxfId="2225" priority="3801" operator="equal">
      <formula>"OPORTUNIDADE"</formula>
    </cfRule>
  </conditionalFormatting>
  <conditionalFormatting sqref="Z59">
    <cfRule type="cellIs" dxfId="2224" priority="3799" operator="equal">
      <formula>"NÃO"</formula>
    </cfRule>
    <cfRule type="cellIs" dxfId="2223" priority="3800" operator="equal">
      <formula>"SIM"</formula>
    </cfRule>
  </conditionalFormatting>
  <conditionalFormatting sqref="Z59">
    <cfRule type="cellIs" dxfId="2222" priority="3798" operator="equal">
      <formula>"OPORTUNIDADE"</formula>
    </cfRule>
  </conditionalFormatting>
  <conditionalFormatting sqref="Z59">
    <cfRule type="cellIs" dxfId="2221" priority="3796" operator="equal">
      <formula>"NÃO"</formula>
    </cfRule>
    <cfRule type="cellIs" dxfId="2220" priority="3797" operator="equal">
      <formula>"SIM"</formula>
    </cfRule>
  </conditionalFormatting>
  <conditionalFormatting sqref="Z59">
    <cfRule type="cellIs" dxfId="2219" priority="3795" operator="equal">
      <formula>"OPORTUNIDADE"</formula>
    </cfRule>
  </conditionalFormatting>
  <conditionalFormatting sqref="Z59">
    <cfRule type="cellIs" dxfId="2218" priority="3793" operator="equal">
      <formula>"NÃO"</formula>
    </cfRule>
    <cfRule type="cellIs" dxfId="2217" priority="3794" operator="equal">
      <formula>"SIM"</formula>
    </cfRule>
  </conditionalFormatting>
  <conditionalFormatting sqref="Z59">
    <cfRule type="cellIs" dxfId="2216" priority="3792" operator="equal">
      <formula>"OPORTUNIDADE"</formula>
    </cfRule>
  </conditionalFormatting>
  <conditionalFormatting sqref="Z59">
    <cfRule type="cellIs" dxfId="2215" priority="3790" operator="equal">
      <formula>"NÃO"</formula>
    </cfRule>
    <cfRule type="cellIs" dxfId="2214" priority="3791" operator="equal">
      <formula>"SIM"</formula>
    </cfRule>
  </conditionalFormatting>
  <conditionalFormatting sqref="Z59">
    <cfRule type="cellIs" dxfId="2213" priority="3789" operator="equal">
      <formula>"OPORTUNIDADE"</formula>
    </cfRule>
  </conditionalFormatting>
  <conditionalFormatting sqref="Z59">
    <cfRule type="cellIs" dxfId="2212" priority="3787" operator="equal">
      <formula>"NÃO"</formula>
    </cfRule>
    <cfRule type="cellIs" dxfId="2211" priority="3788" operator="equal">
      <formula>"SIM"</formula>
    </cfRule>
  </conditionalFormatting>
  <conditionalFormatting sqref="Z59">
    <cfRule type="cellIs" dxfId="2210" priority="3786" operator="equal">
      <formula>"OPORTUNIDADE"</formula>
    </cfRule>
  </conditionalFormatting>
  <conditionalFormatting sqref="Z59">
    <cfRule type="cellIs" dxfId="2209" priority="3784" operator="equal">
      <formula>"NÃO"</formula>
    </cfRule>
    <cfRule type="cellIs" dxfId="2208" priority="3785" operator="equal">
      <formula>"SIM"</formula>
    </cfRule>
  </conditionalFormatting>
  <conditionalFormatting sqref="Z59">
    <cfRule type="cellIs" dxfId="2207" priority="3783" operator="equal">
      <formula>"OPORTUNIDADE"</formula>
    </cfRule>
  </conditionalFormatting>
  <conditionalFormatting sqref="Z59">
    <cfRule type="cellIs" dxfId="2206" priority="3781" operator="equal">
      <formula>"NÃO"</formula>
    </cfRule>
    <cfRule type="cellIs" dxfId="2205" priority="3782" operator="equal">
      <formula>"SIM"</formula>
    </cfRule>
  </conditionalFormatting>
  <conditionalFormatting sqref="Z59">
    <cfRule type="cellIs" dxfId="2204" priority="3780" operator="equal">
      <formula>"OPORTUNIDADE"</formula>
    </cfRule>
  </conditionalFormatting>
  <conditionalFormatting sqref="Z59">
    <cfRule type="cellIs" dxfId="2203" priority="3778" operator="equal">
      <formula>"NÃO"</formula>
    </cfRule>
    <cfRule type="cellIs" dxfId="2202" priority="3779" operator="equal">
      <formula>"SIM"</formula>
    </cfRule>
  </conditionalFormatting>
  <conditionalFormatting sqref="Z59">
    <cfRule type="cellIs" dxfId="2201" priority="3777" operator="equal">
      <formula>"OPORTUNIDADE"</formula>
    </cfRule>
  </conditionalFormatting>
  <conditionalFormatting sqref="Z59">
    <cfRule type="cellIs" dxfId="2200" priority="3775" operator="equal">
      <formula>"NÃO"</formula>
    </cfRule>
    <cfRule type="cellIs" dxfId="2199" priority="3776" operator="equal">
      <formula>"SIM"</formula>
    </cfRule>
  </conditionalFormatting>
  <conditionalFormatting sqref="Z59">
    <cfRule type="cellIs" dxfId="2198" priority="3774" operator="equal">
      <formula>"OPORTUNIDADE"</formula>
    </cfRule>
  </conditionalFormatting>
  <conditionalFormatting sqref="Z59">
    <cfRule type="cellIs" dxfId="2197" priority="3772" operator="equal">
      <formula>"NÃO"</formula>
    </cfRule>
    <cfRule type="cellIs" dxfId="2196" priority="3773" operator="equal">
      <formula>"SIM"</formula>
    </cfRule>
  </conditionalFormatting>
  <conditionalFormatting sqref="Z59">
    <cfRule type="cellIs" dxfId="2195" priority="3771" operator="equal">
      <formula>"OPORTUNIDADE"</formula>
    </cfRule>
  </conditionalFormatting>
  <conditionalFormatting sqref="Z59">
    <cfRule type="cellIs" dxfId="2194" priority="3769" operator="equal">
      <formula>"NÃO"</formula>
    </cfRule>
    <cfRule type="cellIs" dxfId="2193" priority="3770" operator="equal">
      <formula>"SIM"</formula>
    </cfRule>
  </conditionalFormatting>
  <conditionalFormatting sqref="Y59">
    <cfRule type="cellIs" dxfId="2192" priority="3768" operator="equal">
      <formula>"OPORTUNIDADE"</formula>
    </cfRule>
  </conditionalFormatting>
  <conditionalFormatting sqref="Y59">
    <cfRule type="cellIs" dxfId="2191" priority="3766" operator="equal">
      <formula>"NÃO"</formula>
    </cfRule>
    <cfRule type="cellIs" dxfId="2190" priority="3767" operator="equal">
      <formula>"SIM"</formula>
    </cfRule>
  </conditionalFormatting>
  <conditionalFormatting sqref="Y59">
    <cfRule type="cellIs" dxfId="2189" priority="3765" operator="equal">
      <formula>"OPORTUNIDADE"</formula>
    </cfRule>
  </conditionalFormatting>
  <conditionalFormatting sqref="Y59">
    <cfRule type="cellIs" dxfId="2188" priority="3763" operator="equal">
      <formula>"NÃO"</formula>
    </cfRule>
    <cfRule type="cellIs" dxfId="2187" priority="3764" operator="equal">
      <formula>"SIM"</formula>
    </cfRule>
  </conditionalFormatting>
  <conditionalFormatting sqref="Y59">
    <cfRule type="cellIs" dxfId="2186" priority="3762" operator="equal">
      <formula>"OPORTUNIDADE"</formula>
    </cfRule>
  </conditionalFormatting>
  <conditionalFormatting sqref="Y59">
    <cfRule type="cellIs" dxfId="2185" priority="3760" operator="equal">
      <formula>"NÃO"</formula>
    </cfRule>
    <cfRule type="cellIs" dxfId="2184" priority="3761" operator="equal">
      <formula>"SIM"</formula>
    </cfRule>
  </conditionalFormatting>
  <conditionalFormatting sqref="Y59">
    <cfRule type="cellIs" dxfId="2183" priority="3759" operator="equal">
      <formula>"OPORTUNIDADE"</formula>
    </cfRule>
  </conditionalFormatting>
  <conditionalFormatting sqref="Y59">
    <cfRule type="cellIs" dxfId="2182" priority="3757" operator="equal">
      <formula>"NÃO"</formula>
    </cfRule>
    <cfRule type="cellIs" dxfId="2181" priority="3758" operator="equal">
      <formula>"SIM"</formula>
    </cfRule>
  </conditionalFormatting>
  <conditionalFormatting sqref="Z59">
    <cfRule type="cellIs" dxfId="2180" priority="3756" operator="equal">
      <formula>"OPORTUNIDADE"</formula>
    </cfRule>
  </conditionalFormatting>
  <conditionalFormatting sqref="Z59">
    <cfRule type="cellIs" dxfId="2179" priority="3754" operator="equal">
      <formula>"NÃO"</formula>
    </cfRule>
    <cfRule type="cellIs" dxfId="2178" priority="3755" operator="equal">
      <formula>"SIM"</formula>
    </cfRule>
  </conditionalFormatting>
  <conditionalFormatting sqref="Z59">
    <cfRule type="cellIs" dxfId="2177" priority="3753" operator="equal">
      <formula>"OPORTUNIDADE"</formula>
    </cfRule>
  </conditionalFormatting>
  <conditionalFormatting sqref="Z59">
    <cfRule type="cellIs" dxfId="2176" priority="3751" operator="equal">
      <formula>"NÃO"</formula>
    </cfRule>
    <cfRule type="cellIs" dxfId="2175" priority="3752" operator="equal">
      <formula>"SIM"</formula>
    </cfRule>
  </conditionalFormatting>
  <conditionalFormatting sqref="Z59">
    <cfRule type="cellIs" dxfId="2174" priority="3750" operator="equal">
      <formula>"OPORTUNIDADE"</formula>
    </cfRule>
  </conditionalFormatting>
  <conditionalFormatting sqref="Z59">
    <cfRule type="cellIs" dxfId="2173" priority="3748" operator="equal">
      <formula>"NÃO"</formula>
    </cfRule>
    <cfRule type="cellIs" dxfId="2172" priority="3749" operator="equal">
      <formula>"SIM"</formula>
    </cfRule>
  </conditionalFormatting>
  <conditionalFormatting sqref="Z59">
    <cfRule type="cellIs" dxfId="2171" priority="3747" operator="equal">
      <formula>"OPORTUNIDADE"</formula>
    </cfRule>
  </conditionalFormatting>
  <conditionalFormatting sqref="Z59">
    <cfRule type="cellIs" dxfId="2170" priority="3745" operator="equal">
      <formula>"NÃO"</formula>
    </cfRule>
    <cfRule type="cellIs" dxfId="2169" priority="3746" operator="equal">
      <formula>"SIM"</formula>
    </cfRule>
  </conditionalFormatting>
  <conditionalFormatting sqref="Z59">
    <cfRule type="cellIs" dxfId="2168" priority="3744" operator="equal">
      <formula>"OPORTUNIDADE"</formula>
    </cfRule>
  </conditionalFormatting>
  <conditionalFormatting sqref="Z59">
    <cfRule type="cellIs" dxfId="2167" priority="3742" operator="equal">
      <formula>"NÃO"</formula>
    </cfRule>
    <cfRule type="cellIs" dxfId="2166" priority="3743" operator="equal">
      <formula>"SIM"</formula>
    </cfRule>
  </conditionalFormatting>
  <conditionalFormatting sqref="Z59">
    <cfRule type="cellIs" dxfId="2165" priority="3741" operator="equal">
      <formula>"OPORTUNIDADE"</formula>
    </cfRule>
  </conditionalFormatting>
  <conditionalFormatting sqref="Z59">
    <cfRule type="cellIs" dxfId="2164" priority="3739" operator="equal">
      <formula>"NÃO"</formula>
    </cfRule>
    <cfRule type="cellIs" dxfId="2163" priority="3740" operator="equal">
      <formula>"SIM"</formula>
    </cfRule>
  </conditionalFormatting>
  <conditionalFormatting sqref="Z59">
    <cfRule type="cellIs" dxfId="2162" priority="3738" operator="equal">
      <formula>"OPORTUNIDADE"</formula>
    </cfRule>
  </conditionalFormatting>
  <conditionalFormatting sqref="Z59">
    <cfRule type="cellIs" dxfId="2161" priority="3736" operator="equal">
      <formula>"NÃO"</formula>
    </cfRule>
    <cfRule type="cellIs" dxfId="2160" priority="3737" operator="equal">
      <formula>"SIM"</formula>
    </cfRule>
  </conditionalFormatting>
  <conditionalFormatting sqref="Z59">
    <cfRule type="cellIs" dxfId="2159" priority="3735" operator="equal">
      <formula>"OPORTUNIDADE"</formula>
    </cfRule>
  </conditionalFormatting>
  <conditionalFormatting sqref="Z59">
    <cfRule type="cellIs" dxfId="2158" priority="3733" operator="equal">
      <formula>"NÃO"</formula>
    </cfRule>
    <cfRule type="cellIs" dxfId="2157" priority="3734" operator="equal">
      <formula>"SIM"</formula>
    </cfRule>
  </conditionalFormatting>
  <conditionalFormatting sqref="Z59">
    <cfRule type="cellIs" dxfId="2156" priority="3732" operator="equal">
      <formula>"OPORTUNIDADE"</formula>
    </cfRule>
  </conditionalFormatting>
  <conditionalFormatting sqref="Z59">
    <cfRule type="cellIs" dxfId="2155" priority="3730" operator="equal">
      <formula>"NÃO"</formula>
    </cfRule>
    <cfRule type="cellIs" dxfId="2154" priority="3731" operator="equal">
      <formula>"SIM"</formula>
    </cfRule>
  </conditionalFormatting>
  <conditionalFormatting sqref="Z59">
    <cfRule type="cellIs" dxfId="2153" priority="3729" operator="equal">
      <formula>"OPORTUNIDADE"</formula>
    </cfRule>
  </conditionalFormatting>
  <conditionalFormatting sqref="Z59">
    <cfRule type="cellIs" dxfId="2152" priority="3727" operator="equal">
      <formula>"NÃO"</formula>
    </cfRule>
    <cfRule type="cellIs" dxfId="2151" priority="3728" operator="equal">
      <formula>"SIM"</formula>
    </cfRule>
  </conditionalFormatting>
  <conditionalFormatting sqref="Z59">
    <cfRule type="cellIs" dxfId="2150" priority="3726" operator="equal">
      <formula>"OPORTUNIDADE"</formula>
    </cfRule>
  </conditionalFormatting>
  <conditionalFormatting sqref="Z59">
    <cfRule type="cellIs" dxfId="2149" priority="3724" operator="equal">
      <formula>"NÃO"</formula>
    </cfRule>
    <cfRule type="cellIs" dxfId="2148" priority="3725" operator="equal">
      <formula>"SIM"</formula>
    </cfRule>
  </conditionalFormatting>
  <conditionalFormatting sqref="Z59">
    <cfRule type="cellIs" dxfId="2147" priority="3723" operator="equal">
      <formula>"OPORTUNIDADE"</formula>
    </cfRule>
  </conditionalFormatting>
  <conditionalFormatting sqref="Z59">
    <cfRule type="cellIs" dxfId="2146" priority="3721" operator="equal">
      <formula>"NÃO"</formula>
    </cfRule>
    <cfRule type="cellIs" dxfId="2145" priority="3722" operator="equal">
      <formula>"SIM"</formula>
    </cfRule>
  </conditionalFormatting>
  <conditionalFormatting sqref="Z59">
    <cfRule type="cellIs" dxfId="2144" priority="3720" operator="equal">
      <formula>"OPORTUNIDADE"</formula>
    </cfRule>
  </conditionalFormatting>
  <conditionalFormatting sqref="Z59">
    <cfRule type="cellIs" dxfId="2143" priority="3718" operator="equal">
      <formula>"NÃO"</formula>
    </cfRule>
    <cfRule type="cellIs" dxfId="2142" priority="3719" operator="equal">
      <formula>"SIM"</formula>
    </cfRule>
  </conditionalFormatting>
  <conditionalFormatting sqref="Y59">
    <cfRule type="cellIs" dxfId="2141" priority="3717" operator="equal">
      <formula>"OPORTUNIDADE"</formula>
    </cfRule>
  </conditionalFormatting>
  <conditionalFormatting sqref="Y59">
    <cfRule type="cellIs" dxfId="2140" priority="3715" operator="equal">
      <formula>"NÃO"</formula>
    </cfRule>
    <cfRule type="cellIs" dxfId="2139" priority="3716" operator="equal">
      <formula>"SIM"</formula>
    </cfRule>
  </conditionalFormatting>
  <conditionalFormatting sqref="Y59">
    <cfRule type="cellIs" dxfId="2138" priority="3714" operator="equal">
      <formula>"OPORTUNIDADE"</formula>
    </cfRule>
  </conditionalFormatting>
  <conditionalFormatting sqref="Y59">
    <cfRule type="cellIs" dxfId="2137" priority="3712" operator="equal">
      <formula>"NÃO"</formula>
    </cfRule>
    <cfRule type="cellIs" dxfId="2136" priority="3713" operator="equal">
      <formula>"SIM"</formula>
    </cfRule>
  </conditionalFormatting>
  <conditionalFormatting sqref="Y59">
    <cfRule type="cellIs" dxfId="2135" priority="3711" operator="equal">
      <formula>"OPORTUNIDADE"</formula>
    </cfRule>
  </conditionalFormatting>
  <conditionalFormatting sqref="Y59">
    <cfRule type="cellIs" dxfId="2134" priority="3709" operator="equal">
      <formula>"NÃO"</formula>
    </cfRule>
    <cfRule type="cellIs" dxfId="2133" priority="3710" operator="equal">
      <formula>"SIM"</formula>
    </cfRule>
  </conditionalFormatting>
  <conditionalFormatting sqref="Y59">
    <cfRule type="cellIs" dxfId="2132" priority="3708" operator="equal">
      <formula>"OPORTUNIDADE"</formula>
    </cfRule>
  </conditionalFormatting>
  <conditionalFormatting sqref="Y59">
    <cfRule type="cellIs" dxfId="2131" priority="3706" operator="equal">
      <formula>"NÃO"</formula>
    </cfRule>
    <cfRule type="cellIs" dxfId="2130" priority="3707" operator="equal">
      <formula>"SIM"</formula>
    </cfRule>
  </conditionalFormatting>
  <conditionalFormatting sqref="Y46:Z46">
    <cfRule type="cellIs" dxfId="2129" priority="3705" operator="equal">
      <formula>"OPORTUNIDADE"</formula>
    </cfRule>
  </conditionalFormatting>
  <conditionalFormatting sqref="Y46:Z46">
    <cfRule type="cellIs" dxfId="2128" priority="3703" operator="equal">
      <formula>"NÃO"</formula>
    </cfRule>
    <cfRule type="cellIs" dxfId="2127" priority="3704" operator="equal">
      <formula>"SIM"</formula>
    </cfRule>
  </conditionalFormatting>
  <conditionalFormatting sqref="Z47">
    <cfRule type="cellIs" dxfId="2126" priority="3702" operator="equal">
      <formula>"OPORTUNIDADE"</formula>
    </cfRule>
  </conditionalFormatting>
  <conditionalFormatting sqref="Z47">
    <cfRule type="cellIs" dxfId="2125" priority="3700" operator="equal">
      <formula>"NÃO"</formula>
    </cfRule>
    <cfRule type="cellIs" dxfId="2124" priority="3701" operator="equal">
      <formula>"SIM"</formula>
    </cfRule>
  </conditionalFormatting>
  <conditionalFormatting sqref="Z47">
    <cfRule type="cellIs" dxfId="2123" priority="3699" operator="equal">
      <formula>"OPORTUNIDADE"</formula>
    </cfRule>
  </conditionalFormatting>
  <conditionalFormatting sqref="Z47">
    <cfRule type="cellIs" dxfId="2122" priority="3697" operator="equal">
      <formula>"NÃO"</formula>
    </cfRule>
    <cfRule type="cellIs" dxfId="2121" priority="3698" operator="equal">
      <formula>"SIM"</formula>
    </cfRule>
  </conditionalFormatting>
  <conditionalFormatting sqref="Z47">
    <cfRule type="cellIs" dxfId="2120" priority="3696" operator="equal">
      <formula>"OPORTUNIDADE"</formula>
    </cfRule>
  </conditionalFormatting>
  <conditionalFormatting sqref="Z47">
    <cfRule type="cellIs" dxfId="2119" priority="3694" operator="equal">
      <formula>"NÃO"</formula>
    </cfRule>
    <cfRule type="cellIs" dxfId="2118" priority="3695" operator="equal">
      <formula>"SIM"</formula>
    </cfRule>
  </conditionalFormatting>
  <conditionalFormatting sqref="Z47">
    <cfRule type="cellIs" dxfId="2117" priority="3693" operator="equal">
      <formula>"OPORTUNIDADE"</formula>
    </cfRule>
  </conditionalFormatting>
  <conditionalFormatting sqref="Z47">
    <cfRule type="cellIs" dxfId="2116" priority="3691" operator="equal">
      <formula>"NÃO"</formula>
    </cfRule>
    <cfRule type="cellIs" dxfId="2115" priority="3692" operator="equal">
      <formula>"SIM"</formula>
    </cfRule>
  </conditionalFormatting>
  <conditionalFormatting sqref="Z47">
    <cfRule type="cellIs" dxfId="2114" priority="3690" operator="equal">
      <formula>"OPORTUNIDADE"</formula>
    </cfRule>
  </conditionalFormatting>
  <conditionalFormatting sqref="Z47">
    <cfRule type="cellIs" dxfId="2113" priority="3688" operator="equal">
      <formula>"NÃO"</formula>
    </cfRule>
    <cfRule type="cellIs" dxfId="2112" priority="3689" operator="equal">
      <formula>"SIM"</formula>
    </cfRule>
  </conditionalFormatting>
  <conditionalFormatting sqref="Z47">
    <cfRule type="cellIs" dxfId="2111" priority="3687" operator="equal">
      <formula>"OPORTUNIDADE"</formula>
    </cfRule>
  </conditionalFormatting>
  <conditionalFormatting sqref="Z47">
    <cfRule type="cellIs" dxfId="2110" priority="3685" operator="equal">
      <formula>"NÃO"</formula>
    </cfRule>
    <cfRule type="cellIs" dxfId="2109" priority="3686" operator="equal">
      <formula>"SIM"</formula>
    </cfRule>
  </conditionalFormatting>
  <conditionalFormatting sqref="Z47">
    <cfRule type="cellIs" dxfId="2108" priority="3684" operator="equal">
      <formula>"OPORTUNIDADE"</formula>
    </cfRule>
  </conditionalFormatting>
  <conditionalFormatting sqref="Z47">
    <cfRule type="cellIs" dxfId="2107" priority="3682" operator="equal">
      <formula>"NÃO"</formula>
    </cfRule>
    <cfRule type="cellIs" dxfId="2106" priority="3683" operator="equal">
      <formula>"SIM"</formula>
    </cfRule>
  </conditionalFormatting>
  <conditionalFormatting sqref="Z47">
    <cfRule type="cellIs" dxfId="2105" priority="3681" operator="equal">
      <formula>"OPORTUNIDADE"</formula>
    </cfRule>
  </conditionalFormatting>
  <conditionalFormatting sqref="Z47">
    <cfRule type="cellIs" dxfId="2104" priority="3679" operator="equal">
      <formula>"NÃO"</formula>
    </cfRule>
    <cfRule type="cellIs" dxfId="2103" priority="3680" operator="equal">
      <formula>"SIM"</formula>
    </cfRule>
  </conditionalFormatting>
  <conditionalFormatting sqref="Z47">
    <cfRule type="cellIs" dxfId="2102" priority="3678" operator="equal">
      <formula>"OPORTUNIDADE"</formula>
    </cfRule>
  </conditionalFormatting>
  <conditionalFormatting sqref="Z47">
    <cfRule type="cellIs" dxfId="2101" priority="3676" operator="equal">
      <formula>"NÃO"</formula>
    </cfRule>
    <cfRule type="cellIs" dxfId="2100" priority="3677" operator="equal">
      <formula>"SIM"</formula>
    </cfRule>
  </conditionalFormatting>
  <conditionalFormatting sqref="Z47">
    <cfRule type="cellIs" dxfId="2099" priority="3675" operator="equal">
      <formula>"OPORTUNIDADE"</formula>
    </cfRule>
  </conditionalFormatting>
  <conditionalFormatting sqref="Z47">
    <cfRule type="cellIs" dxfId="2098" priority="3673" operator="equal">
      <formula>"NÃO"</formula>
    </cfRule>
    <cfRule type="cellIs" dxfId="2097" priority="3674" operator="equal">
      <formula>"SIM"</formula>
    </cfRule>
  </conditionalFormatting>
  <conditionalFormatting sqref="Z47">
    <cfRule type="cellIs" dxfId="2096" priority="3672" operator="equal">
      <formula>"OPORTUNIDADE"</formula>
    </cfRule>
  </conditionalFormatting>
  <conditionalFormatting sqref="Z47">
    <cfRule type="cellIs" dxfId="2095" priority="3670" operator="equal">
      <formula>"NÃO"</formula>
    </cfRule>
    <cfRule type="cellIs" dxfId="2094" priority="3671" operator="equal">
      <formula>"SIM"</formula>
    </cfRule>
  </conditionalFormatting>
  <conditionalFormatting sqref="Z47">
    <cfRule type="cellIs" dxfId="2093" priority="3669" operator="equal">
      <formula>"OPORTUNIDADE"</formula>
    </cfRule>
  </conditionalFormatting>
  <conditionalFormatting sqref="Z47">
    <cfRule type="cellIs" dxfId="2092" priority="3667" operator="equal">
      <formula>"NÃO"</formula>
    </cfRule>
    <cfRule type="cellIs" dxfId="2091" priority="3668" operator="equal">
      <formula>"SIM"</formula>
    </cfRule>
  </conditionalFormatting>
  <conditionalFormatting sqref="Z47">
    <cfRule type="cellIs" dxfId="2090" priority="3666" operator="equal">
      <formula>"OPORTUNIDADE"</formula>
    </cfRule>
  </conditionalFormatting>
  <conditionalFormatting sqref="Z47">
    <cfRule type="cellIs" dxfId="2089" priority="3664" operator="equal">
      <formula>"NÃO"</formula>
    </cfRule>
    <cfRule type="cellIs" dxfId="2088" priority="3665" operator="equal">
      <formula>"SIM"</formula>
    </cfRule>
  </conditionalFormatting>
  <conditionalFormatting sqref="Z47">
    <cfRule type="cellIs" dxfId="2087" priority="3663" operator="equal">
      <formula>"OPORTUNIDADE"</formula>
    </cfRule>
  </conditionalFormatting>
  <conditionalFormatting sqref="Z47">
    <cfRule type="cellIs" dxfId="2086" priority="3661" operator="equal">
      <formula>"NÃO"</formula>
    </cfRule>
    <cfRule type="cellIs" dxfId="2085" priority="3662" operator="equal">
      <formula>"SIM"</formula>
    </cfRule>
  </conditionalFormatting>
  <conditionalFormatting sqref="Z47">
    <cfRule type="cellIs" dxfId="2084" priority="3660" operator="equal">
      <formula>"OPORTUNIDADE"</formula>
    </cfRule>
  </conditionalFormatting>
  <conditionalFormatting sqref="Z47">
    <cfRule type="cellIs" dxfId="2083" priority="3658" operator="equal">
      <formula>"NÃO"</formula>
    </cfRule>
    <cfRule type="cellIs" dxfId="2082" priority="3659" operator="equal">
      <formula>"SIM"</formula>
    </cfRule>
  </conditionalFormatting>
  <conditionalFormatting sqref="Z47">
    <cfRule type="cellIs" dxfId="2081" priority="3657" operator="equal">
      <formula>"OPORTUNIDADE"</formula>
    </cfRule>
  </conditionalFormatting>
  <conditionalFormatting sqref="Z47">
    <cfRule type="cellIs" dxfId="2080" priority="3655" operator="equal">
      <formula>"NÃO"</formula>
    </cfRule>
    <cfRule type="cellIs" dxfId="2079" priority="3656" operator="equal">
      <formula>"SIM"</formula>
    </cfRule>
  </conditionalFormatting>
  <conditionalFormatting sqref="Z47">
    <cfRule type="cellIs" dxfId="2078" priority="3654" operator="equal">
      <formula>"OPORTUNIDADE"</formula>
    </cfRule>
  </conditionalFormatting>
  <conditionalFormatting sqref="Z47">
    <cfRule type="cellIs" dxfId="2077" priority="3652" operator="equal">
      <formula>"NÃO"</formula>
    </cfRule>
    <cfRule type="cellIs" dxfId="2076" priority="3653" operator="equal">
      <formula>"SIM"</formula>
    </cfRule>
  </conditionalFormatting>
  <conditionalFormatting sqref="Z47">
    <cfRule type="cellIs" dxfId="2075" priority="3651" operator="equal">
      <formula>"OPORTUNIDADE"</formula>
    </cfRule>
  </conditionalFormatting>
  <conditionalFormatting sqref="Z47">
    <cfRule type="cellIs" dxfId="2074" priority="3649" operator="equal">
      <formula>"NÃO"</formula>
    </cfRule>
    <cfRule type="cellIs" dxfId="2073" priority="3650" operator="equal">
      <formula>"SIM"</formula>
    </cfRule>
  </conditionalFormatting>
  <conditionalFormatting sqref="Z47">
    <cfRule type="cellIs" dxfId="2072" priority="3648" operator="equal">
      <formula>"OPORTUNIDADE"</formula>
    </cfRule>
  </conditionalFormatting>
  <conditionalFormatting sqref="Z47">
    <cfRule type="cellIs" dxfId="2071" priority="3646" operator="equal">
      <formula>"NÃO"</formula>
    </cfRule>
    <cfRule type="cellIs" dxfId="2070" priority="3647" operator="equal">
      <formula>"SIM"</formula>
    </cfRule>
  </conditionalFormatting>
  <conditionalFormatting sqref="Z47">
    <cfRule type="cellIs" dxfId="2069" priority="3645" operator="equal">
      <formula>"OPORTUNIDADE"</formula>
    </cfRule>
  </conditionalFormatting>
  <conditionalFormatting sqref="Z47">
    <cfRule type="cellIs" dxfId="2068" priority="3643" operator="equal">
      <formula>"NÃO"</formula>
    </cfRule>
    <cfRule type="cellIs" dxfId="2067" priority="3644" operator="equal">
      <formula>"SIM"</formula>
    </cfRule>
  </conditionalFormatting>
  <conditionalFormatting sqref="Z47">
    <cfRule type="cellIs" dxfId="2066" priority="3642" operator="equal">
      <formula>"OPORTUNIDADE"</formula>
    </cfRule>
  </conditionalFormatting>
  <conditionalFormatting sqref="Z47">
    <cfRule type="cellIs" dxfId="2065" priority="3640" operator="equal">
      <formula>"NÃO"</formula>
    </cfRule>
    <cfRule type="cellIs" dxfId="2064" priority="3641" operator="equal">
      <formula>"SIM"</formula>
    </cfRule>
  </conditionalFormatting>
  <conditionalFormatting sqref="Z47">
    <cfRule type="cellIs" dxfId="2063" priority="3639" operator="equal">
      <formula>"OPORTUNIDADE"</formula>
    </cfRule>
  </conditionalFormatting>
  <conditionalFormatting sqref="Z47">
    <cfRule type="cellIs" dxfId="2062" priority="3637" operator="equal">
      <formula>"NÃO"</formula>
    </cfRule>
    <cfRule type="cellIs" dxfId="2061" priority="3638" operator="equal">
      <formula>"SIM"</formula>
    </cfRule>
  </conditionalFormatting>
  <conditionalFormatting sqref="Z47">
    <cfRule type="cellIs" dxfId="2060" priority="3636" operator="equal">
      <formula>"OPORTUNIDADE"</formula>
    </cfRule>
  </conditionalFormatting>
  <conditionalFormatting sqref="Z47">
    <cfRule type="cellIs" dxfId="2059" priority="3634" operator="equal">
      <formula>"NÃO"</formula>
    </cfRule>
    <cfRule type="cellIs" dxfId="2058" priority="3635" operator="equal">
      <formula>"SIM"</formula>
    </cfRule>
  </conditionalFormatting>
  <conditionalFormatting sqref="Y47:Y56">
    <cfRule type="cellIs" dxfId="2057" priority="3633" operator="equal">
      <formula>"OPORTUNIDADE"</formula>
    </cfRule>
  </conditionalFormatting>
  <conditionalFormatting sqref="Y47:Y56">
    <cfRule type="cellIs" dxfId="2056" priority="3631" operator="equal">
      <formula>"NÃO"</formula>
    </cfRule>
    <cfRule type="cellIs" dxfId="2055" priority="3632" operator="equal">
      <formula>"SIM"</formula>
    </cfRule>
  </conditionalFormatting>
  <conditionalFormatting sqref="Y47:Y56">
    <cfRule type="cellIs" dxfId="2054" priority="3630" operator="equal">
      <formula>"OPORTUNIDADE"</formula>
    </cfRule>
  </conditionalFormatting>
  <conditionalFormatting sqref="Y47:Y56">
    <cfRule type="cellIs" dxfId="2053" priority="3628" operator="equal">
      <formula>"NÃO"</formula>
    </cfRule>
    <cfRule type="cellIs" dxfId="2052" priority="3629" operator="equal">
      <formula>"SIM"</formula>
    </cfRule>
  </conditionalFormatting>
  <conditionalFormatting sqref="Y47:Y56">
    <cfRule type="cellIs" dxfId="2051" priority="3627" operator="equal">
      <formula>"OPORTUNIDADE"</formula>
    </cfRule>
  </conditionalFormatting>
  <conditionalFormatting sqref="Y47:Y56">
    <cfRule type="cellIs" dxfId="2050" priority="3625" operator="equal">
      <formula>"NÃO"</formula>
    </cfRule>
    <cfRule type="cellIs" dxfId="2049" priority="3626" operator="equal">
      <formula>"SIM"</formula>
    </cfRule>
  </conditionalFormatting>
  <conditionalFormatting sqref="Y47:Y56">
    <cfRule type="cellIs" dxfId="2048" priority="3624" operator="equal">
      <formula>"OPORTUNIDADE"</formula>
    </cfRule>
  </conditionalFormatting>
  <conditionalFormatting sqref="Y47:Y56">
    <cfRule type="cellIs" dxfId="2047" priority="3622" operator="equal">
      <formula>"NÃO"</formula>
    </cfRule>
    <cfRule type="cellIs" dxfId="2046" priority="3623" operator="equal">
      <formula>"SIM"</formula>
    </cfRule>
  </conditionalFormatting>
  <conditionalFormatting sqref="Z47">
    <cfRule type="cellIs" dxfId="2045" priority="3621" operator="equal">
      <formula>"OPORTUNIDADE"</formula>
    </cfRule>
  </conditionalFormatting>
  <conditionalFormatting sqref="Z47">
    <cfRule type="cellIs" dxfId="2044" priority="3619" operator="equal">
      <formula>"NÃO"</formula>
    </cfRule>
    <cfRule type="cellIs" dxfId="2043" priority="3620" operator="equal">
      <formula>"SIM"</formula>
    </cfRule>
  </conditionalFormatting>
  <conditionalFormatting sqref="Z47">
    <cfRule type="cellIs" dxfId="2042" priority="3618" operator="equal">
      <formula>"OPORTUNIDADE"</formula>
    </cfRule>
  </conditionalFormatting>
  <conditionalFormatting sqref="Z47">
    <cfRule type="cellIs" dxfId="2041" priority="3616" operator="equal">
      <formula>"NÃO"</formula>
    </cfRule>
    <cfRule type="cellIs" dxfId="2040" priority="3617" operator="equal">
      <formula>"SIM"</formula>
    </cfRule>
  </conditionalFormatting>
  <conditionalFormatting sqref="Z47">
    <cfRule type="cellIs" dxfId="2039" priority="3615" operator="equal">
      <formula>"OPORTUNIDADE"</formula>
    </cfRule>
  </conditionalFormatting>
  <conditionalFormatting sqref="Z47">
    <cfRule type="cellIs" dxfId="2038" priority="3613" operator="equal">
      <formula>"NÃO"</formula>
    </cfRule>
    <cfRule type="cellIs" dxfId="2037" priority="3614" operator="equal">
      <formula>"SIM"</formula>
    </cfRule>
  </conditionalFormatting>
  <conditionalFormatting sqref="Z47">
    <cfRule type="cellIs" dxfId="2036" priority="3612" operator="equal">
      <formula>"OPORTUNIDADE"</formula>
    </cfRule>
  </conditionalFormatting>
  <conditionalFormatting sqref="Z47">
    <cfRule type="cellIs" dxfId="2035" priority="3610" operator="equal">
      <formula>"NÃO"</formula>
    </cfRule>
    <cfRule type="cellIs" dxfId="2034" priority="3611" operator="equal">
      <formula>"SIM"</formula>
    </cfRule>
  </conditionalFormatting>
  <conditionalFormatting sqref="Z47">
    <cfRule type="cellIs" dxfId="2033" priority="3609" operator="equal">
      <formula>"OPORTUNIDADE"</formula>
    </cfRule>
  </conditionalFormatting>
  <conditionalFormatting sqref="Z47">
    <cfRule type="cellIs" dxfId="2032" priority="3607" operator="equal">
      <formula>"NÃO"</formula>
    </cfRule>
    <cfRule type="cellIs" dxfId="2031" priority="3608" operator="equal">
      <formula>"SIM"</formula>
    </cfRule>
  </conditionalFormatting>
  <conditionalFormatting sqref="Z47">
    <cfRule type="cellIs" dxfId="2030" priority="3606" operator="equal">
      <formula>"OPORTUNIDADE"</formula>
    </cfRule>
  </conditionalFormatting>
  <conditionalFormatting sqref="Z47">
    <cfRule type="cellIs" dxfId="2029" priority="3604" operator="equal">
      <formula>"NÃO"</formula>
    </cfRule>
    <cfRule type="cellIs" dxfId="2028" priority="3605" operator="equal">
      <formula>"SIM"</formula>
    </cfRule>
  </conditionalFormatting>
  <conditionalFormatting sqref="Z47">
    <cfRule type="cellIs" dxfId="2027" priority="3603" operator="equal">
      <formula>"OPORTUNIDADE"</formula>
    </cfRule>
  </conditionalFormatting>
  <conditionalFormatting sqref="Z47">
    <cfRule type="cellIs" dxfId="2026" priority="3601" operator="equal">
      <formula>"NÃO"</formula>
    </cfRule>
    <cfRule type="cellIs" dxfId="2025" priority="3602" operator="equal">
      <formula>"SIM"</formula>
    </cfRule>
  </conditionalFormatting>
  <conditionalFormatting sqref="Z47">
    <cfRule type="cellIs" dxfId="2024" priority="3600" operator="equal">
      <formula>"OPORTUNIDADE"</formula>
    </cfRule>
  </conditionalFormatting>
  <conditionalFormatting sqref="Z47">
    <cfRule type="cellIs" dxfId="2023" priority="3598" operator="equal">
      <formula>"NÃO"</formula>
    </cfRule>
    <cfRule type="cellIs" dxfId="2022" priority="3599" operator="equal">
      <formula>"SIM"</formula>
    </cfRule>
  </conditionalFormatting>
  <conditionalFormatting sqref="Z47">
    <cfRule type="cellIs" dxfId="2021" priority="3597" operator="equal">
      <formula>"OPORTUNIDADE"</formula>
    </cfRule>
  </conditionalFormatting>
  <conditionalFormatting sqref="Z47">
    <cfRule type="cellIs" dxfId="2020" priority="3595" operator="equal">
      <formula>"NÃO"</formula>
    </cfRule>
    <cfRule type="cellIs" dxfId="2019" priority="3596" operator="equal">
      <formula>"SIM"</formula>
    </cfRule>
  </conditionalFormatting>
  <conditionalFormatting sqref="Z47">
    <cfRule type="cellIs" dxfId="2018" priority="3594" operator="equal">
      <formula>"OPORTUNIDADE"</formula>
    </cfRule>
  </conditionalFormatting>
  <conditionalFormatting sqref="Z47">
    <cfRule type="cellIs" dxfId="2017" priority="3592" operator="equal">
      <formula>"NÃO"</formula>
    </cfRule>
    <cfRule type="cellIs" dxfId="2016" priority="3593" operator="equal">
      <formula>"SIM"</formula>
    </cfRule>
  </conditionalFormatting>
  <conditionalFormatting sqref="Z47">
    <cfRule type="cellIs" dxfId="2015" priority="3591" operator="equal">
      <formula>"OPORTUNIDADE"</formula>
    </cfRule>
  </conditionalFormatting>
  <conditionalFormatting sqref="Z47">
    <cfRule type="cellIs" dxfId="2014" priority="3589" operator="equal">
      <formula>"NÃO"</formula>
    </cfRule>
    <cfRule type="cellIs" dxfId="2013" priority="3590" operator="equal">
      <formula>"SIM"</formula>
    </cfRule>
  </conditionalFormatting>
  <conditionalFormatting sqref="Z47">
    <cfRule type="cellIs" dxfId="2012" priority="3588" operator="equal">
      <formula>"OPORTUNIDADE"</formula>
    </cfRule>
  </conditionalFormatting>
  <conditionalFormatting sqref="Z47">
    <cfRule type="cellIs" dxfId="2011" priority="3586" operator="equal">
      <formula>"NÃO"</formula>
    </cfRule>
    <cfRule type="cellIs" dxfId="2010" priority="3587" operator="equal">
      <formula>"SIM"</formula>
    </cfRule>
  </conditionalFormatting>
  <conditionalFormatting sqref="Z47">
    <cfRule type="cellIs" dxfId="2009" priority="3585" operator="equal">
      <formula>"OPORTUNIDADE"</formula>
    </cfRule>
  </conditionalFormatting>
  <conditionalFormatting sqref="Z47">
    <cfRule type="cellIs" dxfId="2008" priority="3583" operator="equal">
      <formula>"NÃO"</formula>
    </cfRule>
    <cfRule type="cellIs" dxfId="2007" priority="3584" operator="equal">
      <formula>"SIM"</formula>
    </cfRule>
  </conditionalFormatting>
  <conditionalFormatting sqref="Y47:Y56">
    <cfRule type="cellIs" dxfId="2006" priority="3582" operator="equal">
      <formula>"OPORTUNIDADE"</formula>
    </cfRule>
  </conditionalFormatting>
  <conditionalFormatting sqref="Y47:Y56">
    <cfRule type="cellIs" dxfId="2005" priority="3580" operator="equal">
      <formula>"NÃO"</formula>
    </cfRule>
    <cfRule type="cellIs" dxfId="2004" priority="3581" operator="equal">
      <formula>"SIM"</formula>
    </cfRule>
  </conditionalFormatting>
  <conditionalFormatting sqref="Y47:Y56">
    <cfRule type="cellIs" dxfId="2003" priority="3579" operator="equal">
      <formula>"OPORTUNIDADE"</formula>
    </cfRule>
  </conditionalFormatting>
  <conditionalFormatting sqref="Y47:Y56">
    <cfRule type="cellIs" dxfId="2002" priority="3577" operator="equal">
      <formula>"NÃO"</formula>
    </cfRule>
    <cfRule type="cellIs" dxfId="2001" priority="3578" operator="equal">
      <formula>"SIM"</formula>
    </cfRule>
  </conditionalFormatting>
  <conditionalFormatting sqref="Y47:Y56">
    <cfRule type="cellIs" dxfId="2000" priority="3576" operator="equal">
      <formula>"OPORTUNIDADE"</formula>
    </cfRule>
  </conditionalFormatting>
  <conditionalFormatting sqref="Y47:Y56">
    <cfRule type="cellIs" dxfId="1999" priority="3574" operator="equal">
      <formula>"NÃO"</formula>
    </cfRule>
    <cfRule type="cellIs" dxfId="1998" priority="3575" operator="equal">
      <formula>"SIM"</formula>
    </cfRule>
  </conditionalFormatting>
  <conditionalFormatting sqref="Y47:Y56">
    <cfRule type="cellIs" dxfId="1997" priority="3573" operator="equal">
      <formula>"OPORTUNIDADE"</formula>
    </cfRule>
  </conditionalFormatting>
  <conditionalFormatting sqref="Y47:Y56">
    <cfRule type="cellIs" dxfId="1996" priority="3571" operator="equal">
      <formula>"NÃO"</formula>
    </cfRule>
    <cfRule type="cellIs" dxfId="1995" priority="3572" operator="equal">
      <formula>"SIM"</formula>
    </cfRule>
  </conditionalFormatting>
  <conditionalFormatting sqref="Z55">
    <cfRule type="cellIs" dxfId="1994" priority="3570" operator="equal">
      <formula>"OPORTUNIDADE"</formula>
    </cfRule>
  </conditionalFormatting>
  <conditionalFormatting sqref="Z55">
    <cfRule type="cellIs" dxfId="1993" priority="3568" operator="equal">
      <formula>"NÃO"</formula>
    </cfRule>
    <cfRule type="cellIs" dxfId="1992" priority="3569" operator="equal">
      <formula>"SIM"</formula>
    </cfRule>
  </conditionalFormatting>
  <conditionalFormatting sqref="Z55">
    <cfRule type="cellIs" dxfId="1991" priority="3567" operator="equal">
      <formula>"OPORTUNIDADE"</formula>
    </cfRule>
  </conditionalFormatting>
  <conditionalFormatting sqref="Z55">
    <cfRule type="cellIs" dxfId="1990" priority="3565" operator="equal">
      <formula>"NÃO"</formula>
    </cfRule>
    <cfRule type="cellIs" dxfId="1989" priority="3566" operator="equal">
      <formula>"SIM"</formula>
    </cfRule>
  </conditionalFormatting>
  <conditionalFormatting sqref="Z55">
    <cfRule type="cellIs" dxfId="1988" priority="3564" operator="equal">
      <formula>"OPORTUNIDADE"</formula>
    </cfRule>
  </conditionalFormatting>
  <conditionalFormatting sqref="Z55">
    <cfRule type="cellIs" dxfId="1987" priority="3562" operator="equal">
      <formula>"NÃO"</formula>
    </cfRule>
    <cfRule type="cellIs" dxfId="1986" priority="3563" operator="equal">
      <formula>"SIM"</formula>
    </cfRule>
  </conditionalFormatting>
  <conditionalFormatting sqref="Z55">
    <cfRule type="cellIs" dxfId="1985" priority="3561" operator="equal">
      <formula>"OPORTUNIDADE"</formula>
    </cfRule>
  </conditionalFormatting>
  <conditionalFormatting sqref="Z55">
    <cfRule type="cellIs" dxfId="1984" priority="3559" operator="equal">
      <formula>"NÃO"</formula>
    </cfRule>
    <cfRule type="cellIs" dxfId="1983" priority="3560" operator="equal">
      <formula>"SIM"</formula>
    </cfRule>
  </conditionalFormatting>
  <conditionalFormatting sqref="Z55">
    <cfRule type="cellIs" dxfId="1982" priority="3558" operator="equal">
      <formula>"OPORTUNIDADE"</formula>
    </cfRule>
  </conditionalFormatting>
  <conditionalFormatting sqref="Z55">
    <cfRule type="cellIs" dxfId="1981" priority="3556" operator="equal">
      <formula>"NÃO"</formula>
    </cfRule>
    <cfRule type="cellIs" dxfId="1980" priority="3557" operator="equal">
      <formula>"SIM"</formula>
    </cfRule>
  </conditionalFormatting>
  <conditionalFormatting sqref="Z55">
    <cfRule type="cellIs" dxfId="1979" priority="3555" operator="equal">
      <formula>"OPORTUNIDADE"</formula>
    </cfRule>
  </conditionalFormatting>
  <conditionalFormatting sqref="Z55">
    <cfRule type="cellIs" dxfId="1978" priority="3553" operator="equal">
      <formula>"NÃO"</formula>
    </cfRule>
    <cfRule type="cellIs" dxfId="1977" priority="3554" operator="equal">
      <formula>"SIM"</formula>
    </cfRule>
  </conditionalFormatting>
  <conditionalFormatting sqref="Z55">
    <cfRule type="cellIs" dxfId="1976" priority="3552" operator="equal">
      <formula>"OPORTUNIDADE"</formula>
    </cfRule>
  </conditionalFormatting>
  <conditionalFormatting sqref="Z55">
    <cfRule type="cellIs" dxfId="1975" priority="3550" operator="equal">
      <formula>"NÃO"</formula>
    </cfRule>
    <cfRule type="cellIs" dxfId="1974" priority="3551" operator="equal">
      <formula>"SIM"</formula>
    </cfRule>
  </conditionalFormatting>
  <conditionalFormatting sqref="BK44">
    <cfRule type="iconSet" priority="353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3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3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3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3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3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3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29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73" priority="3528" operator="equal">
      <formula>"OPORTUNIDADE"</formula>
    </cfRule>
  </conditionalFormatting>
  <conditionalFormatting sqref="Y82:Z82">
    <cfRule type="cellIs" dxfId="1972" priority="3526" operator="equal">
      <formula>"NÃO"</formula>
    </cfRule>
    <cfRule type="cellIs" dxfId="1971" priority="3527" operator="equal">
      <formula>"SIM"</formula>
    </cfRule>
  </conditionalFormatting>
  <conditionalFormatting sqref="Y82:Z82">
    <cfRule type="cellIs" dxfId="1970" priority="3525" operator="equal">
      <formula>"OPORTUNIDADE"</formula>
    </cfRule>
  </conditionalFormatting>
  <conditionalFormatting sqref="Y82:Z82">
    <cfRule type="cellIs" dxfId="1969" priority="3523" operator="equal">
      <formula>"NÃO"</formula>
    </cfRule>
    <cfRule type="cellIs" dxfId="1968" priority="3524" operator="equal">
      <formula>"SIM"</formula>
    </cfRule>
  </conditionalFormatting>
  <conditionalFormatting sqref="Y82">
    <cfRule type="cellIs" dxfId="1967" priority="3522" operator="equal">
      <formula>"OPORTUNIDADE"</formula>
    </cfRule>
  </conditionalFormatting>
  <conditionalFormatting sqref="Y82">
    <cfRule type="cellIs" dxfId="1966" priority="3520" operator="equal">
      <formula>"NÃO"</formula>
    </cfRule>
    <cfRule type="cellIs" dxfId="1965" priority="3521" operator="equal">
      <formula>"SIM"</formula>
    </cfRule>
  </conditionalFormatting>
  <conditionalFormatting sqref="Y82:Z82">
    <cfRule type="cellIs" dxfId="1964" priority="3519" operator="equal">
      <formula>"OPORTUNIDADE"</formula>
    </cfRule>
  </conditionalFormatting>
  <conditionalFormatting sqref="Y82:Z82">
    <cfRule type="cellIs" dxfId="1963" priority="3517" operator="equal">
      <formula>"NÃO"</formula>
    </cfRule>
    <cfRule type="cellIs" dxfId="1962" priority="3518" operator="equal">
      <formula>"SIM"</formula>
    </cfRule>
  </conditionalFormatting>
  <conditionalFormatting sqref="Y83">
    <cfRule type="cellIs" dxfId="1961" priority="3516" operator="equal">
      <formula>"OPORTUNIDADE"</formula>
    </cfRule>
  </conditionalFormatting>
  <conditionalFormatting sqref="Y83">
    <cfRule type="cellIs" dxfId="1960" priority="3514" operator="equal">
      <formula>"NÃO"</formula>
    </cfRule>
    <cfRule type="cellIs" dxfId="1959" priority="3515" operator="equal">
      <formula>"SIM"</formula>
    </cfRule>
  </conditionalFormatting>
  <conditionalFormatting sqref="Y78:Y79">
    <cfRule type="cellIs" dxfId="1958" priority="3513" operator="equal">
      <formula>"OPORTUNIDADE"</formula>
    </cfRule>
  </conditionalFormatting>
  <conditionalFormatting sqref="Y78:Y79">
    <cfRule type="cellIs" dxfId="1957" priority="3511" operator="equal">
      <formula>"NÃO"</formula>
    </cfRule>
    <cfRule type="cellIs" dxfId="1956" priority="3512" operator="equal">
      <formula>"SIM"</formula>
    </cfRule>
  </conditionalFormatting>
  <conditionalFormatting sqref="Y84">
    <cfRule type="cellIs" dxfId="1955" priority="3510" operator="equal">
      <formula>"OPORTUNIDADE"</formula>
    </cfRule>
  </conditionalFormatting>
  <conditionalFormatting sqref="Y84">
    <cfRule type="cellIs" dxfId="1954" priority="3508" operator="equal">
      <formula>"NÃO"</formula>
    </cfRule>
    <cfRule type="cellIs" dxfId="1953" priority="3509" operator="equal">
      <formula>"SIM"</formula>
    </cfRule>
  </conditionalFormatting>
  <conditionalFormatting sqref="Y86">
    <cfRule type="cellIs" dxfId="1952" priority="3507" operator="equal">
      <formula>"OPORTUNIDADE"</formula>
    </cfRule>
  </conditionalFormatting>
  <conditionalFormatting sqref="Y86">
    <cfRule type="cellIs" dxfId="1951" priority="3505" operator="equal">
      <formula>"NÃO"</formula>
    </cfRule>
    <cfRule type="cellIs" dxfId="1950" priority="3506" operator="equal">
      <formula>"SIM"</formula>
    </cfRule>
  </conditionalFormatting>
  <conditionalFormatting sqref="Y87:Y89">
    <cfRule type="cellIs" dxfId="1949" priority="3504" operator="equal">
      <formula>"OPORTUNIDADE"</formula>
    </cfRule>
  </conditionalFormatting>
  <conditionalFormatting sqref="Y87:Y89">
    <cfRule type="cellIs" dxfId="1948" priority="3502" operator="equal">
      <formula>"NÃO"</formula>
    </cfRule>
    <cfRule type="cellIs" dxfId="1947" priority="3503" operator="equal">
      <formula>"SIM"</formula>
    </cfRule>
  </conditionalFormatting>
  <conditionalFormatting sqref="Y90">
    <cfRule type="cellIs" dxfId="1946" priority="3501" operator="equal">
      <formula>"OPORTUNIDADE"</formula>
    </cfRule>
  </conditionalFormatting>
  <conditionalFormatting sqref="Y90">
    <cfRule type="cellIs" dxfId="1945" priority="3499" operator="equal">
      <formula>"NÃO"</formula>
    </cfRule>
    <cfRule type="cellIs" dxfId="1944" priority="3500" operator="equal">
      <formula>"SIM"</formula>
    </cfRule>
  </conditionalFormatting>
  <conditionalFormatting sqref="BP65">
    <cfRule type="iconSet" priority="349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49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49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494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43" priority="3493" operator="equal">
      <formula>"OPORTUNIDADE"</formula>
    </cfRule>
  </conditionalFormatting>
  <conditionalFormatting sqref="Y95:Y96">
    <cfRule type="cellIs" dxfId="1942" priority="3491" operator="equal">
      <formula>"NÃO"</formula>
    </cfRule>
    <cfRule type="cellIs" dxfId="1941" priority="3492" operator="equal">
      <formula>"SIM"</formula>
    </cfRule>
  </conditionalFormatting>
  <conditionalFormatting sqref="Y98:Z98">
    <cfRule type="cellIs" dxfId="1940" priority="3490" operator="equal">
      <formula>"OPORTUNIDADE"</formula>
    </cfRule>
  </conditionalFormatting>
  <conditionalFormatting sqref="Y98:Z98">
    <cfRule type="cellIs" dxfId="1939" priority="3488" operator="equal">
      <formula>"NÃO"</formula>
    </cfRule>
    <cfRule type="cellIs" dxfId="1938" priority="3489" operator="equal">
      <formula>"SIM"</formula>
    </cfRule>
  </conditionalFormatting>
  <conditionalFormatting sqref="Y98:Z98">
    <cfRule type="cellIs" dxfId="1937" priority="3487" operator="equal">
      <formula>"OPORTUNIDADE"</formula>
    </cfRule>
  </conditionalFormatting>
  <conditionalFormatting sqref="Y98:Z98">
    <cfRule type="cellIs" dxfId="1936" priority="3485" operator="equal">
      <formula>"NÃO"</formula>
    </cfRule>
    <cfRule type="cellIs" dxfId="1935" priority="3486" operator="equal">
      <formula>"SIM"</formula>
    </cfRule>
  </conditionalFormatting>
  <conditionalFormatting sqref="Y98:Y101">
    <cfRule type="cellIs" dxfId="1934" priority="3484" operator="equal">
      <formula>"OPORTUNIDADE"</formula>
    </cfRule>
  </conditionalFormatting>
  <conditionalFormatting sqref="Y98:Y101">
    <cfRule type="cellIs" dxfId="1933" priority="3482" operator="equal">
      <formula>"NÃO"</formula>
    </cfRule>
    <cfRule type="cellIs" dxfId="1932" priority="3483" operator="equal">
      <formula>"SIM"</formula>
    </cfRule>
  </conditionalFormatting>
  <conditionalFormatting sqref="Y98:Z98">
    <cfRule type="cellIs" dxfId="1931" priority="3481" operator="equal">
      <formula>"OPORTUNIDADE"</formula>
    </cfRule>
  </conditionalFormatting>
  <conditionalFormatting sqref="Y98:Z98">
    <cfRule type="cellIs" dxfId="1930" priority="3479" operator="equal">
      <formula>"NÃO"</formula>
    </cfRule>
    <cfRule type="cellIs" dxfId="1929" priority="3480" operator="equal">
      <formula>"SIM"</formula>
    </cfRule>
  </conditionalFormatting>
  <conditionalFormatting sqref="Y100:Y102">
    <cfRule type="cellIs" dxfId="1928" priority="3478" operator="equal">
      <formula>"OPORTUNIDADE"</formula>
    </cfRule>
  </conditionalFormatting>
  <conditionalFormatting sqref="Y100:Y102">
    <cfRule type="cellIs" dxfId="1927" priority="3476" operator="equal">
      <formula>"NÃO"</formula>
    </cfRule>
    <cfRule type="cellIs" dxfId="1926" priority="3477" operator="equal">
      <formula>"SIM"</formula>
    </cfRule>
  </conditionalFormatting>
  <conditionalFormatting sqref="Y102:Y104">
    <cfRule type="cellIs" dxfId="1925" priority="3475" operator="equal">
      <formula>"OPORTUNIDADE"</formula>
    </cfRule>
  </conditionalFormatting>
  <conditionalFormatting sqref="Y102:Y104">
    <cfRule type="cellIs" dxfId="1924" priority="3473" operator="equal">
      <formula>"NÃO"</formula>
    </cfRule>
    <cfRule type="cellIs" dxfId="1923" priority="3474" operator="equal">
      <formula>"SIM"</formula>
    </cfRule>
  </conditionalFormatting>
  <conditionalFormatting sqref="Y99:Z99">
    <cfRule type="cellIs" dxfId="1922" priority="3469" operator="equal">
      <formula>"OPORTUNIDADE"</formula>
    </cfRule>
  </conditionalFormatting>
  <conditionalFormatting sqref="Y99:Z99">
    <cfRule type="cellIs" dxfId="1921" priority="3467" operator="equal">
      <formula>"NÃO"</formula>
    </cfRule>
    <cfRule type="cellIs" dxfId="1920" priority="3468" operator="equal">
      <formula>"SIM"</formula>
    </cfRule>
  </conditionalFormatting>
  <conditionalFormatting sqref="Y99:Z99">
    <cfRule type="cellIs" dxfId="1919" priority="3466" operator="equal">
      <formula>"OPORTUNIDADE"</formula>
    </cfRule>
  </conditionalFormatting>
  <conditionalFormatting sqref="Y99:Z99">
    <cfRule type="cellIs" dxfId="1918" priority="3464" operator="equal">
      <formula>"NÃO"</formula>
    </cfRule>
    <cfRule type="cellIs" dxfId="1917" priority="3465" operator="equal">
      <formula>"SIM"</formula>
    </cfRule>
  </conditionalFormatting>
  <conditionalFormatting sqref="Y99:Z99">
    <cfRule type="cellIs" dxfId="1916" priority="3463" operator="equal">
      <formula>"OPORTUNIDADE"</formula>
    </cfRule>
  </conditionalFormatting>
  <conditionalFormatting sqref="Y99:Z99">
    <cfRule type="cellIs" dxfId="1915" priority="3461" operator="equal">
      <formula>"NÃO"</formula>
    </cfRule>
    <cfRule type="cellIs" dxfId="1914" priority="3462" operator="equal">
      <formula>"SIM"</formula>
    </cfRule>
  </conditionalFormatting>
  <conditionalFormatting sqref="Y99:Z99">
    <cfRule type="cellIs" dxfId="1913" priority="3460" operator="equal">
      <formula>"OPORTUNIDADE"</formula>
    </cfRule>
  </conditionalFormatting>
  <conditionalFormatting sqref="Y99:Z99">
    <cfRule type="cellIs" dxfId="1912" priority="3458" operator="equal">
      <formula>"NÃO"</formula>
    </cfRule>
    <cfRule type="cellIs" dxfId="1911" priority="3459" operator="equal">
      <formula>"SIM"</formula>
    </cfRule>
  </conditionalFormatting>
  <conditionalFormatting sqref="Y99:Z99">
    <cfRule type="cellIs" dxfId="1910" priority="3457" operator="equal">
      <formula>"OPORTUNIDADE"</formula>
    </cfRule>
  </conditionalFormatting>
  <conditionalFormatting sqref="Y99:Z99">
    <cfRule type="cellIs" dxfId="1909" priority="3455" operator="equal">
      <formula>"NÃO"</formula>
    </cfRule>
    <cfRule type="cellIs" dxfId="1908" priority="3456" operator="equal">
      <formula>"SIM"</formula>
    </cfRule>
  </conditionalFormatting>
  <conditionalFormatting sqref="Y99:Z99">
    <cfRule type="cellIs" dxfId="1907" priority="3454" operator="equal">
      <formula>"OPORTUNIDADE"</formula>
    </cfRule>
  </conditionalFormatting>
  <conditionalFormatting sqref="Y99:Z99">
    <cfRule type="cellIs" dxfId="1906" priority="3452" operator="equal">
      <formula>"NÃO"</formula>
    </cfRule>
    <cfRule type="cellIs" dxfId="1905" priority="3453" operator="equal">
      <formula>"SIM"</formula>
    </cfRule>
  </conditionalFormatting>
  <conditionalFormatting sqref="Y100:Z100">
    <cfRule type="cellIs" dxfId="1904" priority="3451" operator="equal">
      <formula>"OPORTUNIDADE"</formula>
    </cfRule>
  </conditionalFormatting>
  <conditionalFormatting sqref="Y100:Z100">
    <cfRule type="cellIs" dxfId="1903" priority="3449" operator="equal">
      <formula>"NÃO"</formula>
    </cfRule>
    <cfRule type="cellIs" dxfId="1902" priority="3450" operator="equal">
      <formula>"SIM"</formula>
    </cfRule>
  </conditionalFormatting>
  <conditionalFormatting sqref="Y100:Z100">
    <cfRule type="cellIs" dxfId="1901" priority="3448" operator="equal">
      <formula>"OPORTUNIDADE"</formula>
    </cfRule>
  </conditionalFormatting>
  <conditionalFormatting sqref="Y100:Z100">
    <cfRule type="cellIs" dxfId="1900" priority="3446" operator="equal">
      <formula>"NÃO"</formula>
    </cfRule>
    <cfRule type="cellIs" dxfId="1899" priority="3447" operator="equal">
      <formula>"SIM"</formula>
    </cfRule>
  </conditionalFormatting>
  <conditionalFormatting sqref="Y100:Z100">
    <cfRule type="cellIs" dxfId="1898" priority="3445" operator="equal">
      <formula>"OPORTUNIDADE"</formula>
    </cfRule>
  </conditionalFormatting>
  <conditionalFormatting sqref="Y100:Z100">
    <cfRule type="cellIs" dxfId="1897" priority="3443" operator="equal">
      <formula>"NÃO"</formula>
    </cfRule>
    <cfRule type="cellIs" dxfId="1896" priority="3444" operator="equal">
      <formula>"SIM"</formula>
    </cfRule>
  </conditionalFormatting>
  <conditionalFormatting sqref="Y104:Y106">
    <cfRule type="cellIs" dxfId="1895" priority="3442" operator="equal">
      <formula>"OPORTUNIDADE"</formula>
    </cfRule>
  </conditionalFormatting>
  <conditionalFormatting sqref="Y104:Y106">
    <cfRule type="cellIs" dxfId="1894" priority="3440" operator="equal">
      <formula>"NÃO"</formula>
    </cfRule>
    <cfRule type="cellIs" dxfId="1893" priority="3441" operator="equal">
      <formula>"SIM"</formula>
    </cfRule>
  </conditionalFormatting>
  <conditionalFormatting sqref="BP82">
    <cfRule type="iconSet" priority="3438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3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36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35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892" priority="3434" operator="equal">
      <formula>"OPORTUNIDADE"</formula>
    </cfRule>
  </conditionalFormatting>
  <conditionalFormatting sqref="Y99:Z99">
    <cfRule type="cellIs" dxfId="1891" priority="3432" operator="equal">
      <formula>"NÃO"</formula>
    </cfRule>
    <cfRule type="cellIs" dxfId="1890" priority="3433" operator="equal">
      <formula>"SIM"</formula>
    </cfRule>
  </conditionalFormatting>
  <conditionalFormatting sqref="Y99:Z99">
    <cfRule type="cellIs" dxfId="1889" priority="3431" operator="equal">
      <formula>"OPORTUNIDADE"</formula>
    </cfRule>
  </conditionalFormatting>
  <conditionalFormatting sqref="Y99:Z99">
    <cfRule type="cellIs" dxfId="1888" priority="3429" operator="equal">
      <formula>"NÃO"</formula>
    </cfRule>
    <cfRule type="cellIs" dxfId="1887" priority="3430" operator="equal">
      <formula>"SIM"</formula>
    </cfRule>
  </conditionalFormatting>
  <conditionalFormatting sqref="Y99:Z99">
    <cfRule type="cellIs" dxfId="1886" priority="3428" operator="equal">
      <formula>"OPORTUNIDADE"</formula>
    </cfRule>
  </conditionalFormatting>
  <conditionalFormatting sqref="Y99:Z99">
    <cfRule type="cellIs" dxfId="1885" priority="3426" operator="equal">
      <formula>"NÃO"</formula>
    </cfRule>
    <cfRule type="cellIs" dxfId="1884" priority="3427" operator="equal">
      <formula>"SIM"</formula>
    </cfRule>
  </conditionalFormatting>
  <conditionalFormatting sqref="Y100:Z100">
    <cfRule type="cellIs" dxfId="1883" priority="3425" operator="equal">
      <formula>"OPORTUNIDADE"</formula>
    </cfRule>
  </conditionalFormatting>
  <conditionalFormatting sqref="Y100:Z100">
    <cfRule type="cellIs" dxfId="1882" priority="3423" operator="equal">
      <formula>"NÃO"</formula>
    </cfRule>
    <cfRule type="cellIs" dxfId="1881" priority="3424" operator="equal">
      <formula>"SIM"</formula>
    </cfRule>
  </conditionalFormatting>
  <conditionalFormatting sqref="Y100:Z100">
    <cfRule type="cellIs" dxfId="1880" priority="3422" operator="equal">
      <formula>"OPORTUNIDADE"</formula>
    </cfRule>
  </conditionalFormatting>
  <conditionalFormatting sqref="Y100:Z100">
    <cfRule type="cellIs" dxfId="1879" priority="3420" operator="equal">
      <formula>"NÃO"</formula>
    </cfRule>
    <cfRule type="cellIs" dxfId="1878" priority="3421" operator="equal">
      <formula>"SIM"</formula>
    </cfRule>
  </conditionalFormatting>
  <conditionalFormatting sqref="Y100:Z100">
    <cfRule type="cellIs" dxfId="1877" priority="3419" operator="equal">
      <formula>"OPORTUNIDADE"</formula>
    </cfRule>
  </conditionalFormatting>
  <conditionalFormatting sqref="Y100:Z100">
    <cfRule type="cellIs" dxfId="1876" priority="3417" operator="equal">
      <formula>"NÃO"</formula>
    </cfRule>
    <cfRule type="cellIs" dxfId="1875" priority="3418" operator="equal">
      <formula>"SIM"</formula>
    </cfRule>
  </conditionalFormatting>
  <conditionalFormatting sqref="Y100:Z100">
    <cfRule type="cellIs" dxfId="1874" priority="3416" operator="equal">
      <formula>"OPORTUNIDADE"</formula>
    </cfRule>
  </conditionalFormatting>
  <conditionalFormatting sqref="Y100:Z100">
    <cfRule type="cellIs" dxfId="1873" priority="3414" operator="equal">
      <formula>"NÃO"</formula>
    </cfRule>
    <cfRule type="cellIs" dxfId="1872" priority="3415" operator="equal">
      <formula>"SIM"</formula>
    </cfRule>
  </conditionalFormatting>
  <conditionalFormatting sqref="Y100:Z100">
    <cfRule type="cellIs" dxfId="1871" priority="3413" operator="equal">
      <formula>"OPORTUNIDADE"</formula>
    </cfRule>
  </conditionalFormatting>
  <conditionalFormatting sqref="Y100:Z100">
    <cfRule type="cellIs" dxfId="1870" priority="3411" operator="equal">
      <formula>"NÃO"</formula>
    </cfRule>
    <cfRule type="cellIs" dxfId="1869" priority="3412" operator="equal">
      <formula>"SIM"</formula>
    </cfRule>
  </conditionalFormatting>
  <conditionalFormatting sqref="Y100:Z100">
    <cfRule type="cellIs" dxfId="1868" priority="3410" operator="equal">
      <formula>"OPORTUNIDADE"</formula>
    </cfRule>
  </conditionalFormatting>
  <conditionalFormatting sqref="Y100:Z100">
    <cfRule type="cellIs" dxfId="1867" priority="3408" operator="equal">
      <formula>"NÃO"</formula>
    </cfRule>
    <cfRule type="cellIs" dxfId="1866" priority="3409" operator="equal">
      <formula>"SIM"</formula>
    </cfRule>
  </conditionalFormatting>
  <conditionalFormatting sqref="Y101:Z101">
    <cfRule type="cellIs" dxfId="1865" priority="3407" operator="equal">
      <formula>"OPORTUNIDADE"</formula>
    </cfRule>
  </conditionalFormatting>
  <conditionalFormatting sqref="Y101:Z101">
    <cfRule type="cellIs" dxfId="1864" priority="3405" operator="equal">
      <formula>"NÃO"</formula>
    </cfRule>
    <cfRule type="cellIs" dxfId="1863" priority="3406" operator="equal">
      <formula>"SIM"</formula>
    </cfRule>
  </conditionalFormatting>
  <conditionalFormatting sqref="Y101:Z101">
    <cfRule type="cellIs" dxfId="1862" priority="3404" operator="equal">
      <formula>"OPORTUNIDADE"</formula>
    </cfRule>
  </conditionalFormatting>
  <conditionalFormatting sqref="Y101:Z101">
    <cfRule type="cellIs" dxfId="1861" priority="3402" operator="equal">
      <formula>"NÃO"</formula>
    </cfRule>
    <cfRule type="cellIs" dxfId="1860" priority="3403" operator="equal">
      <formula>"SIM"</formula>
    </cfRule>
  </conditionalFormatting>
  <conditionalFormatting sqref="Y101:Z101">
    <cfRule type="cellIs" dxfId="1859" priority="3401" operator="equal">
      <formula>"OPORTUNIDADE"</formula>
    </cfRule>
  </conditionalFormatting>
  <conditionalFormatting sqref="Y101:Z101">
    <cfRule type="cellIs" dxfId="1858" priority="3399" operator="equal">
      <formula>"NÃO"</formula>
    </cfRule>
    <cfRule type="cellIs" dxfId="1857" priority="3400" operator="equal">
      <formula>"SIM"</formula>
    </cfRule>
  </conditionalFormatting>
  <conditionalFormatting sqref="BK89">
    <cfRule type="iconSet" priority="339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39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39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39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39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39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39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390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56" priority="3389" operator="equal">
      <formula>"OPORTUNIDADE"</formula>
    </cfRule>
  </conditionalFormatting>
  <conditionalFormatting sqref="Y122:Y123">
    <cfRule type="cellIs" dxfId="1855" priority="3387" operator="equal">
      <formula>"NÃO"</formula>
    </cfRule>
    <cfRule type="cellIs" dxfId="1854" priority="3388" operator="equal">
      <formula>"SIM"</formula>
    </cfRule>
  </conditionalFormatting>
  <conditionalFormatting sqref="Y119">
    <cfRule type="cellIs" dxfId="1853" priority="3356" operator="equal">
      <formula>"OPORTUNIDADE"</formula>
    </cfRule>
  </conditionalFormatting>
  <conditionalFormatting sqref="Y119">
    <cfRule type="cellIs" dxfId="1852" priority="3354" operator="equal">
      <formula>"NÃO"</formula>
    </cfRule>
    <cfRule type="cellIs" dxfId="1851" priority="3355" operator="equal">
      <formula>"SIM"</formula>
    </cfRule>
  </conditionalFormatting>
  <conditionalFormatting sqref="Y119:Z119">
    <cfRule type="cellIs" dxfId="1850" priority="3353" operator="equal">
      <formula>"OPORTUNIDADE"</formula>
    </cfRule>
  </conditionalFormatting>
  <conditionalFormatting sqref="Y119:Z119">
    <cfRule type="cellIs" dxfId="1849" priority="3351" operator="equal">
      <formula>"NÃO"</formula>
    </cfRule>
    <cfRule type="cellIs" dxfId="1848" priority="3352" operator="equal">
      <formula>"SIM"</formula>
    </cfRule>
  </conditionalFormatting>
  <conditionalFormatting sqref="Y119:Z119">
    <cfRule type="cellIs" dxfId="1847" priority="3350" operator="equal">
      <formula>"OPORTUNIDADE"</formula>
    </cfRule>
  </conditionalFormatting>
  <conditionalFormatting sqref="Y119:Z119">
    <cfRule type="cellIs" dxfId="1846" priority="3348" operator="equal">
      <formula>"NÃO"</formula>
    </cfRule>
    <cfRule type="cellIs" dxfId="1845" priority="3349" operator="equal">
      <formula>"SIM"</formula>
    </cfRule>
  </conditionalFormatting>
  <conditionalFormatting sqref="Y119:Z119">
    <cfRule type="cellIs" dxfId="1844" priority="3347" operator="equal">
      <formula>"OPORTUNIDADE"</formula>
    </cfRule>
  </conditionalFormatting>
  <conditionalFormatting sqref="Y119:Z119">
    <cfRule type="cellIs" dxfId="1843" priority="3345" operator="equal">
      <formula>"NÃO"</formula>
    </cfRule>
    <cfRule type="cellIs" dxfId="1842" priority="3346" operator="equal">
      <formula>"SIM"</formula>
    </cfRule>
  </conditionalFormatting>
  <conditionalFormatting sqref="Y119:Z119">
    <cfRule type="cellIs" dxfId="1841" priority="3344" operator="equal">
      <formula>"OPORTUNIDADE"</formula>
    </cfRule>
  </conditionalFormatting>
  <conditionalFormatting sqref="Y119:Z119">
    <cfRule type="cellIs" dxfId="1840" priority="3342" operator="equal">
      <formula>"NÃO"</formula>
    </cfRule>
    <cfRule type="cellIs" dxfId="1839" priority="3343" operator="equal">
      <formula>"SIM"</formula>
    </cfRule>
  </conditionalFormatting>
  <conditionalFormatting sqref="Y119:Z119">
    <cfRule type="cellIs" dxfId="1838" priority="3341" operator="equal">
      <formula>"OPORTUNIDADE"</formula>
    </cfRule>
  </conditionalFormatting>
  <conditionalFormatting sqref="Y119:Z119">
    <cfRule type="cellIs" dxfId="1837" priority="3339" operator="equal">
      <formula>"NÃO"</formula>
    </cfRule>
    <cfRule type="cellIs" dxfId="1836" priority="3340" operator="equal">
      <formula>"SIM"</formula>
    </cfRule>
  </conditionalFormatting>
  <conditionalFormatting sqref="Y119:Z119">
    <cfRule type="cellIs" dxfId="1835" priority="3338" operator="equal">
      <formula>"OPORTUNIDADE"</formula>
    </cfRule>
  </conditionalFormatting>
  <conditionalFormatting sqref="Y119:Z119">
    <cfRule type="cellIs" dxfId="1834" priority="3336" operator="equal">
      <formula>"NÃO"</formula>
    </cfRule>
    <cfRule type="cellIs" dxfId="1833" priority="3337" operator="equal">
      <formula>"SIM"</formula>
    </cfRule>
  </conditionalFormatting>
  <conditionalFormatting sqref="Y119:Z119">
    <cfRule type="cellIs" dxfId="1832" priority="3335" operator="equal">
      <formula>"OPORTUNIDADE"</formula>
    </cfRule>
  </conditionalFormatting>
  <conditionalFormatting sqref="Y119:Z119">
    <cfRule type="cellIs" dxfId="1831" priority="3333" operator="equal">
      <formula>"NÃO"</formula>
    </cfRule>
    <cfRule type="cellIs" dxfId="1830" priority="3334" operator="equal">
      <formula>"SIM"</formula>
    </cfRule>
  </conditionalFormatting>
  <conditionalFormatting sqref="Y119:Z119">
    <cfRule type="cellIs" dxfId="1829" priority="3332" operator="equal">
      <formula>"OPORTUNIDADE"</formula>
    </cfRule>
  </conditionalFormatting>
  <conditionalFormatting sqref="Y119:Z119">
    <cfRule type="cellIs" dxfId="1828" priority="3330" operator="equal">
      <formula>"NÃO"</formula>
    </cfRule>
    <cfRule type="cellIs" dxfId="1827" priority="3331" operator="equal">
      <formula>"SIM"</formula>
    </cfRule>
  </conditionalFormatting>
  <conditionalFormatting sqref="Y119:Z119">
    <cfRule type="cellIs" dxfId="1826" priority="3329" operator="equal">
      <formula>"OPORTUNIDADE"</formula>
    </cfRule>
  </conditionalFormatting>
  <conditionalFormatting sqref="Y119:Z119">
    <cfRule type="cellIs" dxfId="1825" priority="3327" operator="equal">
      <formula>"NÃO"</formula>
    </cfRule>
    <cfRule type="cellIs" dxfId="1824" priority="3328" operator="equal">
      <formula>"SIM"</formula>
    </cfRule>
  </conditionalFormatting>
  <conditionalFormatting sqref="BP106">
    <cfRule type="iconSet" priority="3278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27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276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23" priority="3275" operator="equal">
      <formula>"OPORTUNIDADE"</formula>
    </cfRule>
  </conditionalFormatting>
  <conditionalFormatting sqref="Z114:Z115">
    <cfRule type="cellIs" dxfId="1822" priority="3273" operator="equal">
      <formula>"NÃO"</formula>
    </cfRule>
    <cfRule type="cellIs" dxfId="1821" priority="3274" operator="equal">
      <formula>"SIM"</formula>
    </cfRule>
  </conditionalFormatting>
  <conditionalFormatting sqref="Y121">
    <cfRule type="cellIs" dxfId="1820" priority="2558" operator="equal">
      <formula>"OPORTUNIDADE"</formula>
    </cfRule>
  </conditionalFormatting>
  <conditionalFormatting sqref="Y121">
    <cfRule type="cellIs" dxfId="1819" priority="2556" operator="equal">
      <formula>"NÃO"</formula>
    </cfRule>
    <cfRule type="cellIs" dxfId="1818" priority="2557" operator="equal">
      <formula>"SIM"</formula>
    </cfRule>
  </conditionalFormatting>
  <conditionalFormatting sqref="Y121">
    <cfRule type="cellIs" dxfId="1817" priority="2555" operator="equal">
      <formula>"OPORTUNIDADE"</formula>
    </cfRule>
  </conditionalFormatting>
  <conditionalFormatting sqref="Y121">
    <cfRule type="cellIs" dxfId="1816" priority="2553" operator="equal">
      <formula>"NÃO"</formula>
    </cfRule>
    <cfRule type="cellIs" dxfId="1815" priority="2554" operator="equal">
      <formula>"SIM"</formula>
    </cfRule>
  </conditionalFormatting>
  <conditionalFormatting sqref="BK21">
    <cfRule type="iconSet" priority="254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45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14" priority="2541" operator="equal">
      <formula>"OPORTUNIDADE"</formula>
    </cfRule>
  </conditionalFormatting>
  <conditionalFormatting sqref="Z112">
    <cfRule type="cellIs" dxfId="1813" priority="2539" operator="equal">
      <formula>"NÃO"</formula>
    </cfRule>
    <cfRule type="cellIs" dxfId="1812" priority="2540" operator="equal">
      <formula>"SIM"</formula>
    </cfRule>
  </conditionalFormatting>
  <conditionalFormatting sqref="Z114">
    <cfRule type="cellIs" dxfId="1811" priority="2508" operator="equal">
      <formula>"OPORTUNIDADE"</formula>
    </cfRule>
  </conditionalFormatting>
  <conditionalFormatting sqref="Z114">
    <cfRule type="cellIs" dxfId="1810" priority="2506" operator="equal">
      <formula>"NÃO"</formula>
    </cfRule>
    <cfRule type="cellIs" dxfId="1809" priority="2507" operator="equal">
      <formula>"SIM"</formula>
    </cfRule>
  </conditionalFormatting>
  <conditionalFormatting sqref="Z113">
    <cfRule type="cellIs" dxfId="1808" priority="2505" operator="equal">
      <formula>"OPORTUNIDADE"</formula>
    </cfRule>
  </conditionalFormatting>
  <conditionalFormatting sqref="Z113">
    <cfRule type="cellIs" dxfId="1807" priority="2503" operator="equal">
      <formula>"NÃO"</formula>
    </cfRule>
    <cfRule type="cellIs" dxfId="1806" priority="2504" operator="equal">
      <formula>"SIM"</formula>
    </cfRule>
  </conditionalFormatting>
  <conditionalFormatting sqref="Y120">
    <cfRule type="cellIs" dxfId="1805" priority="2499" operator="equal">
      <formula>"OPORTUNIDADE"</formula>
    </cfRule>
  </conditionalFormatting>
  <conditionalFormatting sqref="Y120">
    <cfRule type="cellIs" dxfId="1804" priority="2497" operator="equal">
      <formula>"NÃO"</formula>
    </cfRule>
    <cfRule type="cellIs" dxfId="1803" priority="2498" operator="equal">
      <formula>"SIM"</formula>
    </cfRule>
  </conditionalFormatting>
  <conditionalFormatting sqref="Y120">
    <cfRule type="cellIs" dxfId="1802" priority="2496" operator="equal">
      <formula>"OPORTUNIDADE"</formula>
    </cfRule>
  </conditionalFormatting>
  <conditionalFormatting sqref="Y120">
    <cfRule type="cellIs" dxfId="1801" priority="2494" operator="equal">
      <formula>"NÃO"</formula>
    </cfRule>
    <cfRule type="cellIs" dxfId="1800" priority="2495" operator="equal">
      <formula>"SIM"</formula>
    </cfRule>
  </conditionalFormatting>
  <conditionalFormatting sqref="Y120">
    <cfRule type="cellIs" dxfId="1799" priority="2493" operator="equal">
      <formula>"OPORTUNIDADE"</formula>
    </cfRule>
  </conditionalFormatting>
  <conditionalFormatting sqref="Y120">
    <cfRule type="cellIs" dxfId="1798" priority="2491" operator="equal">
      <formula>"NÃO"</formula>
    </cfRule>
    <cfRule type="cellIs" dxfId="1797" priority="2492" operator="equal">
      <formula>"SIM"</formula>
    </cfRule>
  </conditionalFormatting>
  <conditionalFormatting sqref="Y120">
    <cfRule type="cellIs" dxfId="1796" priority="2490" operator="equal">
      <formula>"OPORTUNIDADE"</formula>
    </cfRule>
  </conditionalFormatting>
  <conditionalFormatting sqref="Y120">
    <cfRule type="cellIs" dxfId="1795" priority="2488" operator="equal">
      <formula>"NÃO"</formula>
    </cfRule>
    <cfRule type="cellIs" dxfId="1794" priority="2489" operator="equal">
      <formula>"SIM"</formula>
    </cfRule>
  </conditionalFormatting>
  <conditionalFormatting sqref="Y120">
    <cfRule type="cellIs" dxfId="1793" priority="2487" operator="equal">
      <formula>"OPORTUNIDADE"</formula>
    </cfRule>
  </conditionalFormatting>
  <conditionalFormatting sqref="Y120">
    <cfRule type="cellIs" dxfId="1792" priority="2485" operator="equal">
      <formula>"NÃO"</formula>
    </cfRule>
    <cfRule type="cellIs" dxfId="1791" priority="2486" operator="equal">
      <formula>"SIM"</formula>
    </cfRule>
  </conditionalFormatting>
  <conditionalFormatting sqref="Y120">
    <cfRule type="cellIs" dxfId="1790" priority="2484" operator="equal">
      <formula>"OPORTUNIDADE"</formula>
    </cfRule>
  </conditionalFormatting>
  <conditionalFormatting sqref="Y120">
    <cfRule type="cellIs" dxfId="1789" priority="2482" operator="equal">
      <formula>"NÃO"</formula>
    </cfRule>
    <cfRule type="cellIs" dxfId="1788" priority="2483" operator="equal">
      <formula>"SIM"</formula>
    </cfRule>
  </conditionalFormatting>
  <conditionalFormatting sqref="Y120">
    <cfRule type="cellIs" dxfId="1787" priority="2481" operator="equal">
      <formula>"OPORTUNIDADE"</formula>
    </cfRule>
  </conditionalFormatting>
  <conditionalFormatting sqref="Y120">
    <cfRule type="cellIs" dxfId="1786" priority="2479" operator="equal">
      <formula>"NÃO"</formula>
    </cfRule>
    <cfRule type="cellIs" dxfId="1785" priority="2480" operator="equal">
      <formula>"SIM"</formula>
    </cfRule>
  </conditionalFormatting>
  <conditionalFormatting sqref="Y120">
    <cfRule type="cellIs" dxfId="1784" priority="2478" operator="equal">
      <formula>"OPORTUNIDADE"</formula>
    </cfRule>
  </conditionalFormatting>
  <conditionalFormatting sqref="Y120">
    <cfRule type="cellIs" dxfId="1783" priority="2476" operator="equal">
      <formula>"NÃO"</formula>
    </cfRule>
    <cfRule type="cellIs" dxfId="1782" priority="2477" operator="equal">
      <formula>"SIM"</formula>
    </cfRule>
  </conditionalFormatting>
  <conditionalFormatting sqref="Y120">
    <cfRule type="cellIs" dxfId="1781" priority="2475" operator="equal">
      <formula>"OPORTUNIDADE"</formula>
    </cfRule>
  </conditionalFormatting>
  <conditionalFormatting sqref="Y120">
    <cfRule type="cellIs" dxfId="1780" priority="2473" operator="equal">
      <formula>"NÃO"</formula>
    </cfRule>
    <cfRule type="cellIs" dxfId="1779" priority="2474" operator="equal">
      <formula>"SIM"</formula>
    </cfRule>
  </conditionalFormatting>
  <conditionalFormatting sqref="Y120">
    <cfRule type="cellIs" dxfId="1778" priority="2472" operator="equal">
      <formula>"OPORTUNIDADE"</formula>
    </cfRule>
  </conditionalFormatting>
  <conditionalFormatting sqref="Y120">
    <cfRule type="cellIs" dxfId="1777" priority="2470" operator="equal">
      <formula>"NÃO"</formula>
    </cfRule>
    <cfRule type="cellIs" dxfId="1776" priority="2471" operator="equal">
      <formula>"SIM"</formula>
    </cfRule>
  </conditionalFormatting>
  <conditionalFormatting sqref="Y120">
    <cfRule type="cellIs" dxfId="1775" priority="2469" operator="equal">
      <formula>"OPORTUNIDADE"</formula>
    </cfRule>
  </conditionalFormatting>
  <conditionalFormatting sqref="Y120">
    <cfRule type="cellIs" dxfId="1774" priority="2467" operator="equal">
      <formula>"NÃO"</formula>
    </cfRule>
    <cfRule type="cellIs" dxfId="1773" priority="2468" operator="equal">
      <formula>"SIM"</formula>
    </cfRule>
  </conditionalFormatting>
  <conditionalFormatting sqref="Z120">
    <cfRule type="cellIs" dxfId="1772" priority="2466" operator="equal">
      <formula>"OPORTUNIDADE"</formula>
    </cfRule>
  </conditionalFormatting>
  <conditionalFormatting sqref="Z120">
    <cfRule type="cellIs" dxfId="1771" priority="2464" operator="equal">
      <formula>"NÃO"</formula>
    </cfRule>
    <cfRule type="cellIs" dxfId="1770" priority="2465" operator="equal">
      <formula>"SIM"</formula>
    </cfRule>
  </conditionalFormatting>
  <conditionalFormatting sqref="Z123">
    <cfRule type="cellIs" dxfId="1769" priority="2463" operator="equal">
      <formula>"OPORTUNIDADE"</formula>
    </cfRule>
  </conditionalFormatting>
  <conditionalFormatting sqref="Z123">
    <cfRule type="cellIs" dxfId="1768" priority="2461" operator="equal">
      <formula>"NÃO"</formula>
    </cfRule>
    <cfRule type="cellIs" dxfId="1767" priority="2462" operator="equal">
      <formula>"SIM"</formula>
    </cfRule>
  </conditionalFormatting>
  <conditionalFormatting sqref="Z123">
    <cfRule type="cellIs" dxfId="1766" priority="2460" operator="equal">
      <formula>"OPORTUNIDADE"</formula>
    </cfRule>
  </conditionalFormatting>
  <conditionalFormatting sqref="Z123">
    <cfRule type="cellIs" dxfId="1765" priority="2458" operator="equal">
      <formula>"NÃO"</formula>
    </cfRule>
    <cfRule type="cellIs" dxfId="1764" priority="2459" operator="equal">
      <formula>"SIM"</formula>
    </cfRule>
  </conditionalFormatting>
  <conditionalFormatting sqref="Y123">
    <cfRule type="cellIs" dxfId="1763" priority="2454" operator="equal">
      <formula>"OPORTUNIDADE"</formula>
    </cfRule>
  </conditionalFormatting>
  <conditionalFormatting sqref="Y123">
    <cfRule type="cellIs" dxfId="1762" priority="2452" operator="equal">
      <formula>"NÃO"</formula>
    </cfRule>
    <cfRule type="cellIs" dxfId="1761" priority="2453" operator="equal">
      <formula>"SIM"</formula>
    </cfRule>
  </conditionalFormatting>
  <conditionalFormatting sqref="Z110">
    <cfRule type="cellIs" dxfId="1760" priority="2451" operator="equal">
      <formula>"OPORTUNIDADE"</formula>
    </cfRule>
  </conditionalFormatting>
  <conditionalFormatting sqref="Z110">
    <cfRule type="cellIs" dxfId="1759" priority="2449" operator="equal">
      <formula>"NÃO"</formula>
    </cfRule>
    <cfRule type="cellIs" dxfId="1758" priority="2450" operator="equal">
      <formula>"SIM"</formula>
    </cfRule>
  </conditionalFormatting>
  <conditionalFormatting sqref="Z110">
    <cfRule type="cellIs" dxfId="1757" priority="2448" operator="equal">
      <formula>"OPORTUNIDADE"</formula>
    </cfRule>
  </conditionalFormatting>
  <conditionalFormatting sqref="Z110">
    <cfRule type="cellIs" dxfId="1756" priority="2446" operator="equal">
      <formula>"NÃO"</formula>
    </cfRule>
    <cfRule type="cellIs" dxfId="1755" priority="2447" operator="equal">
      <formula>"SIM"</formula>
    </cfRule>
  </conditionalFormatting>
  <conditionalFormatting sqref="Z110">
    <cfRule type="cellIs" dxfId="1754" priority="2445" operator="equal">
      <formula>"OPORTUNIDADE"</formula>
    </cfRule>
  </conditionalFormatting>
  <conditionalFormatting sqref="Z110">
    <cfRule type="cellIs" dxfId="1753" priority="2443" operator="equal">
      <formula>"NÃO"</formula>
    </cfRule>
    <cfRule type="cellIs" dxfId="1752" priority="2444" operator="equal">
      <formula>"SIM"</formula>
    </cfRule>
  </conditionalFormatting>
  <conditionalFormatting sqref="Z110">
    <cfRule type="cellIs" dxfId="1751" priority="2442" operator="equal">
      <formula>"OPORTUNIDADE"</formula>
    </cfRule>
  </conditionalFormatting>
  <conditionalFormatting sqref="Z110">
    <cfRule type="cellIs" dxfId="1750" priority="2440" operator="equal">
      <formula>"NÃO"</formula>
    </cfRule>
    <cfRule type="cellIs" dxfId="1749" priority="2441" operator="equal">
      <formula>"SIM"</formula>
    </cfRule>
  </conditionalFormatting>
  <conditionalFormatting sqref="Z110">
    <cfRule type="cellIs" dxfId="1748" priority="2439" operator="equal">
      <formula>"OPORTUNIDADE"</formula>
    </cfRule>
  </conditionalFormatting>
  <conditionalFormatting sqref="Z110">
    <cfRule type="cellIs" dxfId="1747" priority="2437" operator="equal">
      <formula>"NÃO"</formula>
    </cfRule>
    <cfRule type="cellIs" dxfId="1746" priority="2438" operator="equal">
      <formula>"SIM"</formula>
    </cfRule>
  </conditionalFormatting>
  <conditionalFormatting sqref="Z110">
    <cfRule type="cellIs" dxfId="1745" priority="2436" operator="equal">
      <formula>"OPORTUNIDADE"</formula>
    </cfRule>
  </conditionalFormatting>
  <conditionalFormatting sqref="Z110">
    <cfRule type="cellIs" dxfId="1744" priority="2434" operator="equal">
      <formula>"NÃO"</formula>
    </cfRule>
    <cfRule type="cellIs" dxfId="1743" priority="2435" operator="equal">
      <formula>"SIM"</formula>
    </cfRule>
  </conditionalFormatting>
  <conditionalFormatting sqref="Z110">
    <cfRule type="cellIs" dxfId="1742" priority="2433" operator="equal">
      <formula>"OPORTUNIDADE"</formula>
    </cfRule>
  </conditionalFormatting>
  <conditionalFormatting sqref="Z110">
    <cfRule type="cellIs" dxfId="1741" priority="2431" operator="equal">
      <formula>"NÃO"</formula>
    </cfRule>
    <cfRule type="cellIs" dxfId="1740" priority="2432" operator="equal">
      <formula>"SIM"</formula>
    </cfRule>
  </conditionalFormatting>
  <conditionalFormatting sqref="Z110">
    <cfRule type="cellIs" dxfId="1739" priority="2430" operator="equal">
      <formula>"OPORTUNIDADE"</formula>
    </cfRule>
  </conditionalFormatting>
  <conditionalFormatting sqref="Z110">
    <cfRule type="cellIs" dxfId="1738" priority="2428" operator="equal">
      <formula>"NÃO"</formula>
    </cfRule>
    <cfRule type="cellIs" dxfId="1737" priority="2429" operator="equal">
      <formula>"SIM"</formula>
    </cfRule>
  </conditionalFormatting>
  <conditionalFormatting sqref="Z110">
    <cfRule type="cellIs" dxfId="1736" priority="2427" operator="equal">
      <formula>"OPORTUNIDADE"</formula>
    </cfRule>
  </conditionalFormatting>
  <conditionalFormatting sqref="Z110">
    <cfRule type="cellIs" dxfId="1735" priority="2425" operator="equal">
      <formula>"NÃO"</formula>
    </cfRule>
    <cfRule type="cellIs" dxfId="1734" priority="2426" operator="equal">
      <formula>"SIM"</formula>
    </cfRule>
  </conditionalFormatting>
  <conditionalFormatting sqref="Z111">
    <cfRule type="cellIs" dxfId="1733" priority="2418" operator="equal">
      <formula>"OPORTUNIDADE"</formula>
    </cfRule>
  </conditionalFormatting>
  <conditionalFormatting sqref="Z111">
    <cfRule type="cellIs" dxfId="1732" priority="2416" operator="equal">
      <formula>"NÃO"</formula>
    </cfRule>
    <cfRule type="cellIs" dxfId="1731" priority="2417" operator="equal">
      <formula>"SIM"</formula>
    </cfRule>
  </conditionalFormatting>
  <conditionalFormatting sqref="Z111">
    <cfRule type="cellIs" dxfId="1730" priority="2415" operator="equal">
      <formula>"OPORTUNIDADE"</formula>
    </cfRule>
  </conditionalFormatting>
  <conditionalFormatting sqref="Z111">
    <cfRule type="cellIs" dxfId="1729" priority="2413" operator="equal">
      <formula>"NÃO"</formula>
    </cfRule>
    <cfRule type="cellIs" dxfId="1728" priority="2414" operator="equal">
      <formula>"SIM"</formula>
    </cfRule>
  </conditionalFormatting>
  <conditionalFormatting sqref="Z111">
    <cfRule type="cellIs" dxfId="1727" priority="2412" operator="equal">
      <formula>"OPORTUNIDADE"</formula>
    </cfRule>
  </conditionalFormatting>
  <conditionalFormatting sqref="Z111">
    <cfRule type="cellIs" dxfId="1726" priority="2410" operator="equal">
      <formula>"NÃO"</formula>
    </cfRule>
    <cfRule type="cellIs" dxfId="1725" priority="2411" operator="equal">
      <formula>"SIM"</formula>
    </cfRule>
  </conditionalFormatting>
  <conditionalFormatting sqref="Z111">
    <cfRule type="cellIs" dxfId="1724" priority="2409" operator="equal">
      <formula>"OPORTUNIDADE"</formula>
    </cfRule>
  </conditionalFormatting>
  <conditionalFormatting sqref="Z111">
    <cfRule type="cellIs" dxfId="1723" priority="2407" operator="equal">
      <formula>"NÃO"</formula>
    </cfRule>
    <cfRule type="cellIs" dxfId="1722" priority="2408" operator="equal">
      <formula>"SIM"</formula>
    </cfRule>
  </conditionalFormatting>
  <conditionalFormatting sqref="Z111">
    <cfRule type="cellIs" dxfId="1721" priority="2406" operator="equal">
      <formula>"OPORTUNIDADE"</formula>
    </cfRule>
  </conditionalFormatting>
  <conditionalFormatting sqref="Z111">
    <cfRule type="cellIs" dxfId="1720" priority="2404" operator="equal">
      <formula>"NÃO"</formula>
    </cfRule>
    <cfRule type="cellIs" dxfId="1719" priority="2405" operator="equal">
      <formula>"SIM"</formula>
    </cfRule>
  </conditionalFormatting>
  <conditionalFormatting sqref="Z111">
    <cfRule type="cellIs" dxfId="1718" priority="2403" operator="equal">
      <formula>"OPORTUNIDADE"</formula>
    </cfRule>
  </conditionalFormatting>
  <conditionalFormatting sqref="Z111">
    <cfRule type="cellIs" dxfId="1717" priority="2401" operator="equal">
      <formula>"NÃO"</formula>
    </cfRule>
    <cfRule type="cellIs" dxfId="1716" priority="2402" operator="equal">
      <formula>"SIM"</formula>
    </cfRule>
  </conditionalFormatting>
  <conditionalFormatting sqref="Z111">
    <cfRule type="cellIs" dxfId="1715" priority="2400" operator="equal">
      <formula>"OPORTUNIDADE"</formula>
    </cfRule>
  </conditionalFormatting>
  <conditionalFormatting sqref="Z111">
    <cfRule type="cellIs" dxfId="1714" priority="2398" operator="equal">
      <formula>"NÃO"</formula>
    </cfRule>
    <cfRule type="cellIs" dxfId="1713" priority="2399" operator="equal">
      <formula>"SIM"</formula>
    </cfRule>
  </conditionalFormatting>
  <conditionalFormatting sqref="Z111">
    <cfRule type="cellIs" dxfId="1712" priority="2397" operator="equal">
      <formula>"OPORTUNIDADE"</formula>
    </cfRule>
  </conditionalFormatting>
  <conditionalFormatting sqref="Z111">
    <cfRule type="cellIs" dxfId="1711" priority="2395" operator="equal">
      <formula>"NÃO"</formula>
    </cfRule>
    <cfRule type="cellIs" dxfId="1710" priority="2396" operator="equal">
      <formula>"SIM"</formula>
    </cfRule>
  </conditionalFormatting>
  <conditionalFormatting sqref="Z111">
    <cfRule type="cellIs" dxfId="1709" priority="2394" operator="equal">
      <formula>"OPORTUNIDADE"</formula>
    </cfRule>
  </conditionalFormatting>
  <conditionalFormatting sqref="Z111">
    <cfRule type="cellIs" dxfId="1708" priority="2392" operator="equal">
      <formula>"NÃO"</formula>
    </cfRule>
    <cfRule type="cellIs" dxfId="1707" priority="2393" operator="equal">
      <formula>"SIM"</formula>
    </cfRule>
  </conditionalFormatting>
  <conditionalFormatting sqref="Y129">
    <cfRule type="cellIs" dxfId="1706" priority="2208" operator="equal">
      <formula>"OPORTUNIDADE"</formula>
    </cfRule>
  </conditionalFormatting>
  <conditionalFormatting sqref="Y129">
    <cfRule type="cellIs" dxfId="1705" priority="2206" operator="equal">
      <formula>"NÃO"</formula>
    </cfRule>
    <cfRule type="cellIs" dxfId="1704" priority="2207" operator="equal">
      <formula>"SIM"</formula>
    </cfRule>
  </conditionalFormatting>
  <conditionalFormatting sqref="Y129:Z129">
    <cfRule type="cellIs" dxfId="1703" priority="2202" operator="equal">
      <formula>"OPORTUNIDADE"</formula>
    </cfRule>
  </conditionalFormatting>
  <conditionalFormatting sqref="Y129:Z129">
    <cfRule type="cellIs" dxfId="1702" priority="2200" operator="equal">
      <formula>"NÃO"</formula>
    </cfRule>
    <cfRule type="cellIs" dxfId="1701" priority="2201" operator="equal">
      <formula>"SIM"</formula>
    </cfRule>
  </conditionalFormatting>
  <conditionalFormatting sqref="Y129:Z129">
    <cfRule type="cellIs" dxfId="1700" priority="2199" operator="equal">
      <formula>"OPORTUNIDADE"</formula>
    </cfRule>
  </conditionalFormatting>
  <conditionalFormatting sqref="Y129:Z129">
    <cfRule type="cellIs" dxfId="1699" priority="2197" operator="equal">
      <formula>"NÃO"</formula>
    </cfRule>
    <cfRule type="cellIs" dxfId="1698" priority="2198" operator="equal">
      <formula>"SIM"</formula>
    </cfRule>
  </conditionalFormatting>
  <conditionalFormatting sqref="Y129">
    <cfRule type="cellIs" dxfId="1697" priority="2196" operator="equal">
      <formula>"OPORTUNIDADE"</formula>
    </cfRule>
  </conditionalFormatting>
  <conditionalFormatting sqref="Y129">
    <cfRule type="cellIs" dxfId="1696" priority="2194" operator="equal">
      <formula>"NÃO"</formula>
    </cfRule>
    <cfRule type="cellIs" dxfId="1695" priority="2195" operator="equal">
      <formula>"SIM"</formula>
    </cfRule>
  </conditionalFormatting>
  <conditionalFormatting sqref="Y129:Z129">
    <cfRule type="cellIs" dxfId="1694" priority="2193" operator="equal">
      <formula>"OPORTUNIDADE"</formula>
    </cfRule>
  </conditionalFormatting>
  <conditionalFormatting sqref="Y129:Z129">
    <cfRule type="cellIs" dxfId="1693" priority="2191" operator="equal">
      <formula>"NÃO"</formula>
    </cfRule>
    <cfRule type="cellIs" dxfId="1692" priority="2192" operator="equal">
      <formula>"SIM"</formula>
    </cfRule>
  </conditionalFormatting>
  <conditionalFormatting sqref="Y132:Y133">
    <cfRule type="cellIs" dxfId="1691" priority="2190" operator="equal">
      <formula>"OPORTUNIDADE"</formula>
    </cfRule>
  </conditionalFormatting>
  <conditionalFormatting sqref="Y132:Y133">
    <cfRule type="cellIs" dxfId="1690" priority="2188" operator="equal">
      <formula>"NÃO"</formula>
    </cfRule>
    <cfRule type="cellIs" dxfId="1689" priority="2189" operator="equal">
      <formula>"SIM"</formula>
    </cfRule>
  </conditionalFormatting>
  <conditionalFormatting sqref="Y132:Y133">
    <cfRule type="cellIs" dxfId="1688" priority="2187" operator="equal">
      <formula>"OPORTUNIDADE"</formula>
    </cfRule>
  </conditionalFormatting>
  <conditionalFormatting sqref="Y132:Y133">
    <cfRule type="cellIs" dxfId="1687" priority="2185" operator="equal">
      <formula>"NÃO"</formula>
    </cfRule>
    <cfRule type="cellIs" dxfId="1686" priority="2186" operator="equal">
      <formula>"SIM"</formula>
    </cfRule>
  </conditionalFormatting>
  <conditionalFormatting sqref="Y121">
    <cfRule type="cellIs" dxfId="1685" priority="2085" operator="equal">
      <formula>"OPORTUNIDADE"</formula>
    </cfRule>
  </conditionalFormatting>
  <conditionalFormatting sqref="Y121">
    <cfRule type="cellIs" dxfId="1684" priority="2083" operator="equal">
      <formula>"NÃO"</formula>
    </cfRule>
    <cfRule type="cellIs" dxfId="1683" priority="2084" operator="equal">
      <formula>"SIM"</formula>
    </cfRule>
  </conditionalFormatting>
  <conditionalFormatting sqref="Y121:Z121">
    <cfRule type="cellIs" dxfId="1682" priority="2082" operator="equal">
      <formula>"OPORTUNIDADE"</formula>
    </cfRule>
  </conditionalFormatting>
  <conditionalFormatting sqref="Y121:Z121">
    <cfRule type="cellIs" dxfId="1681" priority="2080" operator="equal">
      <formula>"NÃO"</formula>
    </cfRule>
    <cfRule type="cellIs" dxfId="1680" priority="2081" operator="equal">
      <formula>"SIM"</formula>
    </cfRule>
  </conditionalFormatting>
  <conditionalFormatting sqref="Y121:Z121">
    <cfRule type="cellIs" dxfId="1679" priority="2079" operator="equal">
      <formula>"OPORTUNIDADE"</formula>
    </cfRule>
  </conditionalFormatting>
  <conditionalFormatting sqref="Y121:Z121">
    <cfRule type="cellIs" dxfId="1678" priority="2077" operator="equal">
      <formula>"NÃO"</formula>
    </cfRule>
    <cfRule type="cellIs" dxfId="1677" priority="2078" operator="equal">
      <formula>"SIM"</formula>
    </cfRule>
  </conditionalFormatting>
  <conditionalFormatting sqref="Y121:Z121">
    <cfRule type="cellIs" dxfId="1676" priority="2076" operator="equal">
      <formula>"OPORTUNIDADE"</formula>
    </cfRule>
  </conditionalFormatting>
  <conditionalFormatting sqref="Y121:Z121">
    <cfRule type="cellIs" dxfId="1675" priority="2074" operator="equal">
      <formula>"NÃO"</formula>
    </cfRule>
    <cfRule type="cellIs" dxfId="1674" priority="2075" operator="equal">
      <formula>"SIM"</formula>
    </cfRule>
  </conditionalFormatting>
  <conditionalFormatting sqref="Y121:Z121">
    <cfRule type="cellIs" dxfId="1673" priority="2073" operator="equal">
      <formula>"OPORTUNIDADE"</formula>
    </cfRule>
  </conditionalFormatting>
  <conditionalFormatting sqref="Y121:Z121">
    <cfRule type="cellIs" dxfId="1672" priority="2071" operator="equal">
      <formula>"NÃO"</formula>
    </cfRule>
    <cfRule type="cellIs" dxfId="1671" priority="2072" operator="equal">
      <formula>"SIM"</formula>
    </cfRule>
  </conditionalFormatting>
  <conditionalFormatting sqref="Y121:Z121">
    <cfRule type="cellIs" dxfId="1670" priority="2070" operator="equal">
      <formula>"OPORTUNIDADE"</formula>
    </cfRule>
  </conditionalFormatting>
  <conditionalFormatting sqref="Y121:Z121">
    <cfRule type="cellIs" dxfId="1669" priority="2068" operator="equal">
      <formula>"NÃO"</formula>
    </cfRule>
    <cfRule type="cellIs" dxfId="1668" priority="2069" operator="equal">
      <formula>"SIM"</formula>
    </cfRule>
  </conditionalFormatting>
  <conditionalFormatting sqref="Y121:Z121">
    <cfRule type="cellIs" dxfId="1667" priority="2067" operator="equal">
      <formula>"OPORTUNIDADE"</formula>
    </cfRule>
  </conditionalFormatting>
  <conditionalFormatting sqref="Y121:Z121">
    <cfRule type="cellIs" dxfId="1666" priority="2065" operator="equal">
      <formula>"NÃO"</formula>
    </cfRule>
    <cfRule type="cellIs" dxfId="1665" priority="2066" operator="equal">
      <formula>"SIM"</formula>
    </cfRule>
  </conditionalFormatting>
  <conditionalFormatting sqref="Y121:Z121">
    <cfRule type="cellIs" dxfId="1664" priority="2064" operator="equal">
      <formula>"OPORTUNIDADE"</formula>
    </cfRule>
  </conditionalFormatting>
  <conditionalFormatting sqref="Y121:Z121">
    <cfRule type="cellIs" dxfId="1663" priority="2062" operator="equal">
      <formula>"NÃO"</formula>
    </cfRule>
    <cfRule type="cellIs" dxfId="1662" priority="2063" operator="equal">
      <formula>"SIM"</formula>
    </cfRule>
  </conditionalFormatting>
  <conditionalFormatting sqref="Y121:Z121">
    <cfRule type="cellIs" dxfId="1661" priority="2061" operator="equal">
      <formula>"OPORTUNIDADE"</formula>
    </cfRule>
  </conditionalFormatting>
  <conditionalFormatting sqref="Y121:Z121">
    <cfRule type="cellIs" dxfId="1660" priority="2059" operator="equal">
      <formula>"NÃO"</formula>
    </cfRule>
    <cfRule type="cellIs" dxfId="1659" priority="2060" operator="equal">
      <formula>"SIM"</formula>
    </cfRule>
  </conditionalFormatting>
  <conditionalFormatting sqref="Y121:Z121">
    <cfRule type="cellIs" dxfId="1658" priority="2058" operator="equal">
      <formula>"OPORTUNIDADE"</formula>
    </cfRule>
  </conditionalFormatting>
  <conditionalFormatting sqref="Y121:Z121">
    <cfRule type="cellIs" dxfId="1657" priority="2056" operator="equal">
      <formula>"NÃO"</formula>
    </cfRule>
    <cfRule type="cellIs" dxfId="1656" priority="2057" operator="equal">
      <formula>"SIM"</formula>
    </cfRule>
  </conditionalFormatting>
  <conditionalFormatting sqref="Y123">
    <cfRule type="cellIs" dxfId="1655" priority="2055" operator="equal">
      <formula>"OPORTUNIDADE"</formula>
    </cfRule>
  </conditionalFormatting>
  <conditionalFormatting sqref="Y123">
    <cfRule type="cellIs" dxfId="1654" priority="2053" operator="equal">
      <formula>"NÃO"</formula>
    </cfRule>
    <cfRule type="cellIs" dxfId="1653" priority="2054" operator="equal">
      <formula>"SIM"</formula>
    </cfRule>
  </conditionalFormatting>
  <conditionalFormatting sqref="Y123">
    <cfRule type="cellIs" dxfId="1652" priority="2052" operator="equal">
      <formula>"OPORTUNIDADE"</formula>
    </cfRule>
  </conditionalFormatting>
  <conditionalFormatting sqref="Y123">
    <cfRule type="cellIs" dxfId="1651" priority="2050" operator="equal">
      <formula>"NÃO"</formula>
    </cfRule>
    <cfRule type="cellIs" dxfId="1650" priority="2051" operator="equal">
      <formula>"SIM"</formula>
    </cfRule>
  </conditionalFormatting>
  <conditionalFormatting sqref="Y122">
    <cfRule type="cellIs" dxfId="1649" priority="2049" operator="equal">
      <formula>"OPORTUNIDADE"</formula>
    </cfRule>
  </conditionalFormatting>
  <conditionalFormatting sqref="Y122">
    <cfRule type="cellIs" dxfId="1648" priority="2047" operator="equal">
      <formula>"NÃO"</formula>
    </cfRule>
    <cfRule type="cellIs" dxfId="1647" priority="2048" operator="equal">
      <formula>"SIM"</formula>
    </cfRule>
  </conditionalFormatting>
  <conditionalFormatting sqref="Y122">
    <cfRule type="cellIs" dxfId="1646" priority="2046" operator="equal">
      <formula>"OPORTUNIDADE"</formula>
    </cfRule>
  </conditionalFormatting>
  <conditionalFormatting sqref="Y122">
    <cfRule type="cellIs" dxfId="1645" priority="2044" operator="equal">
      <formula>"NÃO"</formula>
    </cfRule>
    <cfRule type="cellIs" dxfId="1644" priority="2045" operator="equal">
      <formula>"SIM"</formula>
    </cfRule>
  </conditionalFormatting>
  <conditionalFormatting sqref="Y122">
    <cfRule type="cellIs" dxfId="1643" priority="2043" operator="equal">
      <formula>"OPORTUNIDADE"</formula>
    </cfRule>
  </conditionalFormatting>
  <conditionalFormatting sqref="Y122">
    <cfRule type="cellIs" dxfId="1642" priority="2041" operator="equal">
      <formula>"NÃO"</formula>
    </cfRule>
    <cfRule type="cellIs" dxfId="1641" priority="2042" operator="equal">
      <formula>"SIM"</formula>
    </cfRule>
  </conditionalFormatting>
  <conditionalFormatting sqref="Y122">
    <cfRule type="cellIs" dxfId="1640" priority="2040" operator="equal">
      <formula>"OPORTUNIDADE"</formula>
    </cfRule>
  </conditionalFormatting>
  <conditionalFormatting sqref="Y122">
    <cfRule type="cellIs" dxfId="1639" priority="2038" operator="equal">
      <formula>"NÃO"</formula>
    </cfRule>
    <cfRule type="cellIs" dxfId="1638" priority="2039" operator="equal">
      <formula>"SIM"</formula>
    </cfRule>
  </conditionalFormatting>
  <conditionalFormatting sqref="Y122">
    <cfRule type="cellIs" dxfId="1637" priority="2037" operator="equal">
      <formula>"OPORTUNIDADE"</formula>
    </cfRule>
  </conditionalFormatting>
  <conditionalFormatting sqref="Y122">
    <cfRule type="cellIs" dxfId="1636" priority="2035" operator="equal">
      <formula>"NÃO"</formula>
    </cfRule>
    <cfRule type="cellIs" dxfId="1635" priority="2036" operator="equal">
      <formula>"SIM"</formula>
    </cfRule>
  </conditionalFormatting>
  <conditionalFormatting sqref="Y122">
    <cfRule type="cellIs" dxfId="1634" priority="2034" operator="equal">
      <formula>"OPORTUNIDADE"</formula>
    </cfRule>
  </conditionalFormatting>
  <conditionalFormatting sqref="Y122">
    <cfRule type="cellIs" dxfId="1633" priority="2032" operator="equal">
      <formula>"NÃO"</formula>
    </cfRule>
    <cfRule type="cellIs" dxfId="1632" priority="2033" operator="equal">
      <formula>"SIM"</formula>
    </cfRule>
  </conditionalFormatting>
  <conditionalFormatting sqref="Y122">
    <cfRule type="cellIs" dxfId="1631" priority="2031" operator="equal">
      <formula>"OPORTUNIDADE"</formula>
    </cfRule>
  </conditionalFormatting>
  <conditionalFormatting sqref="Y122">
    <cfRule type="cellIs" dxfId="1630" priority="2029" operator="equal">
      <formula>"NÃO"</formula>
    </cfRule>
    <cfRule type="cellIs" dxfId="1629" priority="2030" operator="equal">
      <formula>"SIM"</formula>
    </cfRule>
  </conditionalFormatting>
  <conditionalFormatting sqref="Y122">
    <cfRule type="cellIs" dxfId="1628" priority="2028" operator="equal">
      <formula>"OPORTUNIDADE"</formula>
    </cfRule>
  </conditionalFormatting>
  <conditionalFormatting sqref="Y122">
    <cfRule type="cellIs" dxfId="1627" priority="2026" operator="equal">
      <formula>"NÃO"</formula>
    </cfRule>
    <cfRule type="cellIs" dxfId="1626" priority="2027" operator="equal">
      <formula>"SIM"</formula>
    </cfRule>
  </conditionalFormatting>
  <conditionalFormatting sqref="Y122">
    <cfRule type="cellIs" dxfId="1625" priority="2025" operator="equal">
      <formula>"OPORTUNIDADE"</formula>
    </cfRule>
  </conditionalFormatting>
  <conditionalFormatting sqref="Y122">
    <cfRule type="cellIs" dxfId="1624" priority="2023" operator="equal">
      <formula>"NÃO"</formula>
    </cfRule>
    <cfRule type="cellIs" dxfId="1623" priority="2024" operator="equal">
      <formula>"SIM"</formula>
    </cfRule>
  </conditionalFormatting>
  <conditionalFormatting sqref="Y122">
    <cfRule type="cellIs" dxfId="1622" priority="2022" operator="equal">
      <formula>"OPORTUNIDADE"</formula>
    </cfRule>
  </conditionalFormatting>
  <conditionalFormatting sqref="Y122">
    <cfRule type="cellIs" dxfId="1621" priority="2020" operator="equal">
      <formula>"NÃO"</formula>
    </cfRule>
    <cfRule type="cellIs" dxfId="1620" priority="2021" operator="equal">
      <formula>"SIM"</formula>
    </cfRule>
  </conditionalFormatting>
  <conditionalFormatting sqref="Y122">
    <cfRule type="cellIs" dxfId="1619" priority="2019" operator="equal">
      <formula>"OPORTUNIDADE"</formula>
    </cfRule>
  </conditionalFormatting>
  <conditionalFormatting sqref="Y122">
    <cfRule type="cellIs" dxfId="1618" priority="2017" operator="equal">
      <formula>"NÃO"</formula>
    </cfRule>
    <cfRule type="cellIs" dxfId="1617" priority="2018" operator="equal">
      <formula>"SIM"</formula>
    </cfRule>
  </conditionalFormatting>
  <conditionalFormatting sqref="Z122">
    <cfRule type="cellIs" dxfId="1616" priority="2016" operator="equal">
      <formula>"OPORTUNIDADE"</formula>
    </cfRule>
  </conditionalFormatting>
  <conditionalFormatting sqref="Z122">
    <cfRule type="cellIs" dxfId="1615" priority="2014" operator="equal">
      <formula>"NÃO"</formula>
    </cfRule>
    <cfRule type="cellIs" dxfId="1614" priority="2015" operator="equal">
      <formula>"SIM"</formula>
    </cfRule>
  </conditionalFormatting>
  <conditionalFormatting sqref="Y120">
    <cfRule type="cellIs" dxfId="1613" priority="2013" operator="equal">
      <formula>"OPORTUNIDADE"</formula>
    </cfRule>
  </conditionalFormatting>
  <conditionalFormatting sqref="Y120">
    <cfRule type="cellIs" dxfId="1612" priority="2011" operator="equal">
      <formula>"NÃO"</formula>
    </cfRule>
    <cfRule type="cellIs" dxfId="1611" priority="2012" operator="equal">
      <formula>"SIM"</formula>
    </cfRule>
  </conditionalFormatting>
  <conditionalFormatting sqref="Y120">
    <cfRule type="cellIs" dxfId="1610" priority="2010" operator="equal">
      <formula>"OPORTUNIDADE"</formula>
    </cfRule>
  </conditionalFormatting>
  <conditionalFormatting sqref="Y120">
    <cfRule type="cellIs" dxfId="1609" priority="2008" operator="equal">
      <formula>"NÃO"</formula>
    </cfRule>
    <cfRule type="cellIs" dxfId="1608" priority="2009" operator="equal">
      <formula>"SIM"</formula>
    </cfRule>
  </conditionalFormatting>
  <conditionalFormatting sqref="Y120">
    <cfRule type="cellIs" dxfId="1607" priority="2007" operator="equal">
      <formula>"OPORTUNIDADE"</formula>
    </cfRule>
  </conditionalFormatting>
  <conditionalFormatting sqref="Y120">
    <cfRule type="cellIs" dxfId="1606" priority="2005" operator="equal">
      <formula>"NÃO"</formula>
    </cfRule>
    <cfRule type="cellIs" dxfId="1605" priority="2006" operator="equal">
      <formula>"SIM"</formula>
    </cfRule>
  </conditionalFormatting>
  <conditionalFormatting sqref="Y120:Z120">
    <cfRule type="cellIs" dxfId="1604" priority="2004" operator="equal">
      <formula>"OPORTUNIDADE"</formula>
    </cfRule>
  </conditionalFormatting>
  <conditionalFormatting sqref="Y120:Z120">
    <cfRule type="cellIs" dxfId="1603" priority="2002" operator="equal">
      <formula>"NÃO"</formula>
    </cfRule>
    <cfRule type="cellIs" dxfId="1602" priority="2003" operator="equal">
      <formula>"SIM"</formula>
    </cfRule>
  </conditionalFormatting>
  <conditionalFormatting sqref="Y120:Z120">
    <cfRule type="cellIs" dxfId="1601" priority="2001" operator="equal">
      <formula>"OPORTUNIDADE"</formula>
    </cfRule>
  </conditionalFormatting>
  <conditionalFormatting sqref="Y120:Z120">
    <cfRule type="cellIs" dxfId="1600" priority="1999" operator="equal">
      <formula>"NÃO"</formula>
    </cfRule>
    <cfRule type="cellIs" dxfId="1599" priority="2000" operator="equal">
      <formula>"SIM"</formula>
    </cfRule>
  </conditionalFormatting>
  <conditionalFormatting sqref="Y120:Z120">
    <cfRule type="cellIs" dxfId="1598" priority="1998" operator="equal">
      <formula>"OPORTUNIDADE"</formula>
    </cfRule>
  </conditionalFormatting>
  <conditionalFormatting sqref="Y120:Z120">
    <cfRule type="cellIs" dxfId="1597" priority="1996" operator="equal">
      <formula>"NÃO"</formula>
    </cfRule>
    <cfRule type="cellIs" dxfId="1596" priority="1997" operator="equal">
      <formula>"SIM"</formula>
    </cfRule>
  </conditionalFormatting>
  <conditionalFormatting sqref="Y120:Z120">
    <cfRule type="cellIs" dxfId="1595" priority="1995" operator="equal">
      <formula>"OPORTUNIDADE"</formula>
    </cfRule>
  </conditionalFormatting>
  <conditionalFormatting sqref="Y120:Z120">
    <cfRule type="cellIs" dxfId="1594" priority="1993" operator="equal">
      <formula>"NÃO"</formula>
    </cfRule>
    <cfRule type="cellIs" dxfId="1593" priority="1994" operator="equal">
      <formula>"SIM"</formula>
    </cfRule>
  </conditionalFormatting>
  <conditionalFormatting sqref="Y120:Z120">
    <cfRule type="cellIs" dxfId="1592" priority="1992" operator="equal">
      <formula>"OPORTUNIDADE"</formula>
    </cfRule>
  </conditionalFormatting>
  <conditionalFormatting sqref="Y120:Z120">
    <cfRule type="cellIs" dxfId="1591" priority="1990" operator="equal">
      <formula>"NÃO"</formula>
    </cfRule>
    <cfRule type="cellIs" dxfId="1590" priority="1991" operator="equal">
      <formula>"SIM"</formula>
    </cfRule>
  </conditionalFormatting>
  <conditionalFormatting sqref="Y120:Z120">
    <cfRule type="cellIs" dxfId="1589" priority="1989" operator="equal">
      <formula>"OPORTUNIDADE"</formula>
    </cfRule>
  </conditionalFormatting>
  <conditionalFormatting sqref="Y120:Z120">
    <cfRule type="cellIs" dxfId="1588" priority="1987" operator="equal">
      <formula>"NÃO"</formula>
    </cfRule>
    <cfRule type="cellIs" dxfId="1587" priority="1988" operator="equal">
      <formula>"SIM"</formula>
    </cfRule>
  </conditionalFormatting>
  <conditionalFormatting sqref="Y120:Z120">
    <cfRule type="cellIs" dxfId="1586" priority="1986" operator="equal">
      <formula>"OPORTUNIDADE"</formula>
    </cfRule>
  </conditionalFormatting>
  <conditionalFormatting sqref="Y120:Z120">
    <cfRule type="cellIs" dxfId="1585" priority="1984" operator="equal">
      <formula>"NÃO"</formula>
    </cfRule>
    <cfRule type="cellIs" dxfId="1584" priority="1985" operator="equal">
      <formula>"SIM"</formula>
    </cfRule>
  </conditionalFormatting>
  <conditionalFormatting sqref="Y120:Z120">
    <cfRule type="cellIs" dxfId="1583" priority="1983" operator="equal">
      <formula>"OPORTUNIDADE"</formula>
    </cfRule>
  </conditionalFormatting>
  <conditionalFormatting sqref="Y120:Z120">
    <cfRule type="cellIs" dxfId="1582" priority="1981" operator="equal">
      <formula>"NÃO"</formula>
    </cfRule>
    <cfRule type="cellIs" dxfId="1581" priority="1982" operator="equal">
      <formula>"SIM"</formula>
    </cfRule>
  </conditionalFormatting>
  <conditionalFormatting sqref="Y120:Z120">
    <cfRule type="cellIs" dxfId="1580" priority="1980" operator="equal">
      <formula>"OPORTUNIDADE"</formula>
    </cfRule>
  </conditionalFormatting>
  <conditionalFormatting sqref="Y120:Z120">
    <cfRule type="cellIs" dxfId="1579" priority="1978" operator="equal">
      <formula>"NÃO"</formula>
    </cfRule>
    <cfRule type="cellIs" dxfId="1578" priority="1979" operator="equal">
      <formula>"SIM"</formula>
    </cfRule>
  </conditionalFormatting>
  <conditionalFormatting sqref="Y120">
    <cfRule type="cellIs" dxfId="1577" priority="1977" operator="equal">
      <formula>"OPORTUNIDADE"</formula>
    </cfRule>
  </conditionalFormatting>
  <conditionalFormatting sqref="Y120">
    <cfRule type="cellIs" dxfId="1576" priority="1975" operator="equal">
      <formula>"NÃO"</formula>
    </cfRule>
    <cfRule type="cellIs" dxfId="1575" priority="1976" operator="equal">
      <formula>"SIM"</formula>
    </cfRule>
  </conditionalFormatting>
  <conditionalFormatting sqref="Y120">
    <cfRule type="cellIs" dxfId="1574" priority="1974" operator="equal">
      <formula>"OPORTUNIDADE"</formula>
    </cfRule>
  </conditionalFormatting>
  <conditionalFormatting sqref="Y120">
    <cfRule type="cellIs" dxfId="1573" priority="1972" operator="equal">
      <formula>"NÃO"</formula>
    </cfRule>
    <cfRule type="cellIs" dxfId="1572" priority="1973" operator="equal">
      <formula>"SIM"</formula>
    </cfRule>
  </conditionalFormatting>
  <conditionalFormatting sqref="Y120">
    <cfRule type="cellIs" dxfId="1571" priority="1971" operator="equal">
      <formula>"OPORTUNIDADE"</formula>
    </cfRule>
  </conditionalFormatting>
  <conditionalFormatting sqref="Y120">
    <cfRule type="cellIs" dxfId="1570" priority="1969" operator="equal">
      <formula>"NÃO"</formula>
    </cfRule>
    <cfRule type="cellIs" dxfId="1569" priority="1970" operator="equal">
      <formula>"SIM"</formula>
    </cfRule>
  </conditionalFormatting>
  <conditionalFormatting sqref="Y120">
    <cfRule type="cellIs" dxfId="1568" priority="1968" operator="equal">
      <formula>"OPORTUNIDADE"</formula>
    </cfRule>
  </conditionalFormatting>
  <conditionalFormatting sqref="Y120">
    <cfRule type="cellIs" dxfId="1567" priority="1966" operator="equal">
      <formula>"NÃO"</formula>
    </cfRule>
    <cfRule type="cellIs" dxfId="1566" priority="1967" operator="equal">
      <formula>"SIM"</formula>
    </cfRule>
  </conditionalFormatting>
  <conditionalFormatting sqref="Y120">
    <cfRule type="cellIs" dxfId="1565" priority="1965" operator="equal">
      <formula>"OPORTUNIDADE"</formula>
    </cfRule>
  </conditionalFormatting>
  <conditionalFormatting sqref="Y120">
    <cfRule type="cellIs" dxfId="1564" priority="1963" operator="equal">
      <formula>"NÃO"</formula>
    </cfRule>
    <cfRule type="cellIs" dxfId="1563" priority="1964" operator="equal">
      <formula>"SIM"</formula>
    </cfRule>
  </conditionalFormatting>
  <conditionalFormatting sqref="Y120">
    <cfRule type="cellIs" dxfId="1562" priority="1962" operator="equal">
      <formula>"OPORTUNIDADE"</formula>
    </cfRule>
  </conditionalFormatting>
  <conditionalFormatting sqref="Y120">
    <cfRule type="cellIs" dxfId="1561" priority="1960" operator="equal">
      <formula>"NÃO"</formula>
    </cfRule>
    <cfRule type="cellIs" dxfId="1560" priority="1961" operator="equal">
      <formula>"SIM"</formula>
    </cfRule>
  </conditionalFormatting>
  <conditionalFormatting sqref="Y120">
    <cfRule type="cellIs" dxfId="1559" priority="1959" operator="equal">
      <formula>"OPORTUNIDADE"</formula>
    </cfRule>
  </conditionalFormatting>
  <conditionalFormatting sqref="Y120">
    <cfRule type="cellIs" dxfId="1558" priority="1957" operator="equal">
      <formula>"NÃO"</formula>
    </cfRule>
    <cfRule type="cellIs" dxfId="1557" priority="1958" operator="equal">
      <formula>"SIM"</formula>
    </cfRule>
  </conditionalFormatting>
  <conditionalFormatting sqref="Y120">
    <cfRule type="cellIs" dxfId="1556" priority="1956" operator="equal">
      <formula>"OPORTUNIDADE"</formula>
    </cfRule>
  </conditionalFormatting>
  <conditionalFormatting sqref="Y120">
    <cfRule type="cellIs" dxfId="1555" priority="1954" operator="equal">
      <formula>"NÃO"</formula>
    </cfRule>
    <cfRule type="cellIs" dxfId="1554" priority="1955" operator="equal">
      <formula>"SIM"</formula>
    </cfRule>
  </conditionalFormatting>
  <conditionalFormatting sqref="Y120">
    <cfRule type="cellIs" dxfId="1553" priority="1953" operator="equal">
      <formula>"OPORTUNIDADE"</formula>
    </cfRule>
  </conditionalFormatting>
  <conditionalFormatting sqref="Y120">
    <cfRule type="cellIs" dxfId="1552" priority="1951" operator="equal">
      <formula>"NÃO"</formula>
    </cfRule>
    <cfRule type="cellIs" dxfId="1551" priority="1952" operator="equal">
      <formula>"SIM"</formula>
    </cfRule>
  </conditionalFormatting>
  <conditionalFormatting sqref="Z118">
    <cfRule type="cellIs" dxfId="1550" priority="1950" operator="equal">
      <formula>"OPORTUNIDADE"</formula>
    </cfRule>
  </conditionalFormatting>
  <conditionalFormatting sqref="Z118">
    <cfRule type="cellIs" dxfId="1549" priority="1948" operator="equal">
      <formula>"NÃO"</formula>
    </cfRule>
    <cfRule type="cellIs" dxfId="1548" priority="1949" operator="equal">
      <formula>"SIM"</formula>
    </cfRule>
  </conditionalFormatting>
  <conditionalFormatting sqref="Z118">
    <cfRule type="cellIs" dxfId="1547" priority="1947" operator="equal">
      <formula>"OPORTUNIDADE"</formula>
    </cfRule>
  </conditionalFormatting>
  <conditionalFormatting sqref="Z118">
    <cfRule type="cellIs" dxfId="1546" priority="1945" operator="equal">
      <formula>"NÃO"</formula>
    </cfRule>
    <cfRule type="cellIs" dxfId="1545" priority="1946" operator="equal">
      <formula>"SIM"</formula>
    </cfRule>
  </conditionalFormatting>
  <conditionalFormatting sqref="Y132:Y133">
    <cfRule type="cellIs" dxfId="1544" priority="1941" operator="equal">
      <formula>"OPORTUNIDADE"</formula>
    </cfRule>
  </conditionalFormatting>
  <conditionalFormatting sqref="Y132:Y133">
    <cfRule type="cellIs" dxfId="1543" priority="1939" operator="equal">
      <formula>"NÃO"</formula>
    </cfRule>
    <cfRule type="cellIs" dxfId="1542" priority="1940" operator="equal">
      <formula>"SIM"</formula>
    </cfRule>
  </conditionalFormatting>
  <conditionalFormatting sqref="Y132:Y134">
    <cfRule type="cellIs" dxfId="1541" priority="1938" operator="equal">
      <formula>"OPORTUNIDADE"</formula>
    </cfRule>
  </conditionalFormatting>
  <conditionalFormatting sqref="Y132:Y134">
    <cfRule type="cellIs" dxfId="1540" priority="1936" operator="equal">
      <formula>"NÃO"</formula>
    </cfRule>
    <cfRule type="cellIs" dxfId="1539" priority="1937" operator="equal">
      <formula>"SIM"</formula>
    </cfRule>
  </conditionalFormatting>
  <conditionalFormatting sqref="Y132:Y134">
    <cfRule type="cellIs" dxfId="1538" priority="1935" operator="equal">
      <formula>"OPORTUNIDADE"</formula>
    </cfRule>
  </conditionalFormatting>
  <conditionalFormatting sqref="Y132:Y134">
    <cfRule type="cellIs" dxfId="1537" priority="1933" operator="equal">
      <formula>"NÃO"</formula>
    </cfRule>
    <cfRule type="cellIs" dxfId="1536" priority="1934" operator="equal">
      <formula>"SIM"</formula>
    </cfRule>
  </conditionalFormatting>
  <conditionalFormatting sqref="Y132:Z132">
    <cfRule type="cellIs" dxfId="1535" priority="1932" operator="equal">
      <formula>"OPORTUNIDADE"</formula>
    </cfRule>
  </conditionalFormatting>
  <conditionalFormatting sqref="Y132:Z132">
    <cfRule type="cellIs" dxfId="1534" priority="1930" operator="equal">
      <formula>"NÃO"</formula>
    </cfRule>
    <cfRule type="cellIs" dxfId="1533" priority="1931" operator="equal">
      <formula>"SIM"</formula>
    </cfRule>
  </conditionalFormatting>
  <conditionalFormatting sqref="Y132:Z132">
    <cfRule type="cellIs" dxfId="1532" priority="1929" operator="equal">
      <formula>"OPORTUNIDADE"</formula>
    </cfRule>
  </conditionalFormatting>
  <conditionalFormatting sqref="Y132:Z132">
    <cfRule type="cellIs" dxfId="1531" priority="1927" operator="equal">
      <formula>"NÃO"</formula>
    </cfRule>
    <cfRule type="cellIs" dxfId="1530" priority="1928" operator="equal">
      <formula>"SIM"</formula>
    </cfRule>
  </conditionalFormatting>
  <conditionalFormatting sqref="Y132:Z132">
    <cfRule type="cellIs" dxfId="1529" priority="1926" operator="equal">
      <formula>"OPORTUNIDADE"</formula>
    </cfRule>
  </conditionalFormatting>
  <conditionalFormatting sqref="Y132:Z132">
    <cfRule type="cellIs" dxfId="1528" priority="1924" operator="equal">
      <formula>"NÃO"</formula>
    </cfRule>
    <cfRule type="cellIs" dxfId="1527" priority="1925" operator="equal">
      <formula>"SIM"</formula>
    </cfRule>
  </conditionalFormatting>
  <conditionalFormatting sqref="Y132:Z132">
    <cfRule type="cellIs" dxfId="1526" priority="1923" operator="equal">
      <formula>"OPORTUNIDADE"</formula>
    </cfRule>
  </conditionalFormatting>
  <conditionalFormatting sqref="Y132:Z132">
    <cfRule type="cellIs" dxfId="1525" priority="1921" operator="equal">
      <formula>"NÃO"</formula>
    </cfRule>
    <cfRule type="cellIs" dxfId="1524" priority="1922" operator="equal">
      <formula>"SIM"</formula>
    </cfRule>
  </conditionalFormatting>
  <conditionalFormatting sqref="Y132:Z132">
    <cfRule type="cellIs" dxfId="1523" priority="1920" operator="equal">
      <formula>"OPORTUNIDADE"</formula>
    </cfRule>
  </conditionalFormatting>
  <conditionalFormatting sqref="Y132:Z132">
    <cfRule type="cellIs" dxfId="1522" priority="1918" operator="equal">
      <formula>"NÃO"</formula>
    </cfRule>
    <cfRule type="cellIs" dxfId="1521" priority="1919" operator="equal">
      <formula>"SIM"</formula>
    </cfRule>
  </conditionalFormatting>
  <conditionalFormatting sqref="Y132:Z132">
    <cfRule type="cellIs" dxfId="1520" priority="1917" operator="equal">
      <formula>"OPORTUNIDADE"</formula>
    </cfRule>
  </conditionalFormatting>
  <conditionalFormatting sqref="Y132:Z132">
    <cfRule type="cellIs" dxfId="1519" priority="1915" operator="equal">
      <formula>"NÃO"</formula>
    </cfRule>
    <cfRule type="cellIs" dxfId="1518" priority="1916" operator="equal">
      <formula>"SIM"</formula>
    </cfRule>
  </conditionalFormatting>
  <conditionalFormatting sqref="Y132:Z132">
    <cfRule type="cellIs" dxfId="1517" priority="1914" operator="equal">
      <formula>"OPORTUNIDADE"</formula>
    </cfRule>
  </conditionalFormatting>
  <conditionalFormatting sqref="Y132:Z132">
    <cfRule type="cellIs" dxfId="1516" priority="1912" operator="equal">
      <formula>"NÃO"</formula>
    </cfRule>
    <cfRule type="cellIs" dxfId="1515" priority="1913" operator="equal">
      <formula>"SIM"</formula>
    </cfRule>
  </conditionalFormatting>
  <conditionalFormatting sqref="Y132:Z132">
    <cfRule type="cellIs" dxfId="1514" priority="1911" operator="equal">
      <formula>"OPORTUNIDADE"</formula>
    </cfRule>
  </conditionalFormatting>
  <conditionalFormatting sqref="Y132:Z132">
    <cfRule type="cellIs" dxfId="1513" priority="1909" operator="equal">
      <formula>"NÃO"</formula>
    </cfRule>
    <cfRule type="cellIs" dxfId="1512" priority="1910" operator="equal">
      <formula>"SIM"</formula>
    </cfRule>
  </conditionalFormatting>
  <conditionalFormatting sqref="Y132:Z132">
    <cfRule type="cellIs" dxfId="1511" priority="1908" operator="equal">
      <formula>"OPORTUNIDADE"</formula>
    </cfRule>
  </conditionalFormatting>
  <conditionalFormatting sqref="Y132:Z132">
    <cfRule type="cellIs" dxfId="1510" priority="1906" operator="equal">
      <formula>"NÃO"</formula>
    </cfRule>
    <cfRule type="cellIs" dxfId="1509" priority="1907" operator="equal">
      <formula>"SIM"</formula>
    </cfRule>
  </conditionalFormatting>
  <conditionalFormatting sqref="Y132:Y135">
    <cfRule type="cellIs" dxfId="1508" priority="1905" operator="equal">
      <formula>"OPORTUNIDADE"</formula>
    </cfRule>
  </conditionalFormatting>
  <conditionalFormatting sqref="Y132:Y135">
    <cfRule type="cellIs" dxfId="1507" priority="1903" operator="equal">
      <formula>"NÃO"</formula>
    </cfRule>
    <cfRule type="cellIs" dxfId="1506" priority="1904" operator="equal">
      <formula>"SIM"</formula>
    </cfRule>
  </conditionalFormatting>
  <conditionalFormatting sqref="Y135:Z135">
    <cfRule type="cellIs" dxfId="1505" priority="1899" operator="equal">
      <formula>"OPORTUNIDADE"</formula>
    </cfRule>
  </conditionalFormatting>
  <conditionalFormatting sqref="Y135:Z135">
    <cfRule type="cellIs" dxfId="1504" priority="1897" operator="equal">
      <formula>"NÃO"</formula>
    </cfRule>
    <cfRule type="cellIs" dxfId="1503" priority="1898" operator="equal">
      <formula>"SIM"</formula>
    </cfRule>
  </conditionalFormatting>
  <conditionalFormatting sqref="Y135:Z135">
    <cfRule type="cellIs" dxfId="1502" priority="1896" operator="equal">
      <formula>"OPORTUNIDADE"</formula>
    </cfRule>
  </conditionalFormatting>
  <conditionalFormatting sqref="Y135:Z135">
    <cfRule type="cellIs" dxfId="1501" priority="1894" operator="equal">
      <formula>"NÃO"</formula>
    </cfRule>
    <cfRule type="cellIs" dxfId="1500" priority="1895" operator="equal">
      <formula>"SIM"</formula>
    </cfRule>
  </conditionalFormatting>
  <conditionalFormatting sqref="Y134:Y135">
    <cfRule type="cellIs" dxfId="1499" priority="1893" operator="equal">
      <formula>"OPORTUNIDADE"</formula>
    </cfRule>
  </conditionalFormatting>
  <conditionalFormatting sqref="Y134:Y135">
    <cfRule type="cellIs" dxfId="1498" priority="1891" operator="equal">
      <formula>"NÃO"</formula>
    </cfRule>
    <cfRule type="cellIs" dxfId="1497" priority="1892" operator="equal">
      <formula>"SIM"</formula>
    </cfRule>
  </conditionalFormatting>
  <conditionalFormatting sqref="Y135:Z135">
    <cfRule type="cellIs" dxfId="1496" priority="1890" operator="equal">
      <formula>"OPORTUNIDADE"</formula>
    </cfRule>
  </conditionalFormatting>
  <conditionalFormatting sqref="Y135:Z135">
    <cfRule type="cellIs" dxfId="1495" priority="1888" operator="equal">
      <formula>"NÃO"</formula>
    </cfRule>
    <cfRule type="cellIs" dxfId="1494" priority="1889" operator="equal">
      <formula>"SIM"</formula>
    </cfRule>
  </conditionalFormatting>
  <conditionalFormatting sqref="Z132 Z134">
    <cfRule type="cellIs" dxfId="1493" priority="1881" operator="equal">
      <formula>"OPORTUNIDADE"</formula>
    </cfRule>
  </conditionalFormatting>
  <conditionalFormatting sqref="Z132 Z134">
    <cfRule type="cellIs" dxfId="1492" priority="1879" operator="equal">
      <formula>"NÃO"</formula>
    </cfRule>
    <cfRule type="cellIs" dxfId="1491" priority="1880" operator="equal">
      <formula>"SIM"</formula>
    </cfRule>
  </conditionalFormatting>
  <conditionalFormatting sqref="Z132 Z134">
    <cfRule type="cellIs" dxfId="1490" priority="1878" operator="equal">
      <formula>"OPORTUNIDADE"</formula>
    </cfRule>
  </conditionalFormatting>
  <conditionalFormatting sqref="Z132 Z134">
    <cfRule type="cellIs" dxfId="1489" priority="1876" operator="equal">
      <formula>"NÃO"</formula>
    </cfRule>
    <cfRule type="cellIs" dxfId="1488" priority="1877" operator="equal">
      <formula>"SIM"</formula>
    </cfRule>
  </conditionalFormatting>
  <conditionalFormatting sqref="Y132:Y134">
    <cfRule type="cellIs" dxfId="1487" priority="1875" operator="equal">
      <formula>"OPORTUNIDADE"</formula>
    </cfRule>
  </conditionalFormatting>
  <conditionalFormatting sqref="Y132:Y134">
    <cfRule type="cellIs" dxfId="1486" priority="1873" operator="equal">
      <formula>"NÃO"</formula>
    </cfRule>
    <cfRule type="cellIs" dxfId="1485" priority="1874" operator="equal">
      <formula>"SIM"</formula>
    </cfRule>
  </conditionalFormatting>
  <conditionalFormatting sqref="Y124:Y127">
    <cfRule type="cellIs" dxfId="1484" priority="1782" operator="equal">
      <formula>"OPORTUNIDADE"</formula>
    </cfRule>
  </conditionalFormatting>
  <conditionalFormatting sqref="Y124:Y127">
    <cfRule type="cellIs" dxfId="1483" priority="1780" operator="equal">
      <formula>"NÃO"</formula>
    </cfRule>
    <cfRule type="cellIs" dxfId="1482" priority="1781" operator="equal">
      <formula>"SIM"</formula>
    </cfRule>
  </conditionalFormatting>
  <conditionalFormatting sqref="Y124:Y127">
    <cfRule type="cellIs" dxfId="1481" priority="1779" operator="equal">
      <formula>"OPORTUNIDADE"</formula>
    </cfRule>
  </conditionalFormatting>
  <conditionalFormatting sqref="Y124:Y127">
    <cfRule type="cellIs" dxfId="1480" priority="1777" operator="equal">
      <formula>"NÃO"</formula>
    </cfRule>
    <cfRule type="cellIs" dxfId="1479" priority="1778" operator="equal">
      <formula>"SIM"</formula>
    </cfRule>
  </conditionalFormatting>
  <conditionalFormatting sqref="Z127">
    <cfRule type="cellIs" dxfId="1478" priority="1776" operator="equal">
      <formula>"OPORTUNIDADE"</formula>
    </cfRule>
  </conditionalFormatting>
  <conditionalFormatting sqref="Z127">
    <cfRule type="cellIs" dxfId="1477" priority="1774" operator="equal">
      <formula>"NÃO"</formula>
    </cfRule>
    <cfRule type="cellIs" dxfId="1476" priority="1775" operator="equal">
      <formula>"SIM"</formula>
    </cfRule>
  </conditionalFormatting>
  <conditionalFormatting sqref="Z127">
    <cfRule type="cellIs" dxfId="1475" priority="1773" operator="equal">
      <formula>"OPORTUNIDADE"</formula>
    </cfRule>
  </conditionalFormatting>
  <conditionalFormatting sqref="Z127">
    <cfRule type="cellIs" dxfId="1474" priority="1771" operator="equal">
      <formula>"NÃO"</formula>
    </cfRule>
    <cfRule type="cellIs" dxfId="1473" priority="1772" operator="equal">
      <formula>"SIM"</formula>
    </cfRule>
  </conditionalFormatting>
  <conditionalFormatting sqref="Y127">
    <cfRule type="cellIs" dxfId="1472" priority="1770" operator="equal">
      <formula>"OPORTUNIDADE"</formula>
    </cfRule>
  </conditionalFormatting>
  <conditionalFormatting sqref="Y127">
    <cfRule type="cellIs" dxfId="1471" priority="1768" operator="equal">
      <formula>"NÃO"</formula>
    </cfRule>
    <cfRule type="cellIs" dxfId="1470" priority="1769" operator="equal">
      <formula>"SIM"</formula>
    </cfRule>
  </conditionalFormatting>
  <conditionalFormatting sqref="Y139:Y141">
    <cfRule type="cellIs" dxfId="1469" priority="1767" operator="equal">
      <formula>"OPORTUNIDADE"</formula>
    </cfRule>
  </conditionalFormatting>
  <conditionalFormatting sqref="Y139:Y141">
    <cfRule type="cellIs" dxfId="1468" priority="1765" operator="equal">
      <formula>"NÃO"</formula>
    </cfRule>
    <cfRule type="cellIs" dxfId="1467" priority="1766" operator="equal">
      <formula>"SIM"</formula>
    </cfRule>
  </conditionalFormatting>
  <conditionalFormatting sqref="Y139:Y141">
    <cfRule type="cellIs" dxfId="1466" priority="1764" operator="equal">
      <formula>"OPORTUNIDADE"</formula>
    </cfRule>
  </conditionalFormatting>
  <conditionalFormatting sqref="Y139:Y141">
    <cfRule type="cellIs" dxfId="1465" priority="1762" operator="equal">
      <formula>"NÃO"</formula>
    </cfRule>
    <cfRule type="cellIs" dxfId="1464" priority="1763" operator="equal">
      <formula>"SIM"</formula>
    </cfRule>
  </conditionalFormatting>
  <conditionalFormatting sqref="Z141">
    <cfRule type="cellIs" dxfId="1463" priority="1761" operator="equal">
      <formula>"OPORTUNIDADE"</formula>
    </cfRule>
  </conditionalFormatting>
  <conditionalFormatting sqref="Z141">
    <cfRule type="cellIs" dxfId="1462" priority="1759" operator="equal">
      <formula>"NÃO"</formula>
    </cfRule>
    <cfRule type="cellIs" dxfId="1461" priority="1760" operator="equal">
      <formula>"SIM"</formula>
    </cfRule>
  </conditionalFormatting>
  <conditionalFormatting sqref="Z141">
    <cfRule type="cellIs" dxfId="1460" priority="1758" operator="equal">
      <formula>"OPORTUNIDADE"</formula>
    </cfRule>
  </conditionalFormatting>
  <conditionalFormatting sqref="Z141">
    <cfRule type="cellIs" dxfId="1459" priority="1756" operator="equal">
      <formula>"NÃO"</formula>
    </cfRule>
    <cfRule type="cellIs" dxfId="1458" priority="1757" operator="equal">
      <formula>"SIM"</formula>
    </cfRule>
  </conditionalFormatting>
  <conditionalFormatting sqref="Y141">
    <cfRule type="cellIs" dxfId="1457" priority="1755" operator="equal">
      <formula>"OPORTUNIDADE"</formula>
    </cfRule>
  </conditionalFormatting>
  <conditionalFormatting sqref="Y141">
    <cfRule type="cellIs" dxfId="1456" priority="1753" operator="equal">
      <formula>"NÃO"</formula>
    </cfRule>
    <cfRule type="cellIs" dxfId="1455" priority="1754" operator="equal">
      <formula>"SIM"</formula>
    </cfRule>
  </conditionalFormatting>
  <conditionalFormatting sqref="Y134:Z134">
    <cfRule type="cellIs" dxfId="1454" priority="1725" operator="equal">
      <formula>"OPORTUNIDADE"</formula>
    </cfRule>
  </conditionalFormatting>
  <conditionalFormatting sqref="Y134:Z134">
    <cfRule type="cellIs" dxfId="1453" priority="1723" operator="equal">
      <formula>"NÃO"</formula>
    </cfRule>
    <cfRule type="cellIs" dxfId="1452" priority="1724" operator="equal">
      <formula>"SIM"</formula>
    </cfRule>
  </conditionalFormatting>
  <conditionalFormatting sqref="Y134:Z134">
    <cfRule type="cellIs" dxfId="1451" priority="1722" operator="equal">
      <formula>"OPORTUNIDADE"</formula>
    </cfRule>
  </conditionalFormatting>
  <conditionalFormatting sqref="Y134:Z134">
    <cfRule type="cellIs" dxfId="1450" priority="1720" operator="equal">
      <formula>"NÃO"</formula>
    </cfRule>
    <cfRule type="cellIs" dxfId="1449" priority="1721" operator="equal">
      <formula>"SIM"</formula>
    </cfRule>
  </conditionalFormatting>
  <conditionalFormatting sqref="Y134:Z134">
    <cfRule type="cellIs" dxfId="1448" priority="1719" operator="equal">
      <formula>"OPORTUNIDADE"</formula>
    </cfRule>
  </conditionalFormatting>
  <conditionalFormatting sqref="Y134:Z134">
    <cfRule type="cellIs" dxfId="1447" priority="1717" operator="equal">
      <formula>"NÃO"</formula>
    </cfRule>
    <cfRule type="cellIs" dxfId="1446" priority="1718" operator="equal">
      <formula>"SIM"</formula>
    </cfRule>
  </conditionalFormatting>
  <conditionalFormatting sqref="Y135:Z135">
    <cfRule type="cellIs" dxfId="1445" priority="1689" operator="equal">
      <formula>"OPORTUNIDADE"</formula>
    </cfRule>
  </conditionalFormatting>
  <conditionalFormatting sqref="Y135:Z135">
    <cfRule type="cellIs" dxfId="1444" priority="1687" operator="equal">
      <formula>"NÃO"</formula>
    </cfRule>
    <cfRule type="cellIs" dxfId="1443" priority="1688" operator="equal">
      <formula>"SIM"</formula>
    </cfRule>
  </conditionalFormatting>
  <conditionalFormatting sqref="Y135:Z135">
    <cfRule type="cellIs" dxfId="1442" priority="1686" operator="equal">
      <formula>"OPORTUNIDADE"</formula>
    </cfRule>
  </conditionalFormatting>
  <conditionalFormatting sqref="Y135:Z135">
    <cfRule type="cellIs" dxfId="1441" priority="1684" operator="equal">
      <formula>"NÃO"</formula>
    </cfRule>
    <cfRule type="cellIs" dxfId="1440" priority="1685" operator="equal">
      <formula>"SIM"</formula>
    </cfRule>
  </conditionalFormatting>
  <conditionalFormatting sqref="Y135:Z135">
    <cfRule type="cellIs" dxfId="1439" priority="1683" operator="equal">
      <formula>"OPORTUNIDADE"</formula>
    </cfRule>
  </conditionalFormatting>
  <conditionalFormatting sqref="Y135:Z135">
    <cfRule type="cellIs" dxfId="1438" priority="1681" operator="equal">
      <formula>"NÃO"</formula>
    </cfRule>
    <cfRule type="cellIs" dxfId="1437" priority="1682" operator="equal">
      <formula>"SIM"</formula>
    </cfRule>
  </conditionalFormatting>
  <conditionalFormatting sqref="Y135:Z135">
    <cfRule type="cellIs" dxfId="1436" priority="1680" operator="equal">
      <formula>"OPORTUNIDADE"</formula>
    </cfRule>
  </conditionalFormatting>
  <conditionalFormatting sqref="Y135:Z135">
    <cfRule type="cellIs" dxfId="1435" priority="1678" operator="equal">
      <formula>"NÃO"</formula>
    </cfRule>
    <cfRule type="cellIs" dxfId="1434" priority="1679" operator="equal">
      <formula>"SIM"</formula>
    </cfRule>
  </conditionalFormatting>
  <conditionalFormatting sqref="Y135:Z135">
    <cfRule type="cellIs" dxfId="1433" priority="1677" operator="equal">
      <formula>"OPORTUNIDADE"</formula>
    </cfRule>
  </conditionalFormatting>
  <conditionalFormatting sqref="Y135:Z135">
    <cfRule type="cellIs" dxfId="1432" priority="1675" operator="equal">
      <formula>"NÃO"</formula>
    </cfRule>
    <cfRule type="cellIs" dxfId="1431" priority="1676" operator="equal">
      <formula>"SIM"</formula>
    </cfRule>
  </conditionalFormatting>
  <conditionalFormatting sqref="Y135:Z135">
    <cfRule type="cellIs" dxfId="1430" priority="1674" operator="equal">
      <formula>"OPORTUNIDADE"</formula>
    </cfRule>
  </conditionalFormatting>
  <conditionalFormatting sqref="Y135:Z135">
    <cfRule type="cellIs" dxfId="1429" priority="1672" operator="equal">
      <formula>"NÃO"</formula>
    </cfRule>
    <cfRule type="cellIs" dxfId="1428" priority="1673" operator="equal">
      <formula>"SIM"</formula>
    </cfRule>
  </conditionalFormatting>
  <conditionalFormatting sqref="Y135:Z135">
    <cfRule type="cellIs" dxfId="1427" priority="1671" operator="equal">
      <formula>"OPORTUNIDADE"</formula>
    </cfRule>
  </conditionalFormatting>
  <conditionalFormatting sqref="Y135:Z135">
    <cfRule type="cellIs" dxfId="1426" priority="1669" operator="equal">
      <formula>"NÃO"</formula>
    </cfRule>
    <cfRule type="cellIs" dxfId="1425" priority="1670" operator="equal">
      <formula>"SIM"</formula>
    </cfRule>
  </conditionalFormatting>
  <conditionalFormatting sqref="Y135:Z135">
    <cfRule type="cellIs" dxfId="1424" priority="1668" operator="equal">
      <formula>"OPORTUNIDADE"</formula>
    </cfRule>
  </conditionalFormatting>
  <conditionalFormatting sqref="Y135:Z135">
    <cfRule type="cellIs" dxfId="1423" priority="1666" operator="equal">
      <formula>"NÃO"</formula>
    </cfRule>
    <cfRule type="cellIs" dxfId="1422" priority="1667" operator="equal">
      <formula>"SIM"</formula>
    </cfRule>
  </conditionalFormatting>
  <conditionalFormatting sqref="Y135:Z135">
    <cfRule type="cellIs" dxfId="1421" priority="1665" operator="equal">
      <formula>"OPORTUNIDADE"</formula>
    </cfRule>
  </conditionalFormatting>
  <conditionalFormatting sqref="Y135:Z135">
    <cfRule type="cellIs" dxfId="1420" priority="1663" operator="equal">
      <formula>"NÃO"</formula>
    </cfRule>
    <cfRule type="cellIs" dxfId="1419" priority="1664" operator="equal">
      <formula>"SIM"</formula>
    </cfRule>
  </conditionalFormatting>
  <conditionalFormatting sqref="Y136">
    <cfRule type="cellIs" dxfId="1418" priority="1662" operator="equal">
      <formula>"OPORTUNIDADE"</formula>
    </cfRule>
  </conditionalFormatting>
  <conditionalFormatting sqref="Y136">
    <cfRule type="cellIs" dxfId="1417" priority="1660" operator="equal">
      <formula>"NÃO"</formula>
    </cfRule>
    <cfRule type="cellIs" dxfId="1416" priority="1661" operator="equal">
      <formula>"SIM"</formula>
    </cfRule>
  </conditionalFormatting>
  <conditionalFormatting sqref="Y136">
    <cfRule type="cellIs" dxfId="1415" priority="1659" operator="equal">
      <formula>"OPORTUNIDADE"</formula>
    </cfRule>
  </conditionalFormatting>
  <conditionalFormatting sqref="Y136">
    <cfRule type="cellIs" dxfId="1414" priority="1657" operator="equal">
      <formula>"NÃO"</formula>
    </cfRule>
    <cfRule type="cellIs" dxfId="1413" priority="1658" operator="equal">
      <formula>"SIM"</formula>
    </cfRule>
  </conditionalFormatting>
  <conditionalFormatting sqref="Y136:Z136">
    <cfRule type="cellIs" dxfId="1412" priority="1656" operator="equal">
      <formula>"OPORTUNIDADE"</formula>
    </cfRule>
  </conditionalFormatting>
  <conditionalFormatting sqref="Y136:Z136">
    <cfRule type="cellIs" dxfId="1411" priority="1654" operator="equal">
      <formula>"NÃO"</formula>
    </cfRule>
    <cfRule type="cellIs" dxfId="1410" priority="1655" operator="equal">
      <formula>"SIM"</formula>
    </cfRule>
  </conditionalFormatting>
  <conditionalFormatting sqref="Y136:Z136">
    <cfRule type="cellIs" dxfId="1409" priority="1653" operator="equal">
      <formula>"OPORTUNIDADE"</formula>
    </cfRule>
  </conditionalFormatting>
  <conditionalFormatting sqref="Y136:Z136">
    <cfRule type="cellIs" dxfId="1408" priority="1651" operator="equal">
      <formula>"NÃO"</formula>
    </cfRule>
    <cfRule type="cellIs" dxfId="1407" priority="1652" operator="equal">
      <formula>"SIM"</formula>
    </cfRule>
  </conditionalFormatting>
  <conditionalFormatting sqref="Y136:Z136">
    <cfRule type="cellIs" dxfId="1406" priority="1650" operator="equal">
      <formula>"OPORTUNIDADE"</formula>
    </cfRule>
  </conditionalFormatting>
  <conditionalFormatting sqref="Y136:Z136">
    <cfRule type="cellIs" dxfId="1405" priority="1648" operator="equal">
      <formula>"NÃO"</formula>
    </cfRule>
    <cfRule type="cellIs" dxfId="1404" priority="1649" operator="equal">
      <formula>"SIM"</formula>
    </cfRule>
  </conditionalFormatting>
  <conditionalFormatting sqref="Y136">
    <cfRule type="cellIs" dxfId="1403" priority="1647" operator="equal">
      <formula>"OPORTUNIDADE"</formula>
    </cfRule>
  </conditionalFormatting>
  <conditionalFormatting sqref="Y136">
    <cfRule type="cellIs" dxfId="1402" priority="1645" operator="equal">
      <formula>"NÃO"</formula>
    </cfRule>
    <cfRule type="cellIs" dxfId="1401" priority="1646" operator="equal">
      <formula>"SIM"</formula>
    </cfRule>
  </conditionalFormatting>
  <conditionalFormatting sqref="Y136">
    <cfRule type="cellIs" dxfId="1400" priority="1644" operator="equal">
      <formula>"OPORTUNIDADE"</formula>
    </cfRule>
  </conditionalFormatting>
  <conditionalFormatting sqref="Y136">
    <cfRule type="cellIs" dxfId="1399" priority="1642" operator="equal">
      <formula>"NÃO"</formula>
    </cfRule>
    <cfRule type="cellIs" dxfId="1398" priority="1643" operator="equal">
      <formula>"SIM"</formula>
    </cfRule>
  </conditionalFormatting>
  <conditionalFormatting sqref="Y136">
    <cfRule type="cellIs" dxfId="1397" priority="1641" operator="equal">
      <formula>"OPORTUNIDADE"</formula>
    </cfRule>
  </conditionalFormatting>
  <conditionalFormatting sqref="Y136">
    <cfRule type="cellIs" dxfId="1396" priority="1639" operator="equal">
      <formula>"NÃO"</formula>
    </cfRule>
    <cfRule type="cellIs" dxfId="1395" priority="1640" operator="equal">
      <formula>"SIM"</formula>
    </cfRule>
  </conditionalFormatting>
  <conditionalFormatting sqref="Y136">
    <cfRule type="cellIs" dxfId="1394" priority="1638" operator="equal">
      <formula>"OPORTUNIDADE"</formula>
    </cfRule>
  </conditionalFormatting>
  <conditionalFormatting sqref="Y136">
    <cfRule type="cellIs" dxfId="1393" priority="1636" operator="equal">
      <formula>"NÃO"</formula>
    </cfRule>
    <cfRule type="cellIs" dxfId="1392" priority="1637" operator="equal">
      <formula>"SIM"</formula>
    </cfRule>
  </conditionalFormatting>
  <conditionalFormatting sqref="Y136">
    <cfRule type="cellIs" dxfId="1391" priority="1635" operator="equal">
      <formula>"OPORTUNIDADE"</formula>
    </cfRule>
  </conditionalFormatting>
  <conditionalFormatting sqref="Y136">
    <cfRule type="cellIs" dxfId="1390" priority="1633" operator="equal">
      <formula>"NÃO"</formula>
    </cfRule>
    <cfRule type="cellIs" dxfId="1389" priority="1634" operator="equal">
      <formula>"SIM"</formula>
    </cfRule>
  </conditionalFormatting>
  <conditionalFormatting sqref="Y136">
    <cfRule type="cellIs" dxfId="1388" priority="1632" operator="equal">
      <formula>"OPORTUNIDADE"</formula>
    </cfRule>
  </conditionalFormatting>
  <conditionalFormatting sqref="Y136">
    <cfRule type="cellIs" dxfId="1387" priority="1630" operator="equal">
      <formula>"NÃO"</formula>
    </cfRule>
    <cfRule type="cellIs" dxfId="1386" priority="1631" operator="equal">
      <formula>"SIM"</formula>
    </cfRule>
  </conditionalFormatting>
  <conditionalFormatting sqref="Y136">
    <cfRule type="cellIs" dxfId="1385" priority="1629" operator="equal">
      <formula>"OPORTUNIDADE"</formula>
    </cfRule>
  </conditionalFormatting>
  <conditionalFormatting sqref="Y136">
    <cfRule type="cellIs" dxfId="1384" priority="1627" operator="equal">
      <formula>"NÃO"</formula>
    </cfRule>
    <cfRule type="cellIs" dxfId="1383" priority="1628" operator="equal">
      <formula>"SIM"</formula>
    </cfRule>
  </conditionalFormatting>
  <conditionalFormatting sqref="Y136">
    <cfRule type="cellIs" dxfId="1382" priority="1626" operator="equal">
      <formula>"OPORTUNIDADE"</formula>
    </cfRule>
  </conditionalFormatting>
  <conditionalFormatting sqref="Y136">
    <cfRule type="cellIs" dxfId="1381" priority="1624" operator="equal">
      <formula>"NÃO"</formula>
    </cfRule>
    <cfRule type="cellIs" dxfId="1380" priority="1625" operator="equal">
      <formula>"SIM"</formula>
    </cfRule>
  </conditionalFormatting>
  <conditionalFormatting sqref="Y136">
    <cfRule type="cellIs" dxfId="1379" priority="1623" operator="equal">
      <formula>"OPORTUNIDADE"</formula>
    </cfRule>
  </conditionalFormatting>
  <conditionalFormatting sqref="Y136">
    <cfRule type="cellIs" dxfId="1378" priority="1621" operator="equal">
      <formula>"NÃO"</formula>
    </cfRule>
    <cfRule type="cellIs" dxfId="1377" priority="1622" operator="equal">
      <formula>"SIM"</formula>
    </cfRule>
  </conditionalFormatting>
  <conditionalFormatting sqref="Y136">
    <cfRule type="cellIs" dxfId="1376" priority="1620" operator="equal">
      <formula>"OPORTUNIDADE"</formula>
    </cfRule>
  </conditionalFormatting>
  <conditionalFormatting sqref="Y136">
    <cfRule type="cellIs" dxfId="1375" priority="1618" operator="equal">
      <formula>"NÃO"</formula>
    </cfRule>
    <cfRule type="cellIs" dxfId="1374" priority="1619" operator="equal">
      <formula>"SIM"</formula>
    </cfRule>
  </conditionalFormatting>
  <conditionalFormatting sqref="Y136">
    <cfRule type="cellIs" dxfId="1373" priority="1617" operator="equal">
      <formula>"OPORTUNIDADE"</formula>
    </cfRule>
  </conditionalFormatting>
  <conditionalFormatting sqref="Y136">
    <cfRule type="cellIs" dxfId="1372" priority="1615" operator="equal">
      <formula>"NÃO"</formula>
    </cfRule>
    <cfRule type="cellIs" dxfId="1371" priority="1616" operator="equal">
      <formula>"SIM"</formula>
    </cfRule>
  </conditionalFormatting>
  <conditionalFormatting sqref="Y136">
    <cfRule type="cellIs" dxfId="1370" priority="1614" operator="equal">
      <formula>"OPORTUNIDADE"</formula>
    </cfRule>
  </conditionalFormatting>
  <conditionalFormatting sqref="Y136">
    <cfRule type="cellIs" dxfId="1369" priority="1612" operator="equal">
      <formula>"NÃO"</formula>
    </cfRule>
    <cfRule type="cellIs" dxfId="1368" priority="1613" operator="equal">
      <formula>"SIM"</formula>
    </cfRule>
  </conditionalFormatting>
  <conditionalFormatting sqref="Y136">
    <cfRule type="cellIs" dxfId="1367" priority="1611" operator="equal">
      <formula>"OPORTUNIDADE"</formula>
    </cfRule>
  </conditionalFormatting>
  <conditionalFormatting sqref="Y136">
    <cfRule type="cellIs" dxfId="1366" priority="1609" operator="equal">
      <formula>"NÃO"</formula>
    </cfRule>
    <cfRule type="cellIs" dxfId="1365" priority="1610" operator="equal">
      <formula>"SIM"</formula>
    </cfRule>
  </conditionalFormatting>
  <conditionalFormatting sqref="Y136">
    <cfRule type="cellIs" dxfId="1364" priority="1608" operator="equal">
      <formula>"OPORTUNIDADE"</formula>
    </cfRule>
  </conditionalFormatting>
  <conditionalFormatting sqref="Y136">
    <cfRule type="cellIs" dxfId="1363" priority="1606" operator="equal">
      <formula>"NÃO"</formula>
    </cfRule>
    <cfRule type="cellIs" dxfId="1362" priority="1607" operator="equal">
      <formula>"SIM"</formula>
    </cfRule>
  </conditionalFormatting>
  <conditionalFormatting sqref="Y136">
    <cfRule type="cellIs" dxfId="1361" priority="1605" operator="equal">
      <formula>"OPORTUNIDADE"</formula>
    </cfRule>
  </conditionalFormatting>
  <conditionalFormatting sqref="Y136">
    <cfRule type="cellIs" dxfId="1360" priority="1603" operator="equal">
      <formula>"NÃO"</formula>
    </cfRule>
    <cfRule type="cellIs" dxfId="1359" priority="1604" operator="equal">
      <formula>"SIM"</formula>
    </cfRule>
  </conditionalFormatting>
  <conditionalFormatting sqref="Y136">
    <cfRule type="cellIs" dxfId="1358" priority="1602" operator="equal">
      <formula>"OPORTUNIDADE"</formula>
    </cfRule>
  </conditionalFormatting>
  <conditionalFormatting sqref="Y136">
    <cfRule type="cellIs" dxfId="1357" priority="1600" operator="equal">
      <formula>"NÃO"</formula>
    </cfRule>
    <cfRule type="cellIs" dxfId="1356" priority="1601" operator="equal">
      <formula>"SIM"</formula>
    </cfRule>
  </conditionalFormatting>
  <conditionalFormatting sqref="Y136">
    <cfRule type="cellIs" dxfId="1355" priority="1599" operator="equal">
      <formula>"OPORTUNIDADE"</formula>
    </cfRule>
  </conditionalFormatting>
  <conditionalFormatting sqref="Y136">
    <cfRule type="cellIs" dxfId="1354" priority="1597" operator="equal">
      <formula>"NÃO"</formula>
    </cfRule>
    <cfRule type="cellIs" dxfId="1353" priority="1598" operator="equal">
      <formula>"SIM"</formula>
    </cfRule>
  </conditionalFormatting>
  <conditionalFormatting sqref="Y136">
    <cfRule type="cellIs" dxfId="1352" priority="1596" operator="equal">
      <formula>"OPORTUNIDADE"</formula>
    </cfRule>
  </conditionalFormatting>
  <conditionalFormatting sqref="Y136">
    <cfRule type="cellIs" dxfId="1351" priority="1594" operator="equal">
      <formula>"NÃO"</formula>
    </cfRule>
    <cfRule type="cellIs" dxfId="1350" priority="1595" operator="equal">
      <formula>"SIM"</formula>
    </cfRule>
  </conditionalFormatting>
  <conditionalFormatting sqref="BP95">
    <cfRule type="iconSet" priority="159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592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49" priority="1591" operator="equal">
      <formula>"OPORTUNIDADE"</formula>
    </cfRule>
  </conditionalFormatting>
  <conditionalFormatting sqref="Y107:Y108">
    <cfRule type="cellIs" dxfId="1348" priority="1589" operator="equal">
      <formula>"NÃO"</formula>
    </cfRule>
    <cfRule type="cellIs" dxfId="1347" priority="1590" operator="equal">
      <formula>"SIM"</formula>
    </cfRule>
  </conditionalFormatting>
  <conditionalFormatting sqref="BK112">
    <cfRule type="iconSet" priority="158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58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58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58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58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58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58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58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58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57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57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57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57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57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574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46" priority="1570" operator="equal">
      <formula>"OPORTUNIDADE"</formula>
    </cfRule>
  </conditionalFormatting>
  <conditionalFormatting sqref="Y128">
    <cfRule type="cellIs" dxfId="1345" priority="1568" operator="equal">
      <formula>"NÃO"</formula>
    </cfRule>
    <cfRule type="cellIs" dxfId="1344" priority="1569" operator="equal">
      <formula>"SIM"</formula>
    </cfRule>
  </conditionalFormatting>
  <conditionalFormatting sqref="Y128">
    <cfRule type="cellIs" dxfId="1343" priority="1567" operator="equal">
      <formula>"OPORTUNIDADE"</formula>
    </cfRule>
  </conditionalFormatting>
  <conditionalFormatting sqref="Y128">
    <cfRule type="cellIs" dxfId="1342" priority="1565" operator="equal">
      <formula>"NÃO"</formula>
    </cfRule>
    <cfRule type="cellIs" dxfId="1341" priority="1566" operator="equal">
      <formula>"SIM"</formula>
    </cfRule>
  </conditionalFormatting>
  <conditionalFormatting sqref="Y128">
    <cfRule type="cellIs" dxfId="1340" priority="1564" operator="equal">
      <formula>"OPORTUNIDADE"</formula>
    </cfRule>
  </conditionalFormatting>
  <conditionalFormatting sqref="Y128">
    <cfRule type="cellIs" dxfId="1339" priority="1562" operator="equal">
      <formula>"NÃO"</formula>
    </cfRule>
    <cfRule type="cellIs" dxfId="1338" priority="1563" operator="equal">
      <formula>"SIM"</formula>
    </cfRule>
  </conditionalFormatting>
  <conditionalFormatting sqref="Y128:Z128">
    <cfRule type="cellIs" dxfId="1337" priority="1561" operator="equal">
      <formula>"OPORTUNIDADE"</formula>
    </cfRule>
  </conditionalFormatting>
  <conditionalFormatting sqref="Y128:Z128">
    <cfRule type="cellIs" dxfId="1336" priority="1559" operator="equal">
      <formula>"NÃO"</formula>
    </cfRule>
    <cfRule type="cellIs" dxfId="1335" priority="1560" operator="equal">
      <formula>"SIM"</formula>
    </cfRule>
  </conditionalFormatting>
  <conditionalFormatting sqref="Y128:Z128">
    <cfRule type="cellIs" dxfId="1334" priority="1558" operator="equal">
      <formula>"OPORTUNIDADE"</formula>
    </cfRule>
  </conditionalFormatting>
  <conditionalFormatting sqref="Y128:Z128">
    <cfRule type="cellIs" dxfId="1333" priority="1556" operator="equal">
      <formula>"NÃO"</formula>
    </cfRule>
    <cfRule type="cellIs" dxfId="1332" priority="1557" operator="equal">
      <formula>"SIM"</formula>
    </cfRule>
  </conditionalFormatting>
  <conditionalFormatting sqref="Y128:Z128">
    <cfRule type="cellIs" dxfId="1331" priority="1555" operator="equal">
      <formula>"OPORTUNIDADE"</formula>
    </cfRule>
  </conditionalFormatting>
  <conditionalFormatting sqref="Y128:Z128">
    <cfRule type="cellIs" dxfId="1330" priority="1553" operator="equal">
      <formula>"NÃO"</formula>
    </cfRule>
    <cfRule type="cellIs" dxfId="1329" priority="1554" operator="equal">
      <formula>"SIM"</formula>
    </cfRule>
  </conditionalFormatting>
  <conditionalFormatting sqref="Y128:Z128">
    <cfRule type="cellIs" dxfId="1328" priority="1552" operator="equal">
      <formula>"OPORTUNIDADE"</formula>
    </cfRule>
  </conditionalFormatting>
  <conditionalFormatting sqref="Y128:Z128">
    <cfRule type="cellIs" dxfId="1327" priority="1550" operator="equal">
      <formula>"NÃO"</formula>
    </cfRule>
    <cfRule type="cellIs" dxfId="1326" priority="1551" operator="equal">
      <formula>"SIM"</formula>
    </cfRule>
  </conditionalFormatting>
  <conditionalFormatting sqref="Y128:Z128">
    <cfRule type="cellIs" dxfId="1325" priority="1549" operator="equal">
      <formula>"OPORTUNIDADE"</formula>
    </cfRule>
  </conditionalFormatting>
  <conditionalFormatting sqref="Y128:Z128">
    <cfRule type="cellIs" dxfId="1324" priority="1547" operator="equal">
      <formula>"NÃO"</formula>
    </cfRule>
    <cfRule type="cellIs" dxfId="1323" priority="1548" operator="equal">
      <formula>"SIM"</formula>
    </cfRule>
  </conditionalFormatting>
  <conditionalFormatting sqref="Y128:Z128">
    <cfRule type="cellIs" dxfId="1322" priority="1546" operator="equal">
      <formula>"OPORTUNIDADE"</formula>
    </cfRule>
  </conditionalFormatting>
  <conditionalFormatting sqref="Y128:Z128">
    <cfRule type="cellIs" dxfId="1321" priority="1544" operator="equal">
      <formula>"NÃO"</formula>
    </cfRule>
    <cfRule type="cellIs" dxfId="1320" priority="1545" operator="equal">
      <formula>"SIM"</formula>
    </cfRule>
  </conditionalFormatting>
  <conditionalFormatting sqref="Y128:Z128">
    <cfRule type="cellIs" dxfId="1319" priority="1543" operator="equal">
      <formula>"OPORTUNIDADE"</formula>
    </cfRule>
  </conditionalFormatting>
  <conditionalFormatting sqref="Y128:Z128">
    <cfRule type="cellIs" dxfId="1318" priority="1541" operator="equal">
      <formula>"NÃO"</formula>
    </cfRule>
    <cfRule type="cellIs" dxfId="1317" priority="1542" operator="equal">
      <formula>"SIM"</formula>
    </cfRule>
  </conditionalFormatting>
  <conditionalFormatting sqref="Y128:Z128">
    <cfRule type="cellIs" dxfId="1316" priority="1540" operator="equal">
      <formula>"OPORTUNIDADE"</formula>
    </cfRule>
  </conditionalFormatting>
  <conditionalFormatting sqref="Y128:Z128">
    <cfRule type="cellIs" dxfId="1315" priority="1538" operator="equal">
      <formula>"NÃO"</formula>
    </cfRule>
    <cfRule type="cellIs" dxfId="1314" priority="1539" operator="equal">
      <formula>"SIM"</formula>
    </cfRule>
  </conditionalFormatting>
  <conditionalFormatting sqref="Y128:Z128">
    <cfRule type="cellIs" dxfId="1313" priority="1537" operator="equal">
      <formula>"OPORTUNIDADE"</formula>
    </cfRule>
  </conditionalFormatting>
  <conditionalFormatting sqref="Y128:Z128">
    <cfRule type="cellIs" dxfId="1312" priority="1535" operator="equal">
      <formula>"NÃO"</formula>
    </cfRule>
    <cfRule type="cellIs" dxfId="1311" priority="1536" operator="equal">
      <formula>"SIM"</formula>
    </cfRule>
  </conditionalFormatting>
  <conditionalFormatting sqref="Y128">
    <cfRule type="cellIs" dxfId="1310" priority="1534" operator="equal">
      <formula>"OPORTUNIDADE"</formula>
    </cfRule>
  </conditionalFormatting>
  <conditionalFormatting sqref="Y128">
    <cfRule type="cellIs" dxfId="1309" priority="1532" operator="equal">
      <formula>"NÃO"</formula>
    </cfRule>
    <cfRule type="cellIs" dxfId="1308" priority="1533" operator="equal">
      <formula>"SIM"</formula>
    </cfRule>
  </conditionalFormatting>
  <conditionalFormatting sqref="Y128">
    <cfRule type="cellIs" dxfId="1307" priority="1531" operator="equal">
      <formula>"OPORTUNIDADE"</formula>
    </cfRule>
  </conditionalFormatting>
  <conditionalFormatting sqref="Y128">
    <cfRule type="cellIs" dxfId="1306" priority="1529" operator="equal">
      <formula>"NÃO"</formula>
    </cfRule>
    <cfRule type="cellIs" dxfId="1305" priority="1530" operator="equal">
      <formula>"SIM"</formula>
    </cfRule>
  </conditionalFormatting>
  <conditionalFormatting sqref="Y128">
    <cfRule type="cellIs" dxfId="1304" priority="1528" operator="equal">
      <formula>"OPORTUNIDADE"</formula>
    </cfRule>
  </conditionalFormatting>
  <conditionalFormatting sqref="Y128">
    <cfRule type="cellIs" dxfId="1303" priority="1526" operator="equal">
      <formula>"NÃO"</formula>
    </cfRule>
    <cfRule type="cellIs" dxfId="1302" priority="1527" operator="equal">
      <formula>"SIM"</formula>
    </cfRule>
  </conditionalFormatting>
  <conditionalFormatting sqref="Y128">
    <cfRule type="cellIs" dxfId="1301" priority="1525" operator="equal">
      <formula>"OPORTUNIDADE"</formula>
    </cfRule>
  </conditionalFormatting>
  <conditionalFormatting sqref="Y128">
    <cfRule type="cellIs" dxfId="1300" priority="1523" operator="equal">
      <formula>"NÃO"</formula>
    </cfRule>
    <cfRule type="cellIs" dxfId="1299" priority="1524" operator="equal">
      <formula>"SIM"</formula>
    </cfRule>
  </conditionalFormatting>
  <conditionalFormatting sqref="Y128:Z128">
    <cfRule type="cellIs" dxfId="1298" priority="1522" operator="equal">
      <formula>"OPORTUNIDADE"</formula>
    </cfRule>
  </conditionalFormatting>
  <conditionalFormatting sqref="Y128:Z128">
    <cfRule type="cellIs" dxfId="1297" priority="1520" operator="equal">
      <formula>"NÃO"</formula>
    </cfRule>
    <cfRule type="cellIs" dxfId="1296" priority="1521" operator="equal">
      <formula>"SIM"</formula>
    </cfRule>
  </conditionalFormatting>
  <conditionalFormatting sqref="Y128:Z128">
    <cfRule type="cellIs" dxfId="1295" priority="1519" operator="equal">
      <formula>"OPORTUNIDADE"</formula>
    </cfRule>
  </conditionalFormatting>
  <conditionalFormatting sqref="Y128:Z128">
    <cfRule type="cellIs" dxfId="1294" priority="1517" operator="equal">
      <formula>"NÃO"</formula>
    </cfRule>
    <cfRule type="cellIs" dxfId="1293" priority="1518" operator="equal">
      <formula>"SIM"</formula>
    </cfRule>
  </conditionalFormatting>
  <conditionalFormatting sqref="Y128:Z128">
    <cfRule type="cellIs" dxfId="1292" priority="1516" operator="equal">
      <formula>"OPORTUNIDADE"</formula>
    </cfRule>
  </conditionalFormatting>
  <conditionalFormatting sqref="Y128:Z128">
    <cfRule type="cellIs" dxfId="1291" priority="1514" operator="equal">
      <formula>"NÃO"</formula>
    </cfRule>
    <cfRule type="cellIs" dxfId="1290" priority="1515" operator="equal">
      <formula>"SIM"</formula>
    </cfRule>
  </conditionalFormatting>
  <conditionalFormatting sqref="Y128:Z128">
    <cfRule type="cellIs" dxfId="1289" priority="1513" operator="equal">
      <formula>"OPORTUNIDADE"</formula>
    </cfRule>
  </conditionalFormatting>
  <conditionalFormatting sqref="Y128:Z128">
    <cfRule type="cellIs" dxfId="1288" priority="1511" operator="equal">
      <formula>"NÃO"</formula>
    </cfRule>
    <cfRule type="cellIs" dxfId="1287" priority="1512" operator="equal">
      <formula>"SIM"</formula>
    </cfRule>
  </conditionalFormatting>
  <conditionalFormatting sqref="Y128:Z128">
    <cfRule type="cellIs" dxfId="1286" priority="1510" operator="equal">
      <formula>"OPORTUNIDADE"</formula>
    </cfRule>
  </conditionalFormatting>
  <conditionalFormatting sqref="Y128:Z128">
    <cfRule type="cellIs" dxfId="1285" priority="1508" operator="equal">
      <formula>"NÃO"</formula>
    </cfRule>
    <cfRule type="cellIs" dxfId="1284" priority="1509" operator="equal">
      <formula>"SIM"</formula>
    </cfRule>
  </conditionalFormatting>
  <conditionalFormatting sqref="Y128:Z128">
    <cfRule type="cellIs" dxfId="1283" priority="1507" operator="equal">
      <formula>"OPORTUNIDADE"</formula>
    </cfRule>
  </conditionalFormatting>
  <conditionalFormatting sqref="Y128:Z128">
    <cfRule type="cellIs" dxfId="1282" priority="1505" operator="equal">
      <formula>"NÃO"</formula>
    </cfRule>
    <cfRule type="cellIs" dxfId="1281" priority="1506" operator="equal">
      <formula>"SIM"</formula>
    </cfRule>
  </conditionalFormatting>
  <conditionalFormatting sqref="Y128:Z128">
    <cfRule type="cellIs" dxfId="1280" priority="1504" operator="equal">
      <formula>"OPORTUNIDADE"</formula>
    </cfRule>
  </conditionalFormatting>
  <conditionalFormatting sqref="Y128:Z128">
    <cfRule type="cellIs" dxfId="1279" priority="1502" operator="equal">
      <formula>"NÃO"</formula>
    </cfRule>
    <cfRule type="cellIs" dxfId="1278" priority="1503" operator="equal">
      <formula>"SIM"</formula>
    </cfRule>
  </conditionalFormatting>
  <conditionalFormatting sqref="Y128:Z128">
    <cfRule type="cellIs" dxfId="1277" priority="1501" operator="equal">
      <formula>"OPORTUNIDADE"</formula>
    </cfRule>
  </conditionalFormatting>
  <conditionalFormatting sqref="Y128:Z128">
    <cfRule type="cellIs" dxfId="1276" priority="1499" operator="equal">
      <formula>"NÃO"</formula>
    </cfRule>
    <cfRule type="cellIs" dxfId="1275" priority="1500" operator="equal">
      <formula>"SIM"</formula>
    </cfRule>
  </conditionalFormatting>
  <conditionalFormatting sqref="Y128:Z128">
    <cfRule type="cellIs" dxfId="1274" priority="1498" operator="equal">
      <formula>"OPORTUNIDADE"</formula>
    </cfRule>
  </conditionalFormatting>
  <conditionalFormatting sqref="Y128:Z128">
    <cfRule type="cellIs" dxfId="1273" priority="1496" operator="equal">
      <formula>"NÃO"</formula>
    </cfRule>
    <cfRule type="cellIs" dxfId="1272" priority="1497" operator="equal">
      <formula>"SIM"</formula>
    </cfRule>
  </conditionalFormatting>
  <conditionalFormatting sqref="Y131:Z131">
    <cfRule type="cellIs" dxfId="1271" priority="1495" operator="equal">
      <formula>"OPORTUNIDADE"</formula>
    </cfRule>
  </conditionalFormatting>
  <conditionalFormatting sqref="Y131:Z131">
    <cfRule type="cellIs" dxfId="1270" priority="1493" operator="equal">
      <formula>"NÃO"</formula>
    </cfRule>
    <cfRule type="cellIs" dxfId="1269" priority="1494" operator="equal">
      <formula>"SIM"</formula>
    </cfRule>
  </conditionalFormatting>
  <conditionalFormatting sqref="Y130:Z130">
    <cfRule type="cellIs" dxfId="1268" priority="1492" operator="equal">
      <formula>"OPORTUNIDADE"</formula>
    </cfRule>
  </conditionalFormatting>
  <conditionalFormatting sqref="Y130:Z130">
    <cfRule type="cellIs" dxfId="1267" priority="1490" operator="equal">
      <formula>"NÃO"</formula>
    </cfRule>
    <cfRule type="cellIs" dxfId="1266" priority="1491" operator="equal">
      <formula>"SIM"</formula>
    </cfRule>
  </conditionalFormatting>
  <conditionalFormatting sqref="Y130">
    <cfRule type="cellIs" dxfId="1265" priority="1489" operator="equal">
      <formula>"OPORTUNIDADE"</formula>
    </cfRule>
  </conditionalFormatting>
  <conditionalFormatting sqref="Y130">
    <cfRule type="cellIs" dxfId="1264" priority="1487" operator="equal">
      <formula>"NÃO"</formula>
    </cfRule>
    <cfRule type="cellIs" dxfId="1263" priority="1488" operator="equal">
      <formula>"SIM"</formula>
    </cfRule>
  </conditionalFormatting>
  <conditionalFormatting sqref="Y130">
    <cfRule type="cellIs" dxfId="1262" priority="1486" operator="equal">
      <formula>"OPORTUNIDADE"</formula>
    </cfRule>
  </conditionalFormatting>
  <conditionalFormatting sqref="Y130">
    <cfRule type="cellIs" dxfId="1261" priority="1484" operator="equal">
      <formula>"NÃO"</formula>
    </cfRule>
    <cfRule type="cellIs" dxfId="1260" priority="1485" operator="equal">
      <formula>"SIM"</formula>
    </cfRule>
  </conditionalFormatting>
  <conditionalFormatting sqref="Y130">
    <cfRule type="cellIs" dxfId="1259" priority="1483" operator="equal">
      <formula>"OPORTUNIDADE"</formula>
    </cfRule>
  </conditionalFormatting>
  <conditionalFormatting sqref="Y130">
    <cfRule type="cellIs" dxfId="1258" priority="1481" operator="equal">
      <formula>"NÃO"</formula>
    </cfRule>
    <cfRule type="cellIs" dxfId="1257" priority="1482" operator="equal">
      <formula>"SIM"</formula>
    </cfRule>
  </conditionalFormatting>
  <conditionalFormatting sqref="Y130:Z130">
    <cfRule type="cellIs" dxfId="1256" priority="1480" operator="equal">
      <formula>"OPORTUNIDADE"</formula>
    </cfRule>
  </conditionalFormatting>
  <conditionalFormatting sqref="Y130:Z130">
    <cfRule type="cellIs" dxfId="1255" priority="1478" operator="equal">
      <formula>"NÃO"</formula>
    </cfRule>
    <cfRule type="cellIs" dxfId="1254" priority="1479" operator="equal">
      <formula>"SIM"</formula>
    </cfRule>
  </conditionalFormatting>
  <conditionalFormatting sqref="Y130:Z130">
    <cfRule type="cellIs" dxfId="1253" priority="1477" operator="equal">
      <formula>"OPORTUNIDADE"</formula>
    </cfRule>
  </conditionalFormatting>
  <conditionalFormatting sqref="Y130:Z130">
    <cfRule type="cellIs" dxfId="1252" priority="1475" operator="equal">
      <formula>"NÃO"</formula>
    </cfRule>
    <cfRule type="cellIs" dxfId="1251" priority="1476" operator="equal">
      <formula>"SIM"</formula>
    </cfRule>
  </conditionalFormatting>
  <conditionalFormatting sqref="Y130:Z130">
    <cfRule type="cellIs" dxfId="1250" priority="1474" operator="equal">
      <formula>"OPORTUNIDADE"</formula>
    </cfRule>
  </conditionalFormatting>
  <conditionalFormatting sqref="Y130:Z130">
    <cfRule type="cellIs" dxfId="1249" priority="1472" operator="equal">
      <formula>"NÃO"</formula>
    </cfRule>
    <cfRule type="cellIs" dxfId="1248" priority="1473" operator="equal">
      <formula>"SIM"</formula>
    </cfRule>
  </conditionalFormatting>
  <conditionalFormatting sqref="Y130:Z130">
    <cfRule type="cellIs" dxfId="1247" priority="1471" operator="equal">
      <formula>"OPORTUNIDADE"</formula>
    </cfRule>
  </conditionalFormatting>
  <conditionalFormatting sqref="Y130:Z130">
    <cfRule type="cellIs" dxfId="1246" priority="1469" operator="equal">
      <formula>"NÃO"</formula>
    </cfRule>
    <cfRule type="cellIs" dxfId="1245" priority="1470" operator="equal">
      <formula>"SIM"</formula>
    </cfRule>
  </conditionalFormatting>
  <conditionalFormatting sqref="Y130:Z130">
    <cfRule type="cellIs" dxfId="1244" priority="1468" operator="equal">
      <formula>"OPORTUNIDADE"</formula>
    </cfRule>
  </conditionalFormatting>
  <conditionalFormatting sqref="Y130:Z130">
    <cfRule type="cellIs" dxfId="1243" priority="1466" operator="equal">
      <formula>"NÃO"</formula>
    </cfRule>
    <cfRule type="cellIs" dxfId="1242" priority="1467" operator="equal">
      <formula>"SIM"</formula>
    </cfRule>
  </conditionalFormatting>
  <conditionalFormatting sqref="Y130:Z130">
    <cfRule type="cellIs" dxfId="1241" priority="1465" operator="equal">
      <formula>"OPORTUNIDADE"</formula>
    </cfRule>
  </conditionalFormatting>
  <conditionalFormatting sqref="Y130:Z130">
    <cfRule type="cellIs" dxfId="1240" priority="1463" operator="equal">
      <formula>"NÃO"</formula>
    </cfRule>
    <cfRule type="cellIs" dxfId="1239" priority="1464" operator="equal">
      <formula>"SIM"</formula>
    </cfRule>
  </conditionalFormatting>
  <conditionalFormatting sqref="Y130:Z130">
    <cfRule type="cellIs" dxfId="1238" priority="1462" operator="equal">
      <formula>"OPORTUNIDADE"</formula>
    </cfRule>
  </conditionalFormatting>
  <conditionalFormatting sqref="Y130:Z130">
    <cfRule type="cellIs" dxfId="1237" priority="1460" operator="equal">
      <formula>"NÃO"</formula>
    </cfRule>
    <cfRule type="cellIs" dxfId="1236" priority="1461" operator="equal">
      <formula>"SIM"</formula>
    </cfRule>
  </conditionalFormatting>
  <conditionalFormatting sqref="Y130:Z130">
    <cfRule type="cellIs" dxfId="1235" priority="1459" operator="equal">
      <formula>"OPORTUNIDADE"</formula>
    </cfRule>
  </conditionalFormatting>
  <conditionalFormatting sqref="Y130:Z130">
    <cfRule type="cellIs" dxfId="1234" priority="1457" operator="equal">
      <formula>"NÃO"</formula>
    </cfRule>
    <cfRule type="cellIs" dxfId="1233" priority="1458" operator="equal">
      <formula>"SIM"</formula>
    </cfRule>
  </conditionalFormatting>
  <conditionalFormatting sqref="Y130:Z130">
    <cfRule type="cellIs" dxfId="1232" priority="1456" operator="equal">
      <formula>"OPORTUNIDADE"</formula>
    </cfRule>
  </conditionalFormatting>
  <conditionalFormatting sqref="Y130:Z130">
    <cfRule type="cellIs" dxfId="1231" priority="1454" operator="equal">
      <formula>"NÃO"</formula>
    </cfRule>
    <cfRule type="cellIs" dxfId="1230" priority="1455" operator="equal">
      <formula>"SIM"</formula>
    </cfRule>
  </conditionalFormatting>
  <conditionalFormatting sqref="Y130">
    <cfRule type="cellIs" dxfId="1229" priority="1453" operator="equal">
      <formula>"OPORTUNIDADE"</formula>
    </cfRule>
  </conditionalFormatting>
  <conditionalFormatting sqref="Y130">
    <cfRule type="cellIs" dxfId="1228" priority="1451" operator="equal">
      <formula>"NÃO"</formula>
    </cfRule>
    <cfRule type="cellIs" dxfId="1227" priority="1452" operator="equal">
      <formula>"SIM"</formula>
    </cfRule>
  </conditionalFormatting>
  <conditionalFormatting sqref="Y130">
    <cfRule type="cellIs" dxfId="1226" priority="1450" operator="equal">
      <formula>"OPORTUNIDADE"</formula>
    </cfRule>
  </conditionalFormatting>
  <conditionalFormatting sqref="Y130">
    <cfRule type="cellIs" dxfId="1225" priority="1448" operator="equal">
      <formula>"NÃO"</formula>
    </cfRule>
    <cfRule type="cellIs" dxfId="1224" priority="1449" operator="equal">
      <formula>"SIM"</formula>
    </cfRule>
  </conditionalFormatting>
  <conditionalFormatting sqref="Y130">
    <cfRule type="cellIs" dxfId="1223" priority="1447" operator="equal">
      <formula>"OPORTUNIDADE"</formula>
    </cfRule>
  </conditionalFormatting>
  <conditionalFormatting sqref="Y130">
    <cfRule type="cellIs" dxfId="1222" priority="1445" operator="equal">
      <formula>"NÃO"</formula>
    </cfRule>
    <cfRule type="cellIs" dxfId="1221" priority="1446" operator="equal">
      <formula>"SIM"</formula>
    </cfRule>
  </conditionalFormatting>
  <conditionalFormatting sqref="Y130">
    <cfRule type="cellIs" dxfId="1220" priority="1444" operator="equal">
      <formula>"OPORTUNIDADE"</formula>
    </cfRule>
  </conditionalFormatting>
  <conditionalFormatting sqref="Y130">
    <cfRule type="cellIs" dxfId="1219" priority="1442" operator="equal">
      <formula>"NÃO"</formula>
    </cfRule>
    <cfRule type="cellIs" dxfId="1218" priority="1443" operator="equal">
      <formula>"SIM"</formula>
    </cfRule>
  </conditionalFormatting>
  <conditionalFormatting sqref="Y130:Z130">
    <cfRule type="cellIs" dxfId="1217" priority="1441" operator="equal">
      <formula>"OPORTUNIDADE"</formula>
    </cfRule>
  </conditionalFormatting>
  <conditionalFormatting sqref="Y130:Z130">
    <cfRule type="cellIs" dxfId="1216" priority="1439" operator="equal">
      <formula>"NÃO"</formula>
    </cfRule>
    <cfRule type="cellIs" dxfId="1215" priority="1440" operator="equal">
      <formula>"SIM"</formula>
    </cfRule>
  </conditionalFormatting>
  <conditionalFormatting sqref="Y130:Z130">
    <cfRule type="cellIs" dxfId="1214" priority="1438" operator="equal">
      <formula>"OPORTUNIDADE"</formula>
    </cfRule>
  </conditionalFormatting>
  <conditionalFormatting sqref="Y130:Z130">
    <cfRule type="cellIs" dxfId="1213" priority="1436" operator="equal">
      <formula>"NÃO"</formula>
    </cfRule>
    <cfRule type="cellIs" dxfId="1212" priority="1437" operator="equal">
      <formula>"SIM"</formula>
    </cfRule>
  </conditionalFormatting>
  <conditionalFormatting sqref="Y130:Z130">
    <cfRule type="cellIs" dxfId="1211" priority="1435" operator="equal">
      <formula>"OPORTUNIDADE"</formula>
    </cfRule>
  </conditionalFormatting>
  <conditionalFormatting sqref="Y130:Z130">
    <cfRule type="cellIs" dxfId="1210" priority="1433" operator="equal">
      <formula>"NÃO"</formula>
    </cfRule>
    <cfRule type="cellIs" dxfId="1209" priority="1434" operator="equal">
      <formula>"SIM"</formula>
    </cfRule>
  </conditionalFormatting>
  <conditionalFormatting sqref="Y130:Z130">
    <cfRule type="cellIs" dxfId="1208" priority="1432" operator="equal">
      <formula>"OPORTUNIDADE"</formula>
    </cfRule>
  </conditionalFormatting>
  <conditionalFormatting sqref="Y130:Z130">
    <cfRule type="cellIs" dxfId="1207" priority="1430" operator="equal">
      <formula>"NÃO"</formula>
    </cfRule>
    <cfRule type="cellIs" dxfId="1206" priority="1431" operator="equal">
      <formula>"SIM"</formula>
    </cfRule>
  </conditionalFormatting>
  <conditionalFormatting sqref="Y130:Z130">
    <cfRule type="cellIs" dxfId="1205" priority="1429" operator="equal">
      <formula>"OPORTUNIDADE"</formula>
    </cfRule>
  </conditionalFormatting>
  <conditionalFormatting sqref="Y130:Z130">
    <cfRule type="cellIs" dxfId="1204" priority="1427" operator="equal">
      <formula>"NÃO"</formula>
    </cfRule>
    <cfRule type="cellIs" dxfId="1203" priority="1428" operator="equal">
      <formula>"SIM"</formula>
    </cfRule>
  </conditionalFormatting>
  <conditionalFormatting sqref="Y130:Z130">
    <cfRule type="cellIs" dxfId="1202" priority="1426" operator="equal">
      <formula>"OPORTUNIDADE"</formula>
    </cfRule>
  </conditionalFormatting>
  <conditionalFormatting sqref="Y130:Z130">
    <cfRule type="cellIs" dxfId="1201" priority="1424" operator="equal">
      <formula>"NÃO"</formula>
    </cfRule>
    <cfRule type="cellIs" dxfId="1200" priority="1425" operator="equal">
      <formula>"SIM"</formula>
    </cfRule>
  </conditionalFormatting>
  <conditionalFormatting sqref="Y130:Z130">
    <cfRule type="cellIs" dxfId="1199" priority="1423" operator="equal">
      <formula>"OPORTUNIDADE"</formula>
    </cfRule>
  </conditionalFormatting>
  <conditionalFormatting sqref="Y130:Z130">
    <cfRule type="cellIs" dxfId="1198" priority="1421" operator="equal">
      <formula>"NÃO"</formula>
    </cfRule>
    <cfRule type="cellIs" dxfId="1197" priority="1422" operator="equal">
      <formula>"SIM"</formula>
    </cfRule>
  </conditionalFormatting>
  <conditionalFormatting sqref="Y130:Z130">
    <cfRule type="cellIs" dxfId="1196" priority="1420" operator="equal">
      <formula>"OPORTUNIDADE"</formula>
    </cfRule>
  </conditionalFormatting>
  <conditionalFormatting sqref="Y130:Z130">
    <cfRule type="cellIs" dxfId="1195" priority="1418" operator="equal">
      <formula>"NÃO"</formula>
    </cfRule>
    <cfRule type="cellIs" dxfId="1194" priority="1419" operator="equal">
      <formula>"SIM"</formula>
    </cfRule>
  </conditionalFormatting>
  <conditionalFormatting sqref="Y130:Z130">
    <cfRule type="cellIs" dxfId="1193" priority="1417" operator="equal">
      <formula>"OPORTUNIDADE"</formula>
    </cfRule>
  </conditionalFormatting>
  <conditionalFormatting sqref="Y130:Z130">
    <cfRule type="cellIs" dxfId="1192" priority="1415" operator="equal">
      <formula>"NÃO"</formula>
    </cfRule>
    <cfRule type="cellIs" dxfId="1191" priority="1416" operator="equal">
      <formula>"SIM"</formula>
    </cfRule>
  </conditionalFormatting>
  <conditionalFormatting sqref="BO6:BO185 BO187:BO600">
    <cfRule type="iconSet" priority="2533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5334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5336">
      <iconSet showValue="0">
        <cfvo type="percent" val="0"/>
        <cfvo type="num" val="1"/>
        <cfvo type="num" val="1" gte="0"/>
      </iconSet>
    </cfRule>
    <cfRule type="iconSet" priority="25337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600">
    <cfRule type="iconSet" priority="25340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:BK600">
    <cfRule type="iconSet" priority="25343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600">
    <cfRule type="iconSet" priority="25368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190" priority="1414" operator="equal">
      <formula>"OPORTUNIDADE"</formula>
    </cfRule>
  </conditionalFormatting>
  <conditionalFormatting sqref="Z133">
    <cfRule type="cellIs" dxfId="1189" priority="1412" operator="equal">
      <formula>"NÃO"</formula>
    </cfRule>
    <cfRule type="cellIs" dxfId="1188" priority="1413" operator="equal">
      <formula>"SIM"</formula>
    </cfRule>
  </conditionalFormatting>
  <conditionalFormatting sqref="Z133">
    <cfRule type="cellIs" dxfId="1187" priority="1411" operator="equal">
      <formula>"OPORTUNIDADE"</formula>
    </cfRule>
  </conditionalFormatting>
  <conditionalFormatting sqref="Z133">
    <cfRule type="cellIs" dxfId="1186" priority="1409" operator="equal">
      <formula>"NÃO"</formula>
    </cfRule>
    <cfRule type="cellIs" dxfId="1185" priority="1410" operator="equal">
      <formula>"SIM"</formula>
    </cfRule>
  </conditionalFormatting>
  <conditionalFormatting sqref="Z133">
    <cfRule type="cellIs" dxfId="1184" priority="1408" operator="equal">
      <formula>"OPORTUNIDADE"</formula>
    </cfRule>
  </conditionalFormatting>
  <conditionalFormatting sqref="Z133">
    <cfRule type="cellIs" dxfId="1183" priority="1406" operator="equal">
      <formula>"NÃO"</formula>
    </cfRule>
    <cfRule type="cellIs" dxfId="1182" priority="1407" operator="equal">
      <formula>"SIM"</formula>
    </cfRule>
  </conditionalFormatting>
  <conditionalFormatting sqref="Z133">
    <cfRule type="cellIs" dxfId="1181" priority="1405" operator="equal">
      <formula>"OPORTUNIDADE"</formula>
    </cfRule>
  </conditionalFormatting>
  <conditionalFormatting sqref="Z133">
    <cfRule type="cellIs" dxfId="1180" priority="1403" operator="equal">
      <formula>"NÃO"</formula>
    </cfRule>
    <cfRule type="cellIs" dxfId="1179" priority="1404" operator="equal">
      <formula>"SIM"</formula>
    </cfRule>
  </conditionalFormatting>
  <conditionalFormatting sqref="Z133">
    <cfRule type="cellIs" dxfId="1178" priority="1402" operator="equal">
      <formula>"OPORTUNIDADE"</formula>
    </cfRule>
  </conditionalFormatting>
  <conditionalFormatting sqref="Z133">
    <cfRule type="cellIs" dxfId="1177" priority="1400" operator="equal">
      <formula>"NÃO"</formula>
    </cfRule>
    <cfRule type="cellIs" dxfId="1176" priority="1401" operator="equal">
      <formula>"SIM"</formula>
    </cfRule>
  </conditionalFormatting>
  <conditionalFormatting sqref="Z133">
    <cfRule type="cellIs" dxfId="1175" priority="1399" operator="equal">
      <formula>"OPORTUNIDADE"</formula>
    </cfRule>
  </conditionalFormatting>
  <conditionalFormatting sqref="Z133">
    <cfRule type="cellIs" dxfId="1174" priority="1397" operator="equal">
      <formula>"NÃO"</formula>
    </cfRule>
    <cfRule type="cellIs" dxfId="1173" priority="1398" operator="equal">
      <formula>"SIM"</formula>
    </cfRule>
  </conditionalFormatting>
  <conditionalFormatting sqref="Z133">
    <cfRule type="cellIs" dxfId="1172" priority="1396" operator="equal">
      <formula>"OPORTUNIDADE"</formula>
    </cfRule>
  </conditionalFormatting>
  <conditionalFormatting sqref="Z133">
    <cfRule type="cellIs" dxfId="1171" priority="1394" operator="equal">
      <formula>"NÃO"</formula>
    </cfRule>
    <cfRule type="cellIs" dxfId="1170" priority="1395" operator="equal">
      <formula>"SIM"</formula>
    </cfRule>
  </conditionalFormatting>
  <conditionalFormatting sqref="Z133">
    <cfRule type="cellIs" dxfId="1169" priority="1393" operator="equal">
      <formula>"OPORTUNIDADE"</formula>
    </cfRule>
  </conditionalFormatting>
  <conditionalFormatting sqref="Z133">
    <cfRule type="cellIs" dxfId="1168" priority="1391" operator="equal">
      <formula>"NÃO"</formula>
    </cfRule>
    <cfRule type="cellIs" dxfId="1167" priority="1392" operator="equal">
      <formula>"SIM"</formula>
    </cfRule>
  </conditionalFormatting>
  <conditionalFormatting sqref="Z133">
    <cfRule type="cellIs" dxfId="1166" priority="1390" operator="equal">
      <formula>"OPORTUNIDADE"</formula>
    </cfRule>
  </conditionalFormatting>
  <conditionalFormatting sqref="Z133">
    <cfRule type="cellIs" dxfId="1165" priority="1388" operator="equal">
      <formula>"NÃO"</formula>
    </cfRule>
    <cfRule type="cellIs" dxfId="1164" priority="1389" operator="equal">
      <formula>"SIM"</formula>
    </cfRule>
  </conditionalFormatting>
  <conditionalFormatting sqref="Y132:Y133">
    <cfRule type="cellIs" dxfId="1163" priority="1387" operator="equal">
      <formula>"OPORTUNIDADE"</formula>
    </cfRule>
  </conditionalFormatting>
  <conditionalFormatting sqref="Y132:Y133">
    <cfRule type="cellIs" dxfId="1162" priority="1385" operator="equal">
      <formula>"NÃO"</formula>
    </cfRule>
    <cfRule type="cellIs" dxfId="1161" priority="1386" operator="equal">
      <formula>"SIM"</formula>
    </cfRule>
  </conditionalFormatting>
  <conditionalFormatting sqref="Y132:Y133">
    <cfRule type="cellIs" dxfId="1160" priority="1384" operator="equal">
      <formula>"OPORTUNIDADE"</formula>
    </cfRule>
  </conditionalFormatting>
  <conditionalFormatting sqref="Y132:Y133">
    <cfRule type="cellIs" dxfId="1159" priority="1382" operator="equal">
      <formula>"NÃO"</formula>
    </cfRule>
    <cfRule type="cellIs" dxfId="1158" priority="1383" operator="equal">
      <formula>"SIM"</formula>
    </cfRule>
  </conditionalFormatting>
  <conditionalFormatting sqref="Y132:Y133">
    <cfRule type="cellIs" dxfId="1157" priority="1381" operator="equal">
      <formula>"OPORTUNIDADE"</formula>
    </cfRule>
  </conditionalFormatting>
  <conditionalFormatting sqref="Y132:Y133">
    <cfRule type="cellIs" dxfId="1156" priority="1379" operator="equal">
      <formula>"NÃO"</formula>
    </cfRule>
    <cfRule type="cellIs" dxfId="1155" priority="1380" operator="equal">
      <formula>"SIM"</formula>
    </cfRule>
  </conditionalFormatting>
  <conditionalFormatting sqref="Y132:Y133">
    <cfRule type="cellIs" dxfId="1154" priority="1378" operator="equal">
      <formula>"OPORTUNIDADE"</formula>
    </cfRule>
  </conditionalFormatting>
  <conditionalFormatting sqref="Y132:Y133">
    <cfRule type="cellIs" dxfId="1153" priority="1376" operator="equal">
      <formula>"NÃO"</formula>
    </cfRule>
    <cfRule type="cellIs" dxfId="1152" priority="1377" operator="equal">
      <formula>"SIM"</formula>
    </cfRule>
  </conditionalFormatting>
  <conditionalFormatting sqref="Y132:Y133">
    <cfRule type="cellIs" dxfId="1151" priority="1375" operator="equal">
      <formula>"OPORTUNIDADE"</formula>
    </cfRule>
  </conditionalFormatting>
  <conditionalFormatting sqref="Y132:Y133">
    <cfRule type="cellIs" dxfId="1150" priority="1373" operator="equal">
      <formula>"NÃO"</formula>
    </cfRule>
    <cfRule type="cellIs" dxfId="1149" priority="1374" operator="equal">
      <formula>"SIM"</formula>
    </cfRule>
  </conditionalFormatting>
  <conditionalFormatting sqref="Y132:Y133">
    <cfRule type="cellIs" dxfId="1148" priority="1372" operator="equal">
      <formula>"OPORTUNIDADE"</formula>
    </cfRule>
  </conditionalFormatting>
  <conditionalFormatting sqref="Y132:Y133">
    <cfRule type="cellIs" dxfId="1147" priority="1370" operator="equal">
      <formula>"NÃO"</formula>
    </cfRule>
    <cfRule type="cellIs" dxfId="1146" priority="1371" operator="equal">
      <formula>"SIM"</formula>
    </cfRule>
  </conditionalFormatting>
  <conditionalFormatting sqref="Y132:Y133">
    <cfRule type="cellIs" dxfId="1145" priority="1369" operator="equal">
      <formula>"OPORTUNIDADE"</formula>
    </cfRule>
  </conditionalFormatting>
  <conditionalFormatting sqref="Y132:Y133">
    <cfRule type="cellIs" dxfId="1144" priority="1367" operator="equal">
      <formula>"NÃO"</formula>
    </cfRule>
    <cfRule type="cellIs" dxfId="1143" priority="1368" operator="equal">
      <formula>"SIM"</formula>
    </cfRule>
  </conditionalFormatting>
  <conditionalFormatting sqref="Y132:Y133">
    <cfRule type="cellIs" dxfId="1142" priority="1366" operator="equal">
      <formula>"OPORTUNIDADE"</formula>
    </cfRule>
  </conditionalFormatting>
  <conditionalFormatting sqref="Y132:Y133">
    <cfRule type="cellIs" dxfId="1141" priority="1364" operator="equal">
      <formula>"NÃO"</formula>
    </cfRule>
    <cfRule type="cellIs" dxfId="1140" priority="1365" operator="equal">
      <formula>"SIM"</formula>
    </cfRule>
  </conditionalFormatting>
  <conditionalFormatting sqref="Y132:Y133">
    <cfRule type="cellIs" dxfId="1139" priority="1363" operator="equal">
      <formula>"OPORTUNIDADE"</formula>
    </cfRule>
  </conditionalFormatting>
  <conditionalFormatting sqref="Y132:Y133">
    <cfRule type="cellIs" dxfId="1138" priority="1361" operator="equal">
      <formula>"NÃO"</formula>
    </cfRule>
    <cfRule type="cellIs" dxfId="1137" priority="1362" operator="equal">
      <formula>"SIM"</formula>
    </cfRule>
  </conditionalFormatting>
  <conditionalFormatting sqref="BK121">
    <cfRule type="iconSet" priority="1360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35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358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35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35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5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35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35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35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35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5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349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36" priority="1348" operator="equal">
      <formula>"OPORTUNIDADE"</formula>
    </cfRule>
  </conditionalFormatting>
  <conditionalFormatting sqref="Z145">
    <cfRule type="cellIs" dxfId="1135" priority="1346" operator="equal">
      <formula>"NÃO"</formula>
    </cfRule>
    <cfRule type="cellIs" dxfId="1134" priority="1347" operator="equal">
      <formula>"SIM"</formula>
    </cfRule>
  </conditionalFormatting>
  <conditionalFormatting sqref="Y145:Y153">
    <cfRule type="cellIs" dxfId="1133" priority="1345" operator="equal">
      <formula>"OPORTUNIDADE"</formula>
    </cfRule>
  </conditionalFormatting>
  <conditionalFormatting sqref="Y145:Y153">
    <cfRule type="cellIs" dxfId="1132" priority="1343" operator="equal">
      <formula>"NÃO"</formula>
    </cfRule>
    <cfRule type="cellIs" dxfId="1131" priority="1344" operator="equal">
      <formula>"SIM"</formula>
    </cfRule>
  </conditionalFormatting>
  <conditionalFormatting sqref="Z147">
    <cfRule type="cellIs" dxfId="1130" priority="1321" operator="equal">
      <formula>"OPORTUNIDADE"</formula>
    </cfRule>
  </conditionalFormatting>
  <conditionalFormatting sqref="Z147">
    <cfRule type="cellIs" dxfId="1129" priority="1319" operator="equal">
      <formula>"NÃO"</formula>
    </cfRule>
    <cfRule type="cellIs" dxfId="1128" priority="1320" operator="equal">
      <formula>"SIM"</formula>
    </cfRule>
  </conditionalFormatting>
  <conditionalFormatting sqref="Z147">
    <cfRule type="cellIs" dxfId="1127" priority="1318" operator="equal">
      <formula>"OPORTUNIDADE"</formula>
    </cfRule>
  </conditionalFormatting>
  <conditionalFormatting sqref="Z147">
    <cfRule type="cellIs" dxfId="1126" priority="1316" operator="equal">
      <formula>"NÃO"</formula>
    </cfRule>
    <cfRule type="cellIs" dxfId="1125" priority="1317" operator="equal">
      <formula>"SIM"</formula>
    </cfRule>
  </conditionalFormatting>
  <conditionalFormatting sqref="Z147">
    <cfRule type="cellIs" dxfId="1124" priority="1315" operator="equal">
      <formula>"OPORTUNIDADE"</formula>
    </cfRule>
  </conditionalFormatting>
  <conditionalFormatting sqref="Z147">
    <cfRule type="cellIs" dxfId="1123" priority="1313" operator="equal">
      <formula>"NÃO"</formula>
    </cfRule>
    <cfRule type="cellIs" dxfId="1122" priority="1314" operator="equal">
      <formula>"SIM"</formula>
    </cfRule>
  </conditionalFormatting>
  <conditionalFormatting sqref="Z147">
    <cfRule type="cellIs" dxfId="1121" priority="1312" operator="equal">
      <formula>"OPORTUNIDADE"</formula>
    </cfRule>
  </conditionalFormatting>
  <conditionalFormatting sqref="Z147">
    <cfRule type="cellIs" dxfId="1120" priority="1310" operator="equal">
      <formula>"NÃO"</formula>
    </cfRule>
    <cfRule type="cellIs" dxfId="1119" priority="1311" operator="equal">
      <formula>"SIM"</formula>
    </cfRule>
  </conditionalFormatting>
  <conditionalFormatting sqref="Z147">
    <cfRule type="cellIs" dxfId="1118" priority="1309" operator="equal">
      <formula>"OPORTUNIDADE"</formula>
    </cfRule>
  </conditionalFormatting>
  <conditionalFormatting sqref="Z147">
    <cfRule type="cellIs" dxfId="1117" priority="1307" operator="equal">
      <formula>"NÃO"</formula>
    </cfRule>
    <cfRule type="cellIs" dxfId="1116" priority="1308" operator="equal">
      <formula>"SIM"</formula>
    </cfRule>
  </conditionalFormatting>
  <conditionalFormatting sqref="Z147">
    <cfRule type="cellIs" dxfId="1115" priority="1306" operator="equal">
      <formula>"OPORTUNIDADE"</formula>
    </cfRule>
  </conditionalFormatting>
  <conditionalFormatting sqref="Z147">
    <cfRule type="cellIs" dxfId="1114" priority="1304" operator="equal">
      <formula>"NÃO"</formula>
    </cfRule>
    <cfRule type="cellIs" dxfId="1113" priority="1305" operator="equal">
      <formula>"SIM"</formula>
    </cfRule>
  </conditionalFormatting>
  <conditionalFormatting sqref="Z147">
    <cfRule type="cellIs" dxfId="1112" priority="1303" operator="equal">
      <formula>"OPORTUNIDADE"</formula>
    </cfRule>
  </conditionalFormatting>
  <conditionalFormatting sqref="Z147">
    <cfRule type="cellIs" dxfId="1111" priority="1301" operator="equal">
      <formula>"NÃO"</formula>
    </cfRule>
    <cfRule type="cellIs" dxfId="1110" priority="1302" operator="equal">
      <formula>"SIM"</formula>
    </cfRule>
  </conditionalFormatting>
  <conditionalFormatting sqref="Z147">
    <cfRule type="cellIs" dxfId="1109" priority="1300" operator="equal">
      <formula>"OPORTUNIDADE"</formula>
    </cfRule>
  </conditionalFormatting>
  <conditionalFormatting sqref="Z147">
    <cfRule type="cellIs" dxfId="1108" priority="1298" operator="equal">
      <formula>"NÃO"</formula>
    </cfRule>
    <cfRule type="cellIs" dxfId="1107" priority="1299" operator="equal">
      <formula>"SIM"</formula>
    </cfRule>
  </conditionalFormatting>
  <conditionalFormatting sqref="Z147">
    <cfRule type="cellIs" dxfId="1106" priority="1297" operator="equal">
      <formula>"OPORTUNIDADE"</formula>
    </cfRule>
  </conditionalFormatting>
  <conditionalFormatting sqref="Z147">
    <cfRule type="cellIs" dxfId="1105" priority="1295" operator="equal">
      <formula>"NÃO"</formula>
    </cfRule>
    <cfRule type="cellIs" dxfId="1104" priority="1296" operator="equal">
      <formula>"SIM"</formula>
    </cfRule>
  </conditionalFormatting>
  <conditionalFormatting sqref="Y154">
    <cfRule type="cellIs" dxfId="1103" priority="1266" operator="equal">
      <formula>"OPORTUNIDADE"</formula>
    </cfRule>
  </conditionalFormatting>
  <conditionalFormatting sqref="Y154">
    <cfRule type="cellIs" dxfId="1102" priority="1264" operator="equal">
      <formula>"NÃO"</formula>
    </cfRule>
    <cfRule type="cellIs" dxfId="1101" priority="1265" operator="equal">
      <formula>"SIM"</formula>
    </cfRule>
  </conditionalFormatting>
  <conditionalFormatting sqref="Y154">
    <cfRule type="cellIs" dxfId="1100" priority="1263" operator="equal">
      <formula>"OPORTUNIDADE"</formula>
    </cfRule>
  </conditionalFormatting>
  <conditionalFormatting sqref="Y154">
    <cfRule type="cellIs" dxfId="1099" priority="1261" operator="equal">
      <formula>"NÃO"</formula>
    </cfRule>
    <cfRule type="cellIs" dxfId="1098" priority="1262" operator="equal">
      <formula>"SIM"</formula>
    </cfRule>
  </conditionalFormatting>
  <conditionalFormatting sqref="Z152:Z153">
    <cfRule type="cellIs" dxfId="1097" priority="1254" operator="equal">
      <formula>"OPORTUNIDADE"</formula>
    </cfRule>
  </conditionalFormatting>
  <conditionalFormatting sqref="Z152:Z153">
    <cfRule type="cellIs" dxfId="1096" priority="1252" operator="equal">
      <formula>"NÃO"</formula>
    </cfRule>
    <cfRule type="cellIs" dxfId="1095" priority="1253" operator="equal">
      <formula>"SIM"</formula>
    </cfRule>
  </conditionalFormatting>
  <conditionalFormatting sqref="Z152:Z153">
    <cfRule type="cellIs" dxfId="1094" priority="1251" operator="equal">
      <formula>"OPORTUNIDADE"</formula>
    </cfRule>
  </conditionalFormatting>
  <conditionalFormatting sqref="Z152:Z153">
    <cfRule type="cellIs" dxfId="1093" priority="1249" operator="equal">
      <formula>"NÃO"</formula>
    </cfRule>
    <cfRule type="cellIs" dxfId="1092" priority="1250" operator="equal">
      <formula>"SIM"</formula>
    </cfRule>
  </conditionalFormatting>
  <conditionalFormatting sqref="Y154">
    <cfRule type="cellIs" dxfId="1091" priority="1245" operator="equal">
      <formula>"OPORTUNIDADE"</formula>
    </cfRule>
  </conditionalFormatting>
  <conditionalFormatting sqref="Y154">
    <cfRule type="cellIs" dxfId="1090" priority="1243" operator="equal">
      <formula>"NÃO"</formula>
    </cfRule>
    <cfRule type="cellIs" dxfId="1089" priority="1244" operator="equal">
      <formula>"SIM"</formula>
    </cfRule>
  </conditionalFormatting>
  <conditionalFormatting sqref="BK136">
    <cfRule type="iconSet" priority="124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4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4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3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38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37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088" priority="1233" operator="equal">
      <formula>"OPORTUNIDADE"</formula>
    </cfRule>
  </conditionalFormatting>
  <conditionalFormatting sqref="Z146">
    <cfRule type="cellIs" dxfId="1087" priority="1231" operator="equal">
      <formula>"NÃO"</formula>
    </cfRule>
    <cfRule type="cellIs" dxfId="1086" priority="1232" operator="equal">
      <formula>"SIM"</formula>
    </cfRule>
  </conditionalFormatting>
  <conditionalFormatting sqref="Z146">
    <cfRule type="cellIs" dxfId="1085" priority="1230" operator="equal">
      <formula>"OPORTUNIDADE"</formula>
    </cfRule>
  </conditionalFormatting>
  <conditionalFormatting sqref="Z146">
    <cfRule type="cellIs" dxfId="1084" priority="1228" operator="equal">
      <formula>"NÃO"</formula>
    </cfRule>
    <cfRule type="cellIs" dxfId="1083" priority="1229" operator="equal">
      <formula>"SIM"</formula>
    </cfRule>
  </conditionalFormatting>
  <conditionalFormatting sqref="Z146">
    <cfRule type="cellIs" dxfId="1082" priority="1224" operator="equal">
      <formula>"OPORTUNIDADE"</formula>
    </cfRule>
  </conditionalFormatting>
  <conditionalFormatting sqref="Z146">
    <cfRule type="cellIs" dxfId="1081" priority="1222" operator="equal">
      <formula>"NÃO"</formula>
    </cfRule>
    <cfRule type="cellIs" dxfId="1080" priority="1223" operator="equal">
      <formula>"SIM"</formula>
    </cfRule>
  </conditionalFormatting>
  <conditionalFormatting sqref="Z146">
    <cfRule type="cellIs" dxfId="1079" priority="1221" operator="equal">
      <formula>"OPORTUNIDADE"</formula>
    </cfRule>
  </conditionalFormatting>
  <conditionalFormatting sqref="Z146">
    <cfRule type="cellIs" dxfId="1078" priority="1219" operator="equal">
      <formula>"NÃO"</formula>
    </cfRule>
    <cfRule type="cellIs" dxfId="1077" priority="1220" operator="equal">
      <formula>"SIM"</formula>
    </cfRule>
  </conditionalFormatting>
  <conditionalFormatting sqref="Z146">
    <cfRule type="cellIs" dxfId="1076" priority="1218" operator="equal">
      <formula>"OPORTUNIDADE"</formula>
    </cfRule>
  </conditionalFormatting>
  <conditionalFormatting sqref="Z146">
    <cfRule type="cellIs" dxfId="1075" priority="1216" operator="equal">
      <formula>"NÃO"</formula>
    </cfRule>
    <cfRule type="cellIs" dxfId="1074" priority="1217" operator="equal">
      <formula>"SIM"</formula>
    </cfRule>
  </conditionalFormatting>
  <conditionalFormatting sqref="Z146">
    <cfRule type="cellIs" dxfId="1073" priority="1215" operator="equal">
      <formula>"OPORTUNIDADE"</formula>
    </cfRule>
  </conditionalFormatting>
  <conditionalFormatting sqref="Z146">
    <cfRule type="cellIs" dxfId="1072" priority="1213" operator="equal">
      <formula>"NÃO"</formula>
    </cfRule>
    <cfRule type="cellIs" dxfId="1071" priority="1214" operator="equal">
      <formula>"SIM"</formula>
    </cfRule>
  </conditionalFormatting>
  <conditionalFormatting sqref="Z146">
    <cfRule type="cellIs" dxfId="1070" priority="1212" operator="equal">
      <formula>"OPORTUNIDADE"</formula>
    </cfRule>
  </conditionalFormatting>
  <conditionalFormatting sqref="Z146">
    <cfRule type="cellIs" dxfId="1069" priority="1210" operator="equal">
      <formula>"NÃO"</formula>
    </cfRule>
    <cfRule type="cellIs" dxfId="1068" priority="1211" operator="equal">
      <formula>"SIM"</formula>
    </cfRule>
  </conditionalFormatting>
  <conditionalFormatting sqref="Z146">
    <cfRule type="cellIs" dxfId="1067" priority="1209" operator="equal">
      <formula>"OPORTUNIDADE"</formula>
    </cfRule>
  </conditionalFormatting>
  <conditionalFormatting sqref="Z146">
    <cfRule type="cellIs" dxfId="1066" priority="1207" operator="equal">
      <formula>"NÃO"</formula>
    </cfRule>
    <cfRule type="cellIs" dxfId="1065" priority="1208" operator="equal">
      <formula>"SIM"</formula>
    </cfRule>
  </conditionalFormatting>
  <conditionalFormatting sqref="Z146">
    <cfRule type="cellIs" dxfId="1064" priority="1206" operator="equal">
      <formula>"OPORTUNIDADE"</formula>
    </cfRule>
  </conditionalFormatting>
  <conditionalFormatting sqref="Z146">
    <cfRule type="cellIs" dxfId="1063" priority="1204" operator="equal">
      <formula>"NÃO"</formula>
    </cfRule>
    <cfRule type="cellIs" dxfId="1062" priority="1205" operator="equal">
      <formula>"SIM"</formula>
    </cfRule>
  </conditionalFormatting>
  <conditionalFormatting sqref="Z146">
    <cfRule type="cellIs" dxfId="1061" priority="1203" operator="equal">
      <formula>"OPORTUNIDADE"</formula>
    </cfRule>
  </conditionalFormatting>
  <conditionalFormatting sqref="Z146">
    <cfRule type="cellIs" dxfId="1060" priority="1201" operator="equal">
      <formula>"NÃO"</formula>
    </cfRule>
    <cfRule type="cellIs" dxfId="1059" priority="1202" operator="equal">
      <formula>"SIM"</formula>
    </cfRule>
  </conditionalFormatting>
  <conditionalFormatting sqref="Z146">
    <cfRule type="cellIs" dxfId="1058" priority="1200" operator="equal">
      <formula>"OPORTUNIDADE"</formula>
    </cfRule>
  </conditionalFormatting>
  <conditionalFormatting sqref="Z146">
    <cfRule type="cellIs" dxfId="1057" priority="1198" operator="equal">
      <formula>"NÃO"</formula>
    </cfRule>
    <cfRule type="cellIs" dxfId="1056" priority="1199" operator="equal">
      <formula>"SIM"</formula>
    </cfRule>
  </conditionalFormatting>
  <conditionalFormatting sqref="Z146">
    <cfRule type="cellIs" dxfId="1055" priority="1197" operator="equal">
      <formula>"OPORTUNIDADE"</formula>
    </cfRule>
  </conditionalFormatting>
  <conditionalFormatting sqref="Z146">
    <cfRule type="cellIs" dxfId="1054" priority="1195" operator="equal">
      <formula>"NÃO"</formula>
    </cfRule>
    <cfRule type="cellIs" dxfId="1053" priority="1196" operator="equal">
      <formula>"SIM"</formula>
    </cfRule>
  </conditionalFormatting>
  <conditionalFormatting sqref="Y144">
    <cfRule type="cellIs" dxfId="1052" priority="1194" operator="equal">
      <formula>"OPORTUNIDADE"</formula>
    </cfRule>
  </conditionalFormatting>
  <conditionalFormatting sqref="Y144">
    <cfRule type="cellIs" dxfId="1051" priority="1192" operator="equal">
      <formula>"NÃO"</formula>
    </cfRule>
    <cfRule type="cellIs" dxfId="1050" priority="1193" operator="equal">
      <formula>"SIM"</formula>
    </cfRule>
  </conditionalFormatting>
  <conditionalFormatting sqref="Y144">
    <cfRule type="cellIs" dxfId="1049" priority="1191" operator="equal">
      <formula>"OPORTUNIDADE"</formula>
    </cfRule>
  </conditionalFormatting>
  <conditionalFormatting sqref="Y144">
    <cfRule type="cellIs" dxfId="1048" priority="1189" operator="equal">
      <formula>"NÃO"</formula>
    </cfRule>
    <cfRule type="cellIs" dxfId="1047" priority="1190" operator="equal">
      <formula>"SIM"</formula>
    </cfRule>
  </conditionalFormatting>
  <conditionalFormatting sqref="Y144">
    <cfRule type="cellIs" dxfId="1046" priority="1188" operator="equal">
      <formula>"OPORTUNIDADE"</formula>
    </cfRule>
  </conditionalFormatting>
  <conditionalFormatting sqref="Y144">
    <cfRule type="cellIs" dxfId="1045" priority="1186" operator="equal">
      <formula>"NÃO"</formula>
    </cfRule>
    <cfRule type="cellIs" dxfId="1044" priority="1187" operator="equal">
      <formula>"SIM"</formula>
    </cfRule>
  </conditionalFormatting>
  <conditionalFormatting sqref="Y144">
    <cfRule type="cellIs" dxfId="1043" priority="1185" operator="equal">
      <formula>"OPORTUNIDADE"</formula>
    </cfRule>
  </conditionalFormatting>
  <conditionalFormatting sqref="Y144">
    <cfRule type="cellIs" dxfId="1042" priority="1183" operator="equal">
      <formula>"NÃO"</formula>
    </cfRule>
    <cfRule type="cellIs" dxfId="1041" priority="1184" operator="equal">
      <formula>"SIM"</formula>
    </cfRule>
  </conditionalFormatting>
  <conditionalFormatting sqref="Y144">
    <cfRule type="cellIs" dxfId="1040" priority="1182" operator="equal">
      <formula>"OPORTUNIDADE"</formula>
    </cfRule>
  </conditionalFormatting>
  <conditionalFormatting sqref="Y144">
    <cfRule type="cellIs" dxfId="1039" priority="1180" operator="equal">
      <formula>"NÃO"</formula>
    </cfRule>
    <cfRule type="cellIs" dxfId="1038" priority="1181" operator="equal">
      <formula>"SIM"</formula>
    </cfRule>
  </conditionalFormatting>
  <conditionalFormatting sqref="Y144:Z144">
    <cfRule type="cellIs" dxfId="1037" priority="1179" operator="equal">
      <formula>"OPORTUNIDADE"</formula>
    </cfRule>
  </conditionalFormatting>
  <conditionalFormatting sqref="Y144:Z144">
    <cfRule type="cellIs" dxfId="1036" priority="1177" operator="equal">
      <formula>"NÃO"</formula>
    </cfRule>
    <cfRule type="cellIs" dxfId="1035" priority="1178" operator="equal">
      <formula>"SIM"</formula>
    </cfRule>
  </conditionalFormatting>
  <conditionalFormatting sqref="Y144:Z144">
    <cfRule type="cellIs" dxfId="1034" priority="1176" operator="equal">
      <formula>"OPORTUNIDADE"</formula>
    </cfRule>
  </conditionalFormatting>
  <conditionalFormatting sqref="Y144:Z144">
    <cfRule type="cellIs" dxfId="1033" priority="1174" operator="equal">
      <formula>"NÃO"</formula>
    </cfRule>
    <cfRule type="cellIs" dxfId="1032" priority="1175" operator="equal">
      <formula>"SIM"</formula>
    </cfRule>
  </conditionalFormatting>
  <conditionalFormatting sqref="Y144:Z144">
    <cfRule type="cellIs" dxfId="1031" priority="1173" operator="equal">
      <formula>"OPORTUNIDADE"</formula>
    </cfRule>
  </conditionalFormatting>
  <conditionalFormatting sqref="Y144:Z144">
    <cfRule type="cellIs" dxfId="1030" priority="1171" operator="equal">
      <formula>"NÃO"</formula>
    </cfRule>
    <cfRule type="cellIs" dxfId="1029" priority="1172" operator="equal">
      <formula>"SIM"</formula>
    </cfRule>
  </conditionalFormatting>
  <conditionalFormatting sqref="Y144:Z144">
    <cfRule type="cellIs" dxfId="1028" priority="1170" operator="equal">
      <formula>"OPORTUNIDADE"</formula>
    </cfRule>
  </conditionalFormatting>
  <conditionalFormatting sqref="Y144:Z144">
    <cfRule type="cellIs" dxfId="1027" priority="1168" operator="equal">
      <formula>"NÃO"</formula>
    </cfRule>
    <cfRule type="cellIs" dxfId="1026" priority="1169" operator="equal">
      <formula>"SIM"</formula>
    </cfRule>
  </conditionalFormatting>
  <conditionalFormatting sqref="Y144:Z144">
    <cfRule type="cellIs" dxfId="1025" priority="1167" operator="equal">
      <formula>"OPORTUNIDADE"</formula>
    </cfRule>
  </conditionalFormatting>
  <conditionalFormatting sqref="Y144:Z144">
    <cfRule type="cellIs" dxfId="1024" priority="1165" operator="equal">
      <formula>"NÃO"</formula>
    </cfRule>
    <cfRule type="cellIs" dxfId="1023" priority="1166" operator="equal">
      <formula>"SIM"</formula>
    </cfRule>
  </conditionalFormatting>
  <conditionalFormatting sqref="Y144:Z144">
    <cfRule type="cellIs" dxfId="1022" priority="1164" operator="equal">
      <formula>"OPORTUNIDADE"</formula>
    </cfRule>
  </conditionalFormatting>
  <conditionalFormatting sqref="Y144:Z144">
    <cfRule type="cellIs" dxfId="1021" priority="1162" operator="equal">
      <formula>"NÃO"</formula>
    </cfRule>
    <cfRule type="cellIs" dxfId="1020" priority="1163" operator="equal">
      <formula>"SIM"</formula>
    </cfRule>
  </conditionalFormatting>
  <conditionalFormatting sqref="Y144:Z144">
    <cfRule type="cellIs" dxfId="1019" priority="1161" operator="equal">
      <formula>"OPORTUNIDADE"</formula>
    </cfRule>
  </conditionalFormatting>
  <conditionalFormatting sqref="Y144:Z144">
    <cfRule type="cellIs" dxfId="1018" priority="1159" operator="equal">
      <formula>"NÃO"</formula>
    </cfRule>
    <cfRule type="cellIs" dxfId="1017" priority="1160" operator="equal">
      <formula>"SIM"</formula>
    </cfRule>
  </conditionalFormatting>
  <conditionalFormatting sqref="Y144:Z144">
    <cfRule type="cellIs" dxfId="1016" priority="1158" operator="equal">
      <formula>"OPORTUNIDADE"</formula>
    </cfRule>
  </conditionalFormatting>
  <conditionalFormatting sqref="Y144:Z144">
    <cfRule type="cellIs" dxfId="1015" priority="1156" operator="equal">
      <formula>"NÃO"</formula>
    </cfRule>
    <cfRule type="cellIs" dxfId="1014" priority="1157" operator="equal">
      <formula>"SIM"</formula>
    </cfRule>
  </conditionalFormatting>
  <conditionalFormatting sqref="Y144:Z144">
    <cfRule type="cellIs" dxfId="1013" priority="1155" operator="equal">
      <formula>"OPORTUNIDADE"</formula>
    </cfRule>
  </conditionalFormatting>
  <conditionalFormatting sqref="Y144:Z144">
    <cfRule type="cellIs" dxfId="1012" priority="1153" operator="equal">
      <formula>"NÃO"</formula>
    </cfRule>
    <cfRule type="cellIs" dxfId="1011" priority="1154" operator="equal">
      <formula>"SIM"</formula>
    </cfRule>
  </conditionalFormatting>
  <conditionalFormatting sqref="Y144">
    <cfRule type="cellIs" dxfId="1010" priority="1152" operator="equal">
      <formula>"OPORTUNIDADE"</formula>
    </cfRule>
  </conditionalFormatting>
  <conditionalFormatting sqref="Y144">
    <cfRule type="cellIs" dxfId="1009" priority="1150" operator="equal">
      <formula>"NÃO"</formula>
    </cfRule>
    <cfRule type="cellIs" dxfId="1008" priority="1151" operator="equal">
      <formula>"SIM"</formula>
    </cfRule>
  </conditionalFormatting>
  <conditionalFormatting sqref="Z144">
    <cfRule type="cellIs" dxfId="1007" priority="1149" operator="equal">
      <formula>"OPORTUNIDADE"</formula>
    </cfRule>
  </conditionalFormatting>
  <conditionalFormatting sqref="Z144">
    <cfRule type="cellIs" dxfId="1006" priority="1147" operator="equal">
      <formula>"NÃO"</formula>
    </cfRule>
    <cfRule type="cellIs" dxfId="1005" priority="1148" operator="equal">
      <formula>"SIM"</formula>
    </cfRule>
  </conditionalFormatting>
  <conditionalFormatting sqref="Z144">
    <cfRule type="cellIs" dxfId="1004" priority="1146" operator="equal">
      <formula>"OPORTUNIDADE"</formula>
    </cfRule>
  </conditionalFormatting>
  <conditionalFormatting sqref="Z144">
    <cfRule type="cellIs" dxfId="1003" priority="1144" operator="equal">
      <formula>"NÃO"</formula>
    </cfRule>
    <cfRule type="cellIs" dxfId="1002" priority="1145" operator="equal">
      <formula>"SIM"</formula>
    </cfRule>
  </conditionalFormatting>
  <conditionalFormatting sqref="Y144">
    <cfRule type="cellIs" dxfId="1001" priority="1143" operator="equal">
      <formula>"OPORTUNIDADE"</formula>
    </cfRule>
  </conditionalFormatting>
  <conditionalFormatting sqref="Y144">
    <cfRule type="cellIs" dxfId="1000" priority="1141" operator="equal">
      <formula>"NÃO"</formula>
    </cfRule>
    <cfRule type="cellIs" dxfId="999" priority="1142" operator="equal">
      <formula>"SIM"</formula>
    </cfRule>
  </conditionalFormatting>
  <conditionalFormatting sqref="BP137">
    <cfRule type="iconSet" priority="1140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998" priority="1133" operator="equal">
      <formula>"OPORTUNIDADE"</formula>
    </cfRule>
  </conditionalFormatting>
  <conditionalFormatting sqref="Z148">
    <cfRule type="cellIs" dxfId="997" priority="1131" operator="equal">
      <formula>"NÃO"</formula>
    </cfRule>
    <cfRule type="cellIs" dxfId="996" priority="1132" operator="equal">
      <formula>"SIM"</formula>
    </cfRule>
  </conditionalFormatting>
  <conditionalFormatting sqref="Z148">
    <cfRule type="cellIs" dxfId="995" priority="1130" operator="equal">
      <formula>"OPORTUNIDADE"</formula>
    </cfRule>
  </conditionalFormatting>
  <conditionalFormatting sqref="Z148">
    <cfRule type="cellIs" dxfId="994" priority="1128" operator="equal">
      <formula>"NÃO"</formula>
    </cfRule>
    <cfRule type="cellIs" dxfId="993" priority="1129" operator="equal">
      <formula>"SIM"</formula>
    </cfRule>
  </conditionalFormatting>
  <conditionalFormatting sqref="Z148">
    <cfRule type="cellIs" dxfId="992" priority="1127" operator="equal">
      <formula>"OPORTUNIDADE"</formula>
    </cfRule>
  </conditionalFormatting>
  <conditionalFormatting sqref="Z148">
    <cfRule type="cellIs" dxfId="991" priority="1125" operator="equal">
      <formula>"NÃO"</formula>
    </cfRule>
    <cfRule type="cellIs" dxfId="990" priority="1126" operator="equal">
      <formula>"SIM"</formula>
    </cfRule>
  </conditionalFormatting>
  <conditionalFormatting sqref="BP136">
    <cfRule type="iconSet" priority="1064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989" priority="1063" operator="equal">
      <formula>"OPORTUNIDADE"</formula>
    </cfRule>
  </conditionalFormatting>
  <conditionalFormatting sqref="Z151">
    <cfRule type="cellIs" dxfId="988" priority="1061" operator="equal">
      <formula>"NÃO"</formula>
    </cfRule>
    <cfRule type="cellIs" dxfId="987" priority="1062" operator="equal">
      <formula>"SIM"</formula>
    </cfRule>
  </conditionalFormatting>
  <conditionalFormatting sqref="BK143">
    <cfRule type="iconSet" priority="106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05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05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05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056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05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05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05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05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051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986" priority="1047" operator="equal">
      <formula>"OPORTUNIDADE"</formula>
    </cfRule>
  </conditionalFormatting>
  <conditionalFormatting sqref="Z161:Z162">
    <cfRule type="cellIs" dxfId="985" priority="1045" operator="equal">
      <formula>"NÃO"</formula>
    </cfRule>
    <cfRule type="cellIs" dxfId="984" priority="1046" operator="equal">
      <formula>"SIM"</formula>
    </cfRule>
  </conditionalFormatting>
  <conditionalFormatting sqref="Z161:Z162">
    <cfRule type="cellIs" dxfId="983" priority="1044" operator="equal">
      <formula>"OPORTUNIDADE"</formula>
    </cfRule>
  </conditionalFormatting>
  <conditionalFormatting sqref="Z161:Z162">
    <cfRule type="cellIs" dxfId="982" priority="1042" operator="equal">
      <formula>"NÃO"</formula>
    </cfRule>
    <cfRule type="cellIs" dxfId="981" priority="1043" operator="equal">
      <formula>"SIM"</formula>
    </cfRule>
  </conditionalFormatting>
  <conditionalFormatting sqref="Z161:Z162">
    <cfRule type="cellIs" dxfId="980" priority="1041" operator="equal">
      <formula>"OPORTUNIDADE"</formula>
    </cfRule>
  </conditionalFormatting>
  <conditionalFormatting sqref="Z161:Z162">
    <cfRule type="cellIs" dxfId="979" priority="1039" operator="equal">
      <formula>"NÃO"</formula>
    </cfRule>
    <cfRule type="cellIs" dxfId="978" priority="1040" operator="equal">
      <formula>"SIM"</formula>
    </cfRule>
  </conditionalFormatting>
  <conditionalFormatting sqref="Y160">
    <cfRule type="cellIs" dxfId="977" priority="1038" operator="equal">
      <formula>"OPORTUNIDADE"</formula>
    </cfRule>
  </conditionalFormatting>
  <conditionalFormatting sqref="Y160">
    <cfRule type="cellIs" dxfId="976" priority="1036" operator="equal">
      <formula>"NÃO"</formula>
    </cfRule>
    <cfRule type="cellIs" dxfId="975" priority="1037" operator="equal">
      <formula>"SIM"</formula>
    </cfRule>
  </conditionalFormatting>
  <conditionalFormatting sqref="Z160">
    <cfRule type="cellIs" dxfId="974" priority="1035" operator="equal">
      <formula>"OPORTUNIDADE"</formula>
    </cfRule>
  </conditionalFormatting>
  <conditionalFormatting sqref="Z160">
    <cfRule type="cellIs" dxfId="973" priority="1033" operator="equal">
      <formula>"NÃO"</formula>
    </cfRule>
    <cfRule type="cellIs" dxfId="972" priority="1034" operator="equal">
      <formula>"SIM"</formula>
    </cfRule>
  </conditionalFormatting>
  <conditionalFormatting sqref="Z160">
    <cfRule type="cellIs" dxfId="971" priority="1032" operator="equal">
      <formula>"OPORTUNIDADE"</formula>
    </cfRule>
  </conditionalFormatting>
  <conditionalFormatting sqref="Z160">
    <cfRule type="cellIs" dxfId="970" priority="1030" operator="equal">
      <formula>"NÃO"</formula>
    </cfRule>
    <cfRule type="cellIs" dxfId="969" priority="1031" operator="equal">
      <formula>"SIM"</formula>
    </cfRule>
  </conditionalFormatting>
  <conditionalFormatting sqref="Z160">
    <cfRule type="cellIs" dxfId="968" priority="1029" operator="equal">
      <formula>"OPORTUNIDADE"</formula>
    </cfRule>
  </conditionalFormatting>
  <conditionalFormatting sqref="Z160">
    <cfRule type="cellIs" dxfId="967" priority="1027" operator="equal">
      <formula>"NÃO"</formula>
    </cfRule>
    <cfRule type="cellIs" dxfId="966" priority="1028" operator="equal">
      <formula>"SIM"</formula>
    </cfRule>
  </conditionalFormatting>
  <conditionalFormatting sqref="Z160">
    <cfRule type="cellIs" dxfId="965" priority="1026" operator="equal">
      <formula>"OPORTUNIDADE"</formula>
    </cfRule>
  </conditionalFormatting>
  <conditionalFormatting sqref="Z160">
    <cfRule type="cellIs" dxfId="964" priority="1024" operator="equal">
      <formula>"NÃO"</formula>
    </cfRule>
    <cfRule type="cellIs" dxfId="963" priority="1025" operator="equal">
      <formula>"SIM"</formula>
    </cfRule>
  </conditionalFormatting>
  <conditionalFormatting sqref="Z160">
    <cfRule type="cellIs" dxfId="962" priority="1023" operator="equal">
      <formula>"OPORTUNIDADE"</formula>
    </cfRule>
  </conditionalFormatting>
  <conditionalFormatting sqref="Z160">
    <cfRule type="cellIs" dxfId="961" priority="1021" operator="equal">
      <formula>"NÃO"</formula>
    </cfRule>
    <cfRule type="cellIs" dxfId="960" priority="1022" operator="equal">
      <formula>"SIM"</formula>
    </cfRule>
  </conditionalFormatting>
  <conditionalFormatting sqref="Z160">
    <cfRule type="cellIs" dxfId="959" priority="1020" operator="equal">
      <formula>"OPORTUNIDADE"</formula>
    </cfRule>
  </conditionalFormatting>
  <conditionalFormatting sqref="Z160">
    <cfRule type="cellIs" dxfId="958" priority="1018" operator="equal">
      <formula>"NÃO"</formula>
    </cfRule>
    <cfRule type="cellIs" dxfId="957" priority="1019" operator="equal">
      <formula>"SIM"</formula>
    </cfRule>
  </conditionalFormatting>
  <conditionalFormatting sqref="Z160">
    <cfRule type="cellIs" dxfId="956" priority="1017" operator="equal">
      <formula>"OPORTUNIDADE"</formula>
    </cfRule>
  </conditionalFormatting>
  <conditionalFormatting sqref="Z160">
    <cfRule type="cellIs" dxfId="955" priority="1015" operator="equal">
      <formula>"NÃO"</formula>
    </cfRule>
    <cfRule type="cellIs" dxfId="954" priority="1016" operator="equal">
      <formula>"SIM"</formula>
    </cfRule>
  </conditionalFormatting>
  <conditionalFormatting sqref="Z160">
    <cfRule type="cellIs" dxfId="953" priority="1014" operator="equal">
      <formula>"OPORTUNIDADE"</formula>
    </cfRule>
  </conditionalFormatting>
  <conditionalFormatting sqref="Z160">
    <cfRule type="cellIs" dxfId="952" priority="1012" operator="equal">
      <formula>"NÃO"</formula>
    </cfRule>
    <cfRule type="cellIs" dxfId="951" priority="1013" operator="equal">
      <formula>"SIM"</formula>
    </cfRule>
  </conditionalFormatting>
  <conditionalFormatting sqref="Z160">
    <cfRule type="cellIs" dxfId="950" priority="1011" operator="equal">
      <formula>"OPORTUNIDADE"</formula>
    </cfRule>
  </conditionalFormatting>
  <conditionalFormatting sqref="Z160">
    <cfRule type="cellIs" dxfId="949" priority="1009" operator="equal">
      <formula>"NÃO"</formula>
    </cfRule>
    <cfRule type="cellIs" dxfId="948" priority="1010" operator="equal">
      <formula>"SIM"</formula>
    </cfRule>
  </conditionalFormatting>
  <conditionalFormatting sqref="Z165">
    <cfRule type="cellIs" dxfId="947" priority="1005" operator="equal">
      <formula>"OPORTUNIDADE"</formula>
    </cfRule>
  </conditionalFormatting>
  <conditionalFormatting sqref="Z165">
    <cfRule type="cellIs" dxfId="946" priority="1003" operator="equal">
      <formula>"NÃO"</formula>
    </cfRule>
    <cfRule type="cellIs" dxfId="945" priority="1004" operator="equal">
      <formula>"SIM"</formula>
    </cfRule>
  </conditionalFormatting>
  <conditionalFormatting sqref="Z165">
    <cfRule type="cellIs" dxfId="944" priority="1002" operator="equal">
      <formula>"OPORTUNIDADE"</formula>
    </cfRule>
  </conditionalFormatting>
  <conditionalFormatting sqref="Z165">
    <cfRule type="cellIs" dxfId="943" priority="1000" operator="equal">
      <formula>"NÃO"</formula>
    </cfRule>
    <cfRule type="cellIs" dxfId="942" priority="1001" operator="equal">
      <formula>"SIM"</formula>
    </cfRule>
  </conditionalFormatting>
  <conditionalFormatting sqref="Z165">
    <cfRule type="cellIs" dxfId="941" priority="999" operator="equal">
      <formula>"OPORTUNIDADE"</formula>
    </cfRule>
  </conditionalFormatting>
  <conditionalFormatting sqref="Z165">
    <cfRule type="cellIs" dxfId="940" priority="997" operator="equal">
      <formula>"NÃO"</formula>
    </cfRule>
    <cfRule type="cellIs" dxfId="939" priority="998" operator="equal">
      <formula>"SIM"</formula>
    </cfRule>
  </conditionalFormatting>
  <conditionalFormatting sqref="Z165">
    <cfRule type="cellIs" dxfId="938" priority="996" operator="equal">
      <formula>"OPORTUNIDADE"</formula>
    </cfRule>
  </conditionalFormatting>
  <conditionalFormatting sqref="Z165">
    <cfRule type="cellIs" dxfId="937" priority="994" operator="equal">
      <formula>"NÃO"</formula>
    </cfRule>
    <cfRule type="cellIs" dxfId="936" priority="995" operator="equal">
      <formula>"SIM"</formula>
    </cfRule>
  </conditionalFormatting>
  <conditionalFormatting sqref="Z165">
    <cfRule type="cellIs" dxfId="935" priority="993" operator="equal">
      <formula>"OPORTUNIDADE"</formula>
    </cfRule>
  </conditionalFormatting>
  <conditionalFormatting sqref="Z165">
    <cfRule type="cellIs" dxfId="934" priority="991" operator="equal">
      <formula>"NÃO"</formula>
    </cfRule>
    <cfRule type="cellIs" dxfId="933" priority="992" operator="equal">
      <formula>"SIM"</formula>
    </cfRule>
  </conditionalFormatting>
  <conditionalFormatting sqref="Z165">
    <cfRule type="cellIs" dxfId="932" priority="990" operator="equal">
      <formula>"OPORTUNIDADE"</formula>
    </cfRule>
  </conditionalFormatting>
  <conditionalFormatting sqref="Z165">
    <cfRule type="cellIs" dxfId="931" priority="988" operator="equal">
      <formula>"NÃO"</formula>
    </cfRule>
    <cfRule type="cellIs" dxfId="930" priority="989" operator="equal">
      <formula>"SIM"</formula>
    </cfRule>
  </conditionalFormatting>
  <conditionalFormatting sqref="Z165">
    <cfRule type="cellIs" dxfId="929" priority="987" operator="equal">
      <formula>"OPORTUNIDADE"</formula>
    </cfRule>
  </conditionalFormatting>
  <conditionalFormatting sqref="Z165">
    <cfRule type="cellIs" dxfId="928" priority="985" operator="equal">
      <formula>"NÃO"</formula>
    </cfRule>
    <cfRule type="cellIs" dxfId="927" priority="986" operator="equal">
      <formula>"SIM"</formula>
    </cfRule>
  </conditionalFormatting>
  <conditionalFormatting sqref="Z165">
    <cfRule type="cellIs" dxfId="926" priority="984" operator="equal">
      <formula>"OPORTUNIDADE"</formula>
    </cfRule>
  </conditionalFormatting>
  <conditionalFormatting sqref="Z165">
    <cfRule type="cellIs" dxfId="925" priority="982" operator="equal">
      <formula>"NÃO"</formula>
    </cfRule>
    <cfRule type="cellIs" dxfId="924" priority="983" operator="equal">
      <formula>"SIM"</formula>
    </cfRule>
  </conditionalFormatting>
  <conditionalFormatting sqref="Z165">
    <cfRule type="cellIs" dxfId="923" priority="981" operator="equal">
      <formula>"OPORTUNIDADE"</formula>
    </cfRule>
  </conditionalFormatting>
  <conditionalFormatting sqref="Z165">
    <cfRule type="cellIs" dxfId="922" priority="979" operator="equal">
      <formula>"NÃO"</formula>
    </cfRule>
    <cfRule type="cellIs" dxfId="921" priority="980" operator="equal">
      <formula>"SIM"</formula>
    </cfRule>
  </conditionalFormatting>
  <conditionalFormatting sqref="Z166:Z168">
    <cfRule type="cellIs" dxfId="920" priority="975" operator="equal">
      <formula>"OPORTUNIDADE"</formula>
    </cfRule>
  </conditionalFormatting>
  <conditionalFormatting sqref="Z166:Z168">
    <cfRule type="cellIs" dxfId="919" priority="973" operator="equal">
      <formula>"NÃO"</formula>
    </cfRule>
    <cfRule type="cellIs" dxfId="918" priority="974" operator="equal">
      <formula>"SIM"</formula>
    </cfRule>
  </conditionalFormatting>
  <conditionalFormatting sqref="Z166:Z168">
    <cfRule type="cellIs" dxfId="917" priority="972" operator="equal">
      <formula>"OPORTUNIDADE"</formula>
    </cfRule>
  </conditionalFormatting>
  <conditionalFormatting sqref="Z166:Z168">
    <cfRule type="cellIs" dxfId="916" priority="970" operator="equal">
      <formula>"NÃO"</formula>
    </cfRule>
    <cfRule type="cellIs" dxfId="915" priority="971" operator="equal">
      <formula>"SIM"</formula>
    </cfRule>
  </conditionalFormatting>
  <conditionalFormatting sqref="BP152">
    <cfRule type="iconSet" priority="96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95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95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95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95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95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95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953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14" priority="952" operator="equal">
      <formula>"OPORTUNIDADE"</formula>
    </cfRule>
  </conditionalFormatting>
  <conditionalFormatting sqref="Z177:Z178">
    <cfRule type="cellIs" dxfId="913" priority="950" operator="equal">
      <formula>"NÃO"</formula>
    </cfRule>
    <cfRule type="cellIs" dxfId="912" priority="951" operator="equal">
      <formula>"SIM"</formula>
    </cfRule>
  </conditionalFormatting>
  <conditionalFormatting sqref="Z177:Z178">
    <cfRule type="cellIs" dxfId="911" priority="949" operator="equal">
      <formula>"OPORTUNIDADE"</formula>
    </cfRule>
  </conditionalFormatting>
  <conditionalFormatting sqref="Z177:Z178">
    <cfRule type="cellIs" dxfId="910" priority="947" operator="equal">
      <formula>"NÃO"</formula>
    </cfRule>
    <cfRule type="cellIs" dxfId="909" priority="948" operator="equal">
      <formula>"SIM"</formula>
    </cfRule>
  </conditionalFormatting>
  <conditionalFormatting sqref="Z177:Z178">
    <cfRule type="cellIs" dxfId="908" priority="946" operator="equal">
      <formula>"OPORTUNIDADE"</formula>
    </cfRule>
  </conditionalFormatting>
  <conditionalFormatting sqref="Z177:Z178">
    <cfRule type="cellIs" dxfId="907" priority="944" operator="equal">
      <formula>"NÃO"</formula>
    </cfRule>
    <cfRule type="cellIs" dxfId="906" priority="945" operator="equal">
      <formula>"SIM"</formula>
    </cfRule>
  </conditionalFormatting>
  <conditionalFormatting sqref="Z179">
    <cfRule type="cellIs" dxfId="905" priority="943" operator="equal">
      <formula>"OPORTUNIDADE"</formula>
    </cfRule>
  </conditionalFormatting>
  <conditionalFormatting sqref="Z179">
    <cfRule type="cellIs" dxfId="904" priority="941" operator="equal">
      <formula>"NÃO"</formula>
    </cfRule>
    <cfRule type="cellIs" dxfId="903" priority="942" operator="equal">
      <formula>"SIM"</formula>
    </cfRule>
  </conditionalFormatting>
  <conditionalFormatting sqref="Z179">
    <cfRule type="cellIs" dxfId="902" priority="940" operator="equal">
      <formula>"OPORTUNIDADE"</formula>
    </cfRule>
  </conditionalFormatting>
  <conditionalFormatting sqref="Z179">
    <cfRule type="cellIs" dxfId="901" priority="938" operator="equal">
      <formula>"NÃO"</formula>
    </cfRule>
    <cfRule type="cellIs" dxfId="900" priority="939" operator="equal">
      <formula>"SIM"</formula>
    </cfRule>
  </conditionalFormatting>
  <conditionalFormatting sqref="Z179">
    <cfRule type="cellIs" dxfId="899" priority="937" operator="equal">
      <formula>"OPORTUNIDADE"</formula>
    </cfRule>
  </conditionalFormatting>
  <conditionalFormatting sqref="Z179">
    <cfRule type="cellIs" dxfId="898" priority="935" operator="equal">
      <formula>"NÃO"</formula>
    </cfRule>
    <cfRule type="cellIs" dxfId="897" priority="936" operator="equal">
      <formula>"SIM"</formula>
    </cfRule>
  </conditionalFormatting>
  <conditionalFormatting sqref="Z179">
    <cfRule type="cellIs" dxfId="896" priority="934" operator="equal">
      <formula>"OPORTUNIDADE"</formula>
    </cfRule>
  </conditionalFormatting>
  <conditionalFormatting sqref="Z179">
    <cfRule type="cellIs" dxfId="895" priority="932" operator="equal">
      <formula>"NÃO"</formula>
    </cfRule>
    <cfRule type="cellIs" dxfId="894" priority="933" operator="equal">
      <formula>"SIM"</formula>
    </cfRule>
  </conditionalFormatting>
  <conditionalFormatting sqref="Z179">
    <cfRule type="cellIs" dxfId="893" priority="931" operator="equal">
      <formula>"OPORTUNIDADE"</formula>
    </cfRule>
  </conditionalFormatting>
  <conditionalFormatting sqref="Z179">
    <cfRule type="cellIs" dxfId="892" priority="929" operator="equal">
      <formula>"NÃO"</formula>
    </cfRule>
    <cfRule type="cellIs" dxfId="891" priority="930" operator="equal">
      <formula>"SIM"</formula>
    </cfRule>
  </conditionalFormatting>
  <conditionalFormatting sqref="Z179">
    <cfRule type="cellIs" dxfId="890" priority="928" operator="equal">
      <formula>"OPORTUNIDADE"</formula>
    </cfRule>
  </conditionalFormatting>
  <conditionalFormatting sqref="Z179">
    <cfRule type="cellIs" dxfId="889" priority="926" operator="equal">
      <formula>"NÃO"</formula>
    </cfRule>
    <cfRule type="cellIs" dxfId="888" priority="927" operator="equal">
      <formula>"SIM"</formula>
    </cfRule>
  </conditionalFormatting>
  <conditionalFormatting sqref="Z179">
    <cfRule type="cellIs" dxfId="887" priority="925" operator="equal">
      <formula>"OPORTUNIDADE"</formula>
    </cfRule>
  </conditionalFormatting>
  <conditionalFormatting sqref="Z179">
    <cfRule type="cellIs" dxfId="886" priority="923" operator="equal">
      <formula>"NÃO"</formula>
    </cfRule>
    <cfRule type="cellIs" dxfId="885" priority="924" operator="equal">
      <formula>"SIM"</formula>
    </cfRule>
  </conditionalFormatting>
  <conditionalFormatting sqref="Z179">
    <cfRule type="cellIs" dxfId="884" priority="922" operator="equal">
      <formula>"OPORTUNIDADE"</formula>
    </cfRule>
  </conditionalFormatting>
  <conditionalFormatting sqref="Z179">
    <cfRule type="cellIs" dxfId="883" priority="920" operator="equal">
      <formula>"NÃO"</formula>
    </cfRule>
    <cfRule type="cellIs" dxfId="882" priority="921" operator="equal">
      <formula>"SIM"</formula>
    </cfRule>
  </conditionalFormatting>
  <conditionalFormatting sqref="Z179">
    <cfRule type="cellIs" dxfId="881" priority="919" operator="equal">
      <formula>"OPORTUNIDADE"</formula>
    </cfRule>
  </conditionalFormatting>
  <conditionalFormatting sqref="Z179">
    <cfRule type="cellIs" dxfId="880" priority="917" operator="equal">
      <formula>"NÃO"</formula>
    </cfRule>
    <cfRule type="cellIs" dxfId="879" priority="918" operator="equal">
      <formula>"SIM"</formula>
    </cfRule>
  </conditionalFormatting>
  <conditionalFormatting sqref="Z180">
    <cfRule type="cellIs" dxfId="878" priority="916" operator="equal">
      <formula>"OPORTUNIDADE"</formula>
    </cfRule>
  </conditionalFormatting>
  <conditionalFormatting sqref="Z180">
    <cfRule type="cellIs" dxfId="877" priority="914" operator="equal">
      <formula>"NÃO"</formula>
    </cfRule>
    <cfRule type="cellIs" dxfId="876" priority="915" operator="equal">
      <formula>"SIM"</formula>
    </cfRule>
  </conditionalFormatting>
  <conditionalFormatting sqref="Z180">
    <cfRule type="cellIs" dxfId="875" priority="913" operator="equal">
      <formula>"OPORTUNIDADE"</formula>
    </cfRule>
  </conditionalFormatting>
  <conditionalFormatting sqref="Z180">
    <cfRule type="cellIs" dxfId="874" priority="911" operator="equal">
      <formula>"NÃO"</formula>
    </cfRule>
    <cfRule type="cellIs" dxfId="873" priority="912" operator="equal">
      <formula>"SIM"</formula>
    </cfRule>
  </conditionalFormatting>
  <conditionalFormatting sqref="Z181">
    <cfRule type="cellIs" dxfId="872" priority="910" operator="equal">
      <formula>"OPORTUNIDADE"</formula>
    </cfRule>
  </conditionalFormatting>
  <conditionalFormatting sqref="Z181">
    <cfRule type="cellIs" dxfId="871" priority="908" operator="equal">
      <formula>"NÃO"</formula>
    </cfRule>
    <cfRule type="cellIs" dxfId="870" priority="909" operator="equal">
      <formula>"SIM"</formula>
    </cfRule>
  </conditionalFormatting>
  <conditionalFormatting sqref="Z181">
    <cfRule type="cellIs" dxfId="869" priority="907" operator="equal">
      <formula>"OPORTUNIDADE"</formula>
    </cfRule>
  </conditionalFormatting>
  <conditionalFormatting sqref="Z181">
    <cfRule type="cellIs" dxfId="868" priority="905" operator="equal">
      <formula>"NÃO"</formula>
    </cfRule>
    <cfRule type="cellIs" dxfId="867" priority="906" operator="equal">
      <formula>"SIM"</formula>
    </cfRule>
  </conditionalFormatting>
  <conditionalFormatting sqref="Y177">
    <cfRule type="cellIs" dxfId="866" priority="904" operator="equal">
      <formula>"OPORTUNIDADE"</formula>
    </cfRule>
  </conditionalFormatting>
  <conditionalFormatting sqref="Y177">
    <cfRule type="cellIs" dxfId="865" priority="902" operator="equal">
      <formula>"NÃO"</formula>
    </cfRule>
    <cfRule type="cellIs" dxfId="864" priority="903" operator="equal">
      <formula>"SIM"</formula>
    </cfRule>
  </conditionalFormatting>
  <conditionalFormatting sqref="Y177">
    <cfRule type="cellIs" dxfId="863" priority="901" operator="equal">
      <formula>"OPORTUNIDADE"</formula>
    </cfRule>
  </conditionalFormatting>
  <conditionalFormatting sqref="Y177">
    <cfRule type="cellIs" dxfId="862" priority="899" operator="equal">
      <formula>"NÃO"</formula>
    </cfRule>
    <cfRule type="cellIs" dxfId="861" priority="900" operator="equal">
      <formula>"SIM"</formula>
    </cfRule>
  </conditionalFormatting>
  <conditionalFormatting sqref="Y177">
    <cfRule type="cellIs" dxfId="860" priority="898" operator="equal">
      <formula>"OPORTUNIDADE"</formula>
    </cfRule>
  </conditionalFormatting>
  <conditionalFormatting sqref="Y177">
    <cfRule type="cellIs" dxfId="859" priority="896" operator="equal">
      <formula>"NÃO"</formula>
    </cfRule>
    <cfRule type="cellIs" dxfId="858" priority="897" operator="equal">
      <formula>"SIM"</formula>
    </cfRule>
  </conditionalFormatting>
  <conditionalFormatting sqref="Y177">
    <cfRule type="cellIs" dxfId="857" priority="895" operator="equal">
      <formula>"OPORTUNIDADE"</formula>
    </cfRule>
  </conditionalFormatting>
  <conditionalFormatting sqref="Y177">
    <cfRule type="cellIs" dxfId="856" priority="893" operator="equal">
      <formula>"NÃO"</formula>
    </cfRule>
    <cfRule type="cellIs" dxfId="855" priority="894" operator="equal">
      <formula>"SIM"</formula>
    </cfRule>
  </conditionalFormatting>
  <conditionalFormatting sqref="Y177">
    <cfRule type="cellIs" dxfId="854" priority="892" operator="equal">
      <formula>"OPORTUNIDADE"</formula>
    </cfRule>
  </conditionalFormatting>
  <conditionalFormatting sqref="Y177">
    <cfRule type="cellIs" dxfId="853" priority="890" operator="equal">
      <formula>"NÃO"</formula>
    </cfRule>
    <cfRule type="cellIs" dxfId="852" priority="891" operator="equal">
      <formula>"SIM"</formula>
    </cfRule>
  </conditionalFormatting>
  <conditionalFormatting sqref="Y177">
    <cfRule type="cellIs" dxfId="851" priority="862" operator="equal">
      <formula>"OPORTUNIDADE"</formula>
    </cfRule>
  </conditionalFormatting>
  <conditionalFormatting sqref="Y177">
    <cfRule type="cellIs" dxfId="850" priority="860" operator="equal">
      <formula>"NÃO"</formula>
    </cfRule>
    <cfRule type="cellIs" dxfId="849" priority="861" operator="equal">
      <formula>"SIM"</formula>
    </cfRule>
  </conditionalFormatting>
  <conditionalFormatting sqref="Z177">
    <cfRule type="cellIs" dxfId="848" priority="859" operator="equal">
      <formula>"OPORTUNIDADE"</formula>
    </cfRule>
  </conditionalFormatting>
  <conditionalFormatting sqref="Z177">
    <cfRule type="cellIs" dxfId="847" priority="857" operator="equal">
      <formula>"NÃO"</formula>
    </cfRule>
    <cfRule type="cellIs" dxfId="846" priority="858" operator="equal">
      <formula>"SIM"</formula>
    </cfRule>
  </conditionalFormatting>
  <conditionalFormatting sqref="Z177">
    <cfRule type="cellIs" dxfId="845" priority="856" operator="equal">
      <formula>"OPORTUNIDADE"</formula>
    </cfRule>
  </conditionalFormatting>
  <conditionalFormatting sqref="Z177">
    <cfRule type="cellIs" dxfId="844" priority="854" operator="equal">
      <formula>"NÃO"</formula>
    </cfRule>
    <cfRule type="cellIs" dxfId="843" priority="855" operator="equal">
      <formula>"SIM"</formula>
    </cfRule>
  </conditionalFormatting>
  <conditionalFormatting sqref="Y177">
    <cfRule type="cellIs" dxfId="842" priority="853" operator="equal">
      <formula>"OPORTUNIDADE"</formula>
    </cfRule>
  </conditionalFormatting>
  <conditionalFormatting sqref="Y177">
    <cfRule type="cellIs" dxfId="841" priority="851" operator="equal">
      <formula>"NÃO"</formula>
    </cfRule>
    <cfRule type="cellIs" dxfId="840" priority="852" operator="equal">
      <formula>"SIM"</formula>
    </cfRule>
  </conditionalFormatting>
  <conditionalFormatting sqref="Y177:Z177">
    <cfRule type="cellIs" dxfId="839" priority="850" operator="equal">
      <formula>"OPORTUNIDADE"</formula>
    </cfRule>
  </conditionalFormatting>
  <conditionalFormatting sqref="Y177:Z177">
    <cfRule type="cellIs" dxfId="838" priority="848" operator="equal">
      <formula>"NÃO"</formula>
    </cfRule>
    <cfRule type="cellIs" dxfId="837" priority="849" operator="equal">
      <formula>"SIM"</formula>
    </cfRule>
  </conditionalFormatting>
  <conditionalFormatting sqref="Y177:Z177">
    <cfRule type="cellIs" dxfId="836" priority="847" operator="equal">
      <formula>"OPORTUNIDADE"</formula>
    </cfRule>
  </conditionalFormatting>
  <conditionalFormatting sqref="Y177:Z177">
    <cfRule type="cellIs" dxfId="835" priority="845" operator="equal">
      <formula>"NÃO"</formula>
    </cfRule>
    <cfRule type="cellIs" dxfId="834" priority="846" operator="equal">
      <formula>"SIM"</formula>
    </cfRule>
  </conditionalFormatting>
  <conditionalFormatting sqref="Y177:Z177">
    <cfRule type="cellIs" dxfId="833" priority="844" operator="equal">
      <formula>"OPORTUNIDADE"</formula>
    </cfRule>
  </conditionalFormatting>
  <conditionalFormatting sqref="Y177:Z177">
    <cfRule type="cellIs" dxfId="832" priority="842" operator="equal">
      <formula>"NÃO"</formula>
    </cfRule>
    <cfRule type="cellIs" dxfId="831" priority="843" operator="equal">
      <formula>"SIM"</formula>
    </cfRule>
  </conditionalFormatting>
  <conditionalFormatting sqref="Y177:Z177">
    <cfRule type="cellIs" dxfId="830" priority="841" operator="equal">
      <formula>"OPORTUNIDADE"</formula>
    </cfRule>
  </conditionalFormatting>
  <conditionalFormatting sqref="Y177:Z177">
    <cfRule type="cellIs" dxfId="829" priority="839" operator="equal">
      <formula>"NÃO"</formula>
    </cfRule>
    <cfRule type="cellIs" dxfId="828" priority="840" operator="equal">
      <formula>"SIM"</formula>
    </cfRule>
  </conditionalFormatting>
  <conditionalFormatting sqref="Y177:Z177">
    <cfRule type="cellIs" dxfId="827" priority="838" operator="equal">
      <formula>"OPORTUNIDADE"</formula>
    </cfRule>
  </conditionalFormatting>
  <conditionalFormatting sqref="Y177:Z177">
    <cfRule type="cellIs" dxfId="826" priority="836" operator="equal">
      <formula>"NÃO"</formula>
    </cfRule>
    <cfRule type="cellIs" dxfId="825" priority="837" operator="equal">
      <formula>"SIM"</formula>
    </cfRule>
  </conditionalFormatting>
  <conditionalFormatting sqref="Y177:Z177">
    <cfRule type="cellIs" dxfId="824" priority="835" operator="equal">
      <formula>"OPORTUNIDADE"</formula>
    </cfRule>
  </conditionalFormatting>
  <conditionalFormatting sqref="Y177:Z177">
    <cfRule type="cellIs" dxfId="823" priority="833" operator="equal">
      <formula>"NÃO"</formula>
    </cfRule>
    <cfRule type="cellIs" dxfId="822" priority="834" operator="equal">
      <formula>"SIM"</formula>
    </cfRule>
  </conditionalFormatting>
  <conditionalFormatting sqref="Y177:Z177">
    <cfRule type="cellIs" dxfId="821" priority="832" operator="equal">
      <formula>"OPORTUNIDADE"</formula>
    </cfRule>
  </conditionalFormatting>
  <conditionalFormatting sqref="Y177:Z177">
    <cfRule type="cellIs" dxfId="820" priority="830" operator="equal">
      <formula>"NÃO"</formula>
    </cfRule>
    <cfRule type="cellIs" dxfId="819" priority="831" operator="equal">
      <formula>"SIM"</formula>
    </cfRule>
  </conditionalFormatting>
  <conditionalFormatting sqref="Y177:Z177">
    <cfRule type="cellIs" dxfId="818" priority="829" operator="equal">
      <formula>"OPORTUNIDADE"</formula>
    </cfRule>
  </conditionalFormatting>
  <conditionalFormatting sqref="Y177:Z177">
    <cfRule type="cellIs" dxfId="817" priority="827" operator="equal">
      <formula>"NÃO"</formula>
    </cfRule>
    <cfRule type="cellIs" dxfId="816" priority="828" operator="equal">
      <formula>"SIM"</formula>
    </cfRule>
  </conditionalFormatting>
  <conditionalFormatting sqref="Y177:Z177">
    <cfRule type="cellIs" dxfId="815" priority="826" operator="equal">
      <formula>"OPORTUNIDADE"</formula>
    </cfRule>
  </conditionalFormatting>
  <conditionalFormatting sqref="Y177:Z177">
    <cfRule type="cellIs" dxfId="814" priority="824" operator="equal">
      <formula>"NÃO"</formula>
    </cfRule>
    <cfRule type="cellIs" dxfId="813" priority="825" operator="equal">
      <formula>"SIM"</formula>
    </cfRule>
  </conditionalFormatting>
  <conditionalFormatting sqref="BP158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22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12" priority="821" operator="equal">
      <formula>"OPORTUNIDADE"</formula>
    </cfRule>
  </conditionalFormatting>
  <conditionalFormatting sqref="Z176">
    <cfRule type="cellIs" dxfId="811" priority="819" operator="equal">
      <formula>"NÃO"</formula>
    </cfRule>
    <cfRule type="cellIs" dxfId="810" priority="820" operator="equal">
      <formula>"SIM"</formula>
    </cfRule>
  </conditionalFormatting>
  <conditionalFormatting sqref="Z176">
    <cfRule type="cellIs" dxfId="809" priority="818" operator="equal">
      <formula>"OPORTUNIDADE"</formula>
    </cfRule>
  </conditionalFormatting>
  <conditionalFormatting sqref="Z176">
    <cfRule type="cellIs" dxfId="808" priority="816" operator="equal">
      <formula>"NÃO"</formula>
    </cfRule>
    <cfRule type="cellIs" dxfId="807" priority="817" operator="equal">
      <formula>"SIM"</formula>
    </cfRule>
  </conditionalFormatting>
  <conditionalFormatting sqref="Z176">
    <cfRule type="cellIs" dxfId="806" priority="815" operator="equal">
      <formula>"OPORTUNIDADE"</formula>
    </cfRule>
  </conditionalFormatting>
  <conditionalFormatting sqref="Z176">
    <cfRule type="cellIs" dxfId="805" priority="813" operator="equal">
      <formula>"NÃO"</formula>
    </cfRule>
    <cfRule type="cellIs" dxfId="804" priority="814" operator="equal">
      <formula>"SIM"</formula>
    </cfRule>
  </conditionalFormatting>
  <conditionalFormatting sqref="Z175">
    <cfRule type="cellIs" dxfId="803" priority="809" operator="equal">
      <formula>"OPORTUNIDADE"</formula>
    </cfRule>
  </conditionalFormatting>
  <conditionalFormatting sqref="Z175">
    <cfRule type="cellIs" dxfId="802" priority="807" operator="equal">
      <formula>"NÃO"</formula>
    </cfRule>
    <cfRule type="cellIs" dxfId="801" priority="808" operator="equal">
      <formula>"SIM"</formula>
    </cfRule>
  </conditionalFormatting>
  <conditionalFormatting sqref="Z175">
    <cfRule type="cellIs" dxfId="800" priority="806" operator="equal">
      <formula>"OPORTUNIDADE"</formula>
    </cfRule>
  </conditionalFormatting>
  <conditionalFormatting sqref="Z175">
    <cfRule type="cellIs" dxfId="799" priority="804" operator="equal">
      <formula>"NÃO"</formula>
    </cfRule>
    <cfRule type="cellIs" dxfId="798" priority="805" operator="equal">
      <formula>"SIM"</formula>
    </cfRule>
  </conditionalFormatting>
  <conditionalFormatting sqref="Z175">
    <cfRule type="cellIs" dxfId="797" priority="803" operator="equal">
      <formula>"OPORTUNIDADE"</formula>
    </cfRule>
  </conditionalFormatting>
  <conditionalFormatting sqref="Z175">
    <cfRule type="cellIs" dxfId="796" priority="801" operator="equal">
      <formula>"NÃO"</formula>
    </cfRule>
    <cfRule type="cellIs" dxfId="795" priority="802" operator="equal">
      <formula>"SIM"</formula>
    </cfRule>
  </conditionalFormatting>
  <conditionalFormatting sqref="Z175">
    <cfRule type="cellIs" dxfId="794" priority="800" operator="equal">
      <formula>"OPORTUNIDADE"</formula>
    </cfRule>
  </conditionalFormatting>
  <conditionalFormatting sqref="Z175">
    <cfRule type="cellIs" dxfId="793" priority="798" operator="equal">
      <formula>"NÃO"</formula>
    </cfRule>
    <cfRule type="cellIs" dxfId="792" priority="799" operator="equal">
      <formula>"SIM"</formula>
    </cfRule>
  </conditionalFormatting>
  <conditionalFormatting sqref="Z175">
    <cfRule type="cellIs" dxfId="791" priority="797" operator="equal">
      <formula>"OPORTUNIDADE"</formula>
    </cfRule>
  </conditionalFormatting>
  <conditionalFormatting sqref="Z175">
    <cfRule type="cellIs" dxfId="790" priority="795" operator="equal">
      <formula>"NÃO"</formula>
    </cfRule>
    <cfRule type="cellIs" dxfId="789" priority="796" operator="equal">
      <formula>"SIM"</formula>
    </cfRule>
  </conditionalFormatting>
  <conditionalFormatting sqref="Z175">
    <cfRule type="cellIs" dxfId="788" priority="794" operator="equal">
      <formula>"OPORTUNIDADE"</formula>
    </cfRule>
  </conditionalFormatting>
  <conditionalFormatting sqref="Z175">
    <cfRule type="cellIs" dxfId="787" priority="792" operator="equal">
      <formula>"NÃO"</formula>
    </cfRule>
    <cfRule type="cellIs" dxfId="786" priority="793" operator="equal">
      <formula>"SIM"</formula>
    </cfRule>
  </conditionalFormatting>
  <conditionalFormatting sqref="Z175">
    <cfRule type="cellIs" dxfId="785" priority="791" operator="equal">
      <formula>"OPORTUNIDADE"</formula>
    </cfRule>
  </conditionalFormatting>
  <conditionalFormatting sqref="Z175">
    <cfRule type="cellIs" dxfId="784" priority="789" operator="equal">
      <formula>"NÃO"</formula>
    </cfRule>
    <cfRule type="cellIs" dxfId="783" priority="790" operator="equal">
      <formula>"SIM"</formula>
    </cfRule>
  </conditionalFormatting>
  <conditionalFormatting sqref="Z175">
    <cfRule type="cellIs" dxfId="782" priority="788" operator="equal">
      <formula>"OPORTUNIDADE"</formula>
    </cfRule>
  </conditionalFormatting>
  <conditionalFormatting sqref="Z175">
    <cfRule type="cellIs" dxfId="781" priority="786" operator="equal">
      <formula>"NÃO"</formula>
    </cfRule>
    <cfRule type="cellIs" dxfId="780" priority="787" operator="equal">
      <formula>"SIM"</formula>
    </cfRule>
  </conditionalFormatting>
  <conditionalFormatting sqref="Z175">
    <cfRule type="cellIs" dxfId="779" priority="785" operator="equal">
      <formula>"OPORTUNIDADE"</formula>
    </cfRule>
  </conditionalFormatting>
  <conditionalFormatting sqref="Z175">
    <cfRule type="cellIs" dxfId="778" priority="783" operator="equal">
      <formula>"NÃO"</formula>
    </cfRule>
    <cfRule type="cellIs" dxfId="777" priority="784" operator="equal">
      <formula>"SIM"</formula>
    </cfRule>
  </conditionalFormatting>
  <conditionalFormatting sqref="Z182">
    <cfRule type="cellIs" dxfId="776" priority="782" operator="equal">
      <formula>"OPORTUNIDADE"</formula>
    </cfRule>
  </conditionalFormatting>
  <conditionalFormatting sqref="Z182">
    <cfRule type="cellIs" dxfId="775" priority="780" operator="equal">
      <formula>"NÃO"</formula>
    </cfRule>
    <cfRule type="cellIs" dxfId="774" priority="781" operator="equal">
      <formula>"SIM"</formula>
    </cfRule>
  </conditionalFormatting>
  <conditionalFormatting sqref="Z182">
    <cfRule type="cellIs" dxfId="773" priority="779" operator="equal">
      <formula>"OPORTUNIDADE"</formula>
    </cfRule>
  </conditionalFormatting>
  <conditionalFormatting sqref="Z182">
    <cfRule type="cellIs" dxfId="772" priority="777" operator="equal">
      <formula>"NÃO"</formula>
    </cfRule>
    <cfRule type="cellIs" dxfId="771" priority="778" operator="equal">
      <formula>"SIM"</formula>
    </cfRule>
  </conditionalFormatting>
  <conditionalFormatting sqref="BP161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70" priority="775" operator="equal">
      <formula>"OPORTUNIDADE"</formula>
    </cfRule>
  </conditionalFormatting>
  <conditionalFormatting sqref="Y174">
    <cfRule type="cellIs" dxfId="769" priority="773" operator="equal">
      <formula>"NÃO"</formula>
    </cfRule>
    <cfRule type="cellIs" dxfId="768" priority="774" operator="equal">
      <formula>"SIM"</formula>
    </cfRule>
  </conditionalFormatting>
  <conditionalFormatting sqref="Y174">
    <cfRule type="cellIs" dxfId="767" priority="772" operator="equal">
      <formula>"OPORTUNIDADE"</formula>
    </cfRule>
  </conditionalFormatting>
  <conditionalFormatting sqref="Y174">
    <cfRule type="cellIs" dxfId="766" priority="770" operator="equal">
      <formula>"NÃO"</formula>
    </cfRule>
    <cfRule type="cellIs" dxfId="765" priority="771" operator="equal">
      <formula>"SIM"</formula>
    </cfRule>
  </conditionalFormatting>
  <conditionalFormatting sqref="Y174">
    <cfRule type="cellIs" dxfId="764" priority="769" operator="equal">
      <formula>"OPORTUNIDADE"</formula>
    </cfRule>
  </conditionalFormatting>
  <conditionalFormatting sqref="Y174">
    <cfRule type="cellIs" dxfId="763" priority="767" operator="equal">
      <formula>"NÃO"</formula>
    </cfRule>
    <cfRule type="cellIs" dxfId="762" priority="768" operator="equal">
      <formula>"SIM"</formula>
    </cfRule>
  </conditionalFormatting>
  <conditionalFormatting sqref="Y174">
    <cfRule type="cellIs" dxfId="761" priority="766" operator="equal">
      <formula>"OPORTUNIDADE"</formula>
    </cfRule>
  </conditionalFormatting>
  <conditionalFormatting sqref="Y174">
    <cfRule type="cellIs" dxfId="760" priority="764" operator="equal">
      <formula>"NÃO"</formula>
    </cfRule>
    <cfRule type="cellIs" dxfId="759" priority="765" operator="equal">
      <formula>"SIM"</formula>
    </cfRule>
  </conditionalFormatting>
  <conditionalFormatting sqref="Z174">
    <cfRule type="cellIs" dxfId="758" priority="763" operator="equal">
      <formula>"OPORTUNIDADE"</formula>
    </cfRule>
  </conditionalFormatting>
  <conditionalFormatting sqref="Z174">
    <cfRule type="cellIs" dxfId="757" priority="761" operator="equal">
      <formula>"NÃO"</formula>
    </cfRule>
    <cfRule type="cellIs" dxfId="756" priority="762" operator="equal">
      <formula>"SIM"</formula>
    </cfRule>
  </conditionalFormatting>
  <conditionalFormatting sqref="Z174">
    <cfRule type="cellIs" dxfId="755" priority="760" operator="equal">
      <formula>"OPORTUNIDADE"</formula>
    </cfRule>
  </conditionalFormatting>
  <conditionalFormatting sqref="Z174">
    <cfRule type="cellIs" dxfId="754" priority="758" operator="equal">
      <formula>"NÃO"</formula>
    </cfRule>
    <cfRule type="cellIs" dxfId="753" priority="759" operator="equal">
      <formula>"SIM"</formula>
    </cfRule>
  </conditionalFormatting>
  <conditionalFormatting sqref="Y174">
    <cfRule type="cellIs" dxfId="752" priority="757" operator="equal">
      <formula>"OPORTUNIDADE"</formula>
    </cfRule>
  </conditionalFormatting>
  <conditionalFormatting sqref="Y174">
    <cfRule type="cellIs" dxfId="751" priority="755" operator="equal">
      <formula>"NÃO"</formula>
    </cfRule>
    <cfRule type="cellIs" dxfId="750" priority="756" operator="equal">
      <formula>"SIM"</formula>
    </cfRule>
  </conditionalFormatting>
  <conditionalFormatting sqref="Y174:Z174">
    <cfRule type="cellIs" dxfId="749" priority="754" operator="equal">
      <formula>"OPORTUNIDADE"</formula>
    </cfRule>
  </conditionalFormatting>
  <conditionalFormatting sqref="Y174:Z174">
    <cfRule type="cellIs" dxfId="748" priority="752" operator="equal">
      <formula>"NÃO"</formula>
    </cfRule>
    <cfRule type="cellIs" dxfId="747" priority="753" operator="equal">
      <formula>"SIM"</formula>
    </cfRule>
  </conditionalFormatting>
  <conditionalFormatting sqref="Y174:Z174">
    <cfRule type="cellIs" dxfId="746" priority="751" operator="equal">
      <formula>"OPORTUNIDADE"</formula>
    </cfRule>
  </conditionalFormatting>
  <conditionalFormatting sqref="Y174:Z174">
    <cfRule type="cellIs" dxfId="745" priority="749" operator="equal">
      <formula>"NÃO"</formula>
    </cfRule>
    <cfRule type="cellIs" dxfId="744" priority="750" operator="equal">
      <formula>"SIM"</formula>
    </cfRule>
  </conditionalFormatting>
  <conditionalFormatting sqref="Y174:Z174">
    <cfRule type="cellIs" dxfId="743" priority="748" operator="equal">
      <formula>"OPORTUNIDADE"</formula>
    </cfRule>
  </conditionalFormatting>
  <conditionalFormatting sqref="Y174:Z174">
    <cfRule type="cellIs" dxfId="742" priority="746" operator="equal">
      <formula>"NÃO"</formula>
    </cfRule>
    <cfRule type="cellIs" dxfId="741" priority="747" operator="equal">
      <formula>"SIM"</formula>
    </cfRule>
  </conditionalFormatting>
  <conditionalFormatting sqref="Z173">
    <cfRule type="cellIs" dxfId="740" priority="745" operator="equal">
      <formula>"OPORTUNIDADE"</formula>
    </cfRule>
  </conditionalFormatting>
  <conditionalFormatting sqref="Z173">
    <cfRule type="cellIs" dxfId="739" priority="743" operator="equal">
      <formula>"NÃO"</formula>
    </cfRule>
    <cfRule type="cellIs" dxfId="738" priority="744" operator="equal">
      <formula>"SIM"</formula>
    </cfRule>
  </conditionalFormatting>
  <conditionalFormatting sqref="Y175:Y176 Y172:Y173">
    <cfRule type="cellIs" dxfId="737" priority="742" operator="equal">
      <formula>"OPORTUNIDADE"</formula>
    </cfRule>
  </conditionalFormatting>
  <conditionalFormatting sqref="Y175:Y176 Y172:Y173">
    <cfRule type="cellIs" dxfId="736" priority="740" operator="equal">
      <formula>"NÃO"</formula>
    </cfRule>
    <cfRule type="cellIs" dxfId="735" priority="741" operator="equal">
      <formula>"SIM"</formula>
    </cfRule>
  </conditionalFormatting>
  <conditionalFormatting sqref="BJ176:BK176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34" priority="725" operator="equal">
      <formula>"OPORTUNIDADE"</formula>
    </cfRule>
  </conditionalFormatting>
  <conditionalFormatting sqref="Z191">
    <cfRule type="cellIs" dxfId="733" priority="723" operator="equal">
      <formula>"NÃO"</formula>
    </cfRule>
    <cfRule type="cellIs" dxfId="732" priority="724" operator="equal">
      <formula>"SIM"</formula>
    </cfRule>
  </conditionalFormatting>
  <conditionalFormatting sqref="Z191">
    <cfRule type="cellIs" dxfId="731" priority="722" operator="equal">
      <formula>"OPORTUNIDADE"</formula>
    </cfRule>
  </conditionalFormatting>
  <conditionalFormatting sqref="Z191">
    <cfRule type="cellIs" dxfId="730" priority="720" operator="equal">
      <formula>"NÃO"</formula>
    </cfRule>
    <cfRule type="cellIs" dxfId="729" priority="721" operator="equal">
      <formula>"SIM"</formula>
    </cfRule>
  </conditionalFormatting>
  <conditionalFormatting sqref="Z191">
    <cfRule type="cellIs" dxfId="728" priority="719" operator="equal">
      <formula>"OPORTUNIDADE"</formula>
    </cfRule>
  </conditionalFormatting>
  <conditionalFormatting sqref="Z191">
    <cfRule type="cellIs" dxfId="727" priority="717" operator="equal">
      <formula>"NÃO"</formula>
    </cfRule>
    <cfRule type="cellIs" dxfId="726" priority="718" operator="equal">
      <formula>"SIM"</formula>
    </cfRule>
  </conditionalFormatting>
  <conditionalFormatting sqref="Z190">
    <cfRule type="cellIs" dxfId="725" priority="716" operator="equal">
      <formula>"OPORTUNIDADE"</formula>
    </cfRule>
  </conditionalFormatting>
  <conditionalFormatting sqref="Z190">
    <cfRule type="cellIs" dxfId="724" priority="714" operator="equal">
      <formula>"NÃO"</formula>
    </cfRule>
    <cfRule type="cellIs" dxfId="723" priority="715" operator="equal">
      <formula>"SIM"</formula>
    </cfRule>
  </conditionalFormatting>
  <conditionalFormatting sqref="Z190">
    <cfRule type="cellIs" dxfId="722" priority="713" operator="equal">
      <formula>"OPORTUNIDADE"</formula>
    </cfRule>
  </conditionalFormatting>
  <conditionalFormatting sqref="Z190">
    <cfRule type="cellIs" dxfId="721" priority="711" operator="equal">
      <formula>"NÃO"</formula>
    </cfRule>
    <cfRule type="cellIs" dxfId="720" priority="712" operator="equal">
      <formula>"SIM"</formula>
    </cfRule>
  </conditionalFormatting>
  <conditionalFormatting sqref="Z190">
    <cfRule type="cellIs" dxfId="719" priority="710" operator="equal">
      <formula>"OPORTUNIDADE"</formula>
    </cfRule>
  </conditionalFormatting>
  <conditionalFormatting sqref="Z190">
    <cfRule type="cellIs" dxfId="718" priority="708" operator="equal">
      <formula>"NÃO"</formula>
    </cfRule>
    <cfRule type="cellIs" dxfId="717" priority="709" operator="equal">
      <formula>"SIM"</formula>
    </cfRule>
  </conditionalFormatting>
  <conditionalFormatting sqref="Z190">
    <cfRule type="cellIs" dxfId="716" priority="707" operator="equal">
      <formula>"OPORTUNIDADE"</formula>
    </cfRule>
  </conditionalFormatting>
  <conditionalFormatting sqref="Z190">
    <cfRule type="cellIs" dxfId="715" priority="705" operator="equal">
      <formula>"NÃO"</formula>
    </cfRule>
    <cfRule type="cellIs" dxfId="714" priority="706" operator="equal">
      <formula>"SIM"</formula>
    </cfRule>
  </conditionalFormatting>
  <conditionalFormatting sqref="Z190">
    <cfRule type="cellIs" dxfId="713" priority="704" operator="equal">
      <formula>"OPORTUNIDADE"</formula>
    </cfRule>
  </conditionalFormatting>
  <conditionalFormatting sqref="Z190">
    <cfRule type="cellIs" dxfId="712" priority="702" operator="equal">
      <formula>"NÃO"</formula>
    </cfRule>
    <cfRule type="cellIs" dxfId="711" priority="703" operator="equal">
      <formula>"SIM"</formula>
    </cfRule>
  </conditionalFormatting>
  <conditionalFormatting sqref="Z190">
    <cfRule type="cellIs" dxfId="710" priority="701" operator="equal">
      <formula>"OPORTUNIDADE"</formula>
    </cfRule>
  </conditionalFormatting>
  <conditionalFormatting sqref="Z190">
    <cfRule type="cellIs" dxfId="709" priority="699" operator="equal">
      <formula>"NÃO"</formula>
    </cfRule>
    <cfRule type="cellIs" dxfId="708" priority="700" operator="equal">
      <formula>"SIM"</formula>
    </cfRule>
  </conditionalFormatting>
  <conditionalFormatting sqref="Z190">
    <cfRule type="cellIs" dxfId="707" priority="698" operator="equal">
      <formula>"OPORTUNIDADE"</formula>
    </cfRule>
  </conditionalFormatting>
  <conditionalFormatting sqref="Z190">
    <cfRule type="cellIs" dxfId="706" priority="696" operator="equal">
      <formula>"NÃO"</formula>
    </cfRule>
    <cfRule type="cellIs" dxfId="705" priority="697" operator="equal">
      <formula>"SIM"</formula>
    </cfRule>
  </conditionalFormatting>
  <conditionalFormatting sqref="Z190">
    <cfRule type="cellIs" dxfId="704" priority="695" operator="equal">
      <formula>"OPORTUNIDADE"</formula>
    </cfRule>
  </conditionalFormatting>
  <conditionalFormatting sqref="Z190">
    <cfRule type="cellIs" dxfId="703" priority="693" operator="equal">
      <formula>"NÃO"</formula>
    </cfRule>
    <cfRule type="cellIs" dxfId="702" priority="694" operator="equal">
      <formula>"SIM"</formula>
    </cfRule>
  </conditionalFormatting>
  <conditionalFormatting sqref="Z190">
    <cfRule type="cellIs" dxfId="701" priority="692" operator="equal">
      <formula>"OPORTUNIDADE"</formula>
    </cfRule>
  </conditionalFormatting>
  <conditionalFormatting sqref="Z190">
    <cfRule type="cellIs" dxfId="700" priority="690" operator="equal">
      <formula>"NÃO"</formula>
    </cfRule>
    <cfRule type="cellIs" dxfId="699" priority="691" operator="equal">
      <formula>"SIM"</formula>
    </cfRule>
  </conditionalFormatting>
  <conditionalFormatting sqref="Y190">
    <cfRule type="cellIs" dxfId="698" priority="686" operator="equal">
      <formula>"OPORTUNIDADE"</formula>
    </cfRule>
  </conditionalFormatting>
  <conditionalFormatting sqref="Y190">
    <cfRule type="cellIs" dxfId="697" priority="684" operator="equal">
      <formula>"NÃO"</formula>
    </cfRule>
    <cfRule type="cellIs" dxfId="696" priority="685" operator="equal">
      <formula>"SIM"</formula>
    </cfRule>
  </conditionalFormatting>
  <conditionalFormatting sqref="Y191 Y194">
    <cfRule type="cellIs" dxfId="695" priority="683" operator="equal">
      <formula>"OPORTUNIDADE"</formula>
    </cfRule>
  </conditionalFormatting>
  <conditionalFormatting sqref="Y191 Y194">
    <cfRule type="cellIs" dxfId="694" priority="681" operator="equal">
      <formula>"NÃO"</formula>
    </cfRule>
    <cfRule type="cellIs" dxfId="693" priority="682" operator="equal">
      <formula>"SIM"</formula>
    </cfRule>
  </conditionalFormatting>
  <conditionalFormatting sqref="Z194">
    <cfRule type="cellIs" dxfId="692" priority="680" operator="equal">
      <formula>"OPORTUNIDADE"</formula>
    </cfRule>
  </conditionalFormatting>
  <conditionalFormatting sqref="Z194">
    <cfRule type="cellIs" dxfId="691" priority="678" operator="equal">
      <formula>"NÃO"</formula>
    </cfRule>
    <cfRule type="cellIs" dxfId="690" priority="679" operator="equal">
      <formula>"SIM"</formula>
    </cfRule>
  </conditionalFormatting>
  <conditionalFormatting sqref="Z194">
    <cfRule type="cellIs" dxfId="689" priority="677" operator="equal">
      <formula>"OPORTUNIDADE"</formula>
    </cfRule>
  </conditionalFormatting>
  <conditionalFormatting sqref="Z194">
    <cfRule type="cellIs" dxfId="688" priority="675" operator="equal">
      <formula>"NÃO"</formula>
    </cfRule>
    <cfRule type="cellIs" dxfId="687" priority="676" operator="equal">
      <formula>"SIM"</formula>
    </cfRule>
  </conditionalFormatting>
  <conditionalFormatting sqref="Z194">
    <cfRule type="cellIs" dxfId="686" priority="674" operator="equal">
      <formula>"OPORTUNIDADE"</formula>
    </cfRule>
  </conditionalFormatting>
  <conditionalFormatting sqref="Z194">
    <cfRule type="cellIs" dxfId="685" priority="672" operator="equal">
      <formula>"NÃO"</formula>
    </cfRule>
    <cfRule type="cellIs" dxfId="684" priority="673" operator="equal">
      <formula>"SIM"</formula>
    </cfRule>
  </conditionalFormatting>
  <conditionalFormatting sqref="Z194">
    <cfRule type="cellIs" dxfId="683" priority="671" operator="equal">
      <formula>"OPORTUNIDADE"</formula>
    </cfRule>
  </conditionalFormatting>
  <conditionalFormatting sqref="Z194">
    <cfRule type="cellIs" dxfId="682" priority="669" operator="equal">
      <formula>"NÃO"</formula>
    </cfRule>
    <cfRule type="cellIs" dxfId="681" priority="670" operator="equal">
      <formula>"SIM"</formula>
    </cfRule>
  </conditionalFormatting>
  <conditionalFormatting sqref="Z194">
    <cfRule type="cellIs" dxfId="680" priority="668" operator="equal">
      <formula>"OPORTUNIDADE"</formula>
    </cfRule>
  </conditionalFormatting>
  <conditionalFormatting sqref="Z194">
    <cfRule type="cellIs" dxfId="679" priority="666" operator="equal">
      <formula>"NÃO"</formula>
    </cfRule>
    <cfRule type="cellIs" dxfId="678" priority="667" operator="equal">
      <formula>"SIM"</formula>
    </cfRule>
  </conditionalFormatting>
  <conditionalFormatting sqref="Z194">
    <cfRule type="cellIs" dxfId="677" priority="665" operator="equal">
      <formula>"OPORTUNIDADE"</formula>
    </cfRule>
  </conditionalFormatting>
  <conditionalFormatting sqref="Z194">
    <cfRule type="cellIs" dxfId="676" priority="663" operator="equal">
      <formula>"NÃO"</formula>
    </cfRule>
    <cfRule type="cellIs" dxfId="675" priority="664" operator="equal">
      <formula>"SIM"</formula>
    </cfRule>
  </conditionalFormatting>
  <conditionalFormatting sqref="Z194">
    <cfRule type="cellIs" dxfId="674" priority="662" operator="equal">
      <formula>"OPORTUNIDADE"</formula>
    </cfRule>
  </conditionalFormatting>
  <conditionalFormatting sqref="Z194">
    <cfRule type="cellIs" dxfId="673" priority="660" operator="equal">
      <formula>"NÃO"</formula>
    </cfRule>
    <cfRule type="cellIs" dxfId="672" priority="661" operator="equal">
      <formula>"SIM"</formula>
    </cfRule>
  </conditionalFormatting>
  <conditionalFormatting sqref="Z194">
    <cfRule type="cellIs" dxfId="671" priority="659" operator="equal">
      <formula>"OPORTUNIDADE"</formula>
    </cfRule>
  </conditionalFormatting>
  <conditionalFormatting sqref="Z194">
    <cfRule type="cellIs" dxfId="670" priority="657" operator="equal">
      <formula>"NÃO"</formula>
    </cfRule>
    <cfRule type="cellIs" dxfId="669" priority="658" operator="equal">
      <formula>"SIM"</formula>
    </cfRule>
  </conditionalFormatting>
  <conditionalFormatting sqref="Z194">
    <cfRule type="cellIs" dxfId="668" priority="656" operator="equal">
      <formula>"OPORTUNIDADE"</formula>
    </cfRule>
  </conditionalFormatting>
  <conditionalFormatting sqref="Z194">
    <cfRule type="cellIs" dxfId="667" priority="654" operator="equal">
      <formula>"NÃO"</formula>
    </cfRule>
    <cfRule type="cellIs" dxfId="666" priority="655" operator="equal">
      <formula>"SIM"</formula>
    </cfRule>
  </conditionalFormatting>
  <conditionalFormatting sqref="Y195:Y196">
    <cfRule type="cellIs" dxfId="665" priority="644" operator="equal">
      <formula>"OPORTUNIDADE"</formula>
    </cfRule>
  </conditionalFormatting>
  <conditionalFormatting sqref="Y195:Y196">
    <cfRule type="cellIs" dxfId="664" priority="642" operator="equal">
      <formula>"NÃO"</formula>
    </cfRule>
    <cfRule type="cellIs" dxfId="663" priority="643" operator="equal">
      <formula>"SIM"</formula>
    </cfRule>
  </conditionalFormatting>
  <conditionalFormatting sqref="Z195">
    <cfRule type="cellIs" dxfId="662" priority="641" operator="equal">
      <formula>"OPORTUNIDADE"</formula>
    </cfRule>
  </conditionalFormatting>
  <conditionalFormatting sqref="Z195">
    <cfRule type="cellIs" dxfId="661" priority="639" operator="equal">
      <formula>"NÃO"</formula>
    </cfRule>
    <cfRule type="cellIs" dxfId="660" priority="640" operator="equal">
      <formula>"SIM"</formula>
    </cfRule>
  </conditionalFormatting>
  <conditionalFormatting sqref="Z195">
    <cfRule type="cellIs" dxfId="659" priority="638" operator="equal">
      <formula>"OPORTUNIDADE"</formula>
    </cfRule>
  </conditionalFormatting>
  <conditionalFormatting sqref="Z195">
    <cfRule type="cellIs" dxfId="658" priority="636" operator="equal">
      <formula>"NÃO"</formula>
    </cfRule>
    <cfRule type="cellIs" dxfId="657" priority="637" operator="equal">
      <formula>"SIM"</formula>
    </cfRule>
  </conditionalFormatting>
  <conditionalFormatting sqref="Z195">
    <cfRule type="cellIs" dxfId="656" priority="635" operator="equal">
      <formula>"OPORTUNIDADE"</formula>
    </cfRule>
  </conditionalFormatting>
  <conditionalFormatting sqref="Z195">
    <cfRule type="cellIs" dxfId="655" priority="633" operator="equal">
      <formula>"NÃO"</formula>
    </cfRule>
    <cfRule type="cellIs" dxfId="654" priority="634" operator="equal">
      <formula>"SIM"</formula>
    </cfRule>
  </conditionalFormatting>
  <conditionalFormatting sqref="Y192:Y193">
    <cfRule type="cellIs" dxfId="653" priority="632" operator="equal">
      <formula>"OPORTUNIDADE"</formula>
    </cfRule>
  </conditionalFormatting>
  <conditionalFormatting sqref="Y192:Y193">
    <cfRule type="cellIs" dxfId="652" priority="630" operator="equal">
      <formula>"NÃO"</formula>
    </cfRule>
    <cfRule type="cellIs" dxfId="651" priority="631" operator="equal">
      <formula>"SIM"</formula>
    </cfRule>
  </conditionalFormatting>
  <conditionalFormatting sqref="Z192">
    <cfRule type="cellIs" dxfId="650" priority="629" operator="equal">
      <formula>"OPORTUNIDADE"</formula>
    </cfRule>
  </conditionalFormatting>
  <conditionalFormatting sqref="Z192">
    <cfRule type="cellIs" dxfId="649" priority="627" operator="equal">
      <formula>"NÃO"</formula>
    </cfRule>
    <cfRule type="cellIs" dxfId="648" priority="628" operator="equal">
      <formula>"SIM"</formula>
    </cfRule>
  </conditionalFormatting>
  <conditionalFormatting sqref="Z192">
    <cfRule type="cellIs" dxfId="647" priority="626" operator="equal">
      <formula>"OPORTUNIDADE"</formula>
    </cfRule>
  </conditionalFormatting>
  <conditionalFormatting sqref="Z192">
    <cfRule type="cellIs" dxfId="646" priority="624" operator="equal">
      <formula>"NÃO"</formula>
    </cfRule>
    <cfRule type="cellIs" dxfId="645" priority="625" operator="equal">
      <formula>"SIM"</formula>
    </cfRule>
  </conditionalFormatting>
  <conditionalFormatting sqref="Z192">
    <cfRule type="cellIs" dxfId="644" priority="623" operator="equal">
      <formula>"OPORTUNIDADE"</formula>
    </cfRule>
  </conditionalFormatting>
  <conditionalFormatting sqref="Z192">
    <cfRule type="cellIs" dxfId="643" priority="621" operator="equal">
      <formula>"NÃO"</formula>
    </cfRule>
    <cfRule type="cellIs" dxfId="642" priority="622" operator="equal">
      <formula>"SIM"</formula>
    </cfRule>
  </conditionalFormatting>
  <conditionalFormatting sqref="BP172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41" priority="619" operator="equal">
      <formula>"OPORTUNIDADE"</formula>
    </cfRule>
  </conditionalFormatting>
  <conditionalFormatting sqref="Y189">
    <cfRule type="cellIs" dxfId="640" priority="617" operator="equal">
      <formula>"NÃO"</formula>
    </cfRule>
    <cfRule type="cellIs" dxfId="639" priority="618" operator="equal">
      <formula>"SIM"</formula>
    </cfRule>
  </conditionalFormatting>
  <conditionalFormatting sqref="Y189">
    <cfRule type="cellIs" dxfId="638" priority="616" operator="equal">
      <formula>"OPORTUNIDADE"</formula>
    </cfRule>
  </conditionalFormatting>
  <conditionalFormatting sqref="Y189">
    <cfRule type="cellIs" dxfId="637" priority="614" operator="equal">
      <formula>"NÃO"</formula>
    </cfRule>
    <cfRule type="cellIs" dxfId="636" priority="615" operator="equal">
      <formula>"SIM"</formula>
    </cfRule>
  </conditionalFormatting>
  <conditionalFormatting sqref="Y189">
    <cfRule type="cellIs" dxfId="635" priority="613" operator="equal">
      <formula>"OPORTUNIDADE"</formula>
    </cfRule>
  </conditionalFormatting>
  <conditionalFormatting sqref="Y189">
    <cfRule type="cellIs" dxfId="634" priority="611" operator="equal">
      <formula>"NÃO"</formula>
    </cfRule>
    <cfRule type="cellIs" dxfId="633" priority="612" operator="equal">
      <formula>"SIM"</formula>
    </cfRule>
  </conditionalFormatting>
  <conditionalFormatting sqref="Y189">
    <cfRule type="cellIs" dxfId="632" priority="610" operator="equal">
      <formula>"OPORTUNIDADE"</formula>
    </cfRule>
  </conditionalFormatting>
  <conditionalFormatting sqref="Y189">
    <cfRule type="cellIs" dxfId="631" priority="608" operator="equal">
      <formula>"NÃO"</formula>
    </cfRule>
    <cfRule type="cellIs" dxfId="630" priority="609" operator="equal">
      <formula>"SIM"</formula>
    </cfRule>
  </conditionalFormatting>
  <conditionalFormatting sqref="Z189">
    <cfRule type="cellIs" dxfId="629" priority="607" operator="equal">
      <formula>"OPORTUNIDADE"</formula>
    </cfRule>
  </conditionalFormatting>
  <conditionalFormatting sqref="Z189">
    <cfRule type="cellIs" dxfId="628" priority="605" operator="equal">
      <formula>"NÃO"</formula>
    </cfRule>
    <cfRule type="cellIs" dxfId="627" priority="606" operator="equal">
      <formula>"SIM"</formula>
    </cfRule>
  </conditionalFormatting>
  <conditionalFormatting sqref="Z189">
    <cfRule type="cellIs" dxfId="626" priority="604" operator="equal">
      <formula>"OPORTUNIDADE"</formula>
    </cfRule>
  </conditionalFormatting>
  <conditionalFormatting sqref="Z189">
    <cfRule type="cellIs" dxfId="625" priority="602" operator="equal">
      <formula>"NÃO"</formula>
    </cfRule>
    <cfRule type="cellIs" dxfId="624" priority="603" operator="equal">
      <formula>"SIM"</formula>
    </cfRule>
  </conditionalFormatting>
  <conditionalFormatting sqref="Y189">
    <cfRule type="cellIs" dxfId="623" priority="601" operator="equal">
      <formula>"OPORTUNIDADE"</formula>
    </cfRule>
  </conditionalFormatting>
  <conditionalFormatting sqref="Y189">
    <cfRule type="cellIs" dxfId="622" priority="599" operator="equal">
      <formula>"NÃO"</formula>
    </cfRule>
    <cfRule type="cellIs" dxfId="621" priority="600" operator="equal">
      <formula>"SIM"</formula>
    </cfRule>
  </conditionalFormatting>
  <conditionalFormatting sqref="Y189:Z189">
    <cfRule type="cellIs" dxfId="620" priority="598" operator="equal">
      <formula>"OPORTUNIDADE"</formula>
    </cfRule>
  </conditionalFormatting>
  <conditionalFormatting sqref="Y189:Z189">
    <cfRule type="cellIs" dxfId="619" priority="596" operator="equal">
      <formula>"NÃO"</formula>
    </cfRule>
    <cfRule type="cellIs" dxfId="618" priority="597" operator="equal">
      <formula>"SIM"</formula>
    </cfRule>
  </conditionalFormatting>
  <conditionalFormatting sqref="Y189:Z189">
    <cfRule type="cellIs" dxfId="617" priority="595" operator="equal">
      <formula>"OPORTUNIDADE"</formula>
    </cfRule>
  </conditionalFormatting>
  <conditionalFormatting sqref="Y189:Z189">
    <cfRule type="cellIs" dxfId="616" priority="593" operator="equal">
      <formula>"NÃO"</formula>
    </cfRule>
    <cfRule type="cellIs" dxfId="615" priority="594" operator="equal">
      <formula>"SIM"</formula>
    </cfRule>
  </conditionalFormatting>
  <conditionalFormatting sqref="Y189:Z189">
    <cfRule type="cellIs" dxfId="614" priority="592" operator="equal">
      <formula>"OPORTUNIDADE"</formula>
    </cfRule>
  </conditionalFormatting>
  <conditionalFormatting sqref="Y189:Z189">
    <cfRule type="cellIs" dxfId="613" priority="590" operator="equal">
      <formula>"NÃO"</formula>
    </cfRule>
    <cfRule type="cellIs" dxfId="612" priority="591" operator="equal">
      <formula>"SIM"</formula>
    </cfRule>
  </conditionalFormatting>
  <conditionalFormatting sqref="Z196">
    <cfRule type="cellIs" dxfId="611" priority="589" operator="equal">
      <formula>"OPORTUNIDADE"</formula>
    </cfRule>
  </conditionalFormatting>
  <conditionalFormatting sqref="Z196">
    <cfRule type="cellIs" dxfId="610" priority="587" operator="equal">
      <formula>"NÃO"</formula>
    </cfRule>
    <cfRule type="cellIs" dxfId="609" priority="588" operator="equal">
      <formula>"SIM"</formula>
    </cfRule>
  </conditionalFormatting>
  <conditionalFormatting sqref="Z196">
    <cfRule type="cellIs" dxfId="608" priority="586" operator="equal">
      <formula>"OPORTUNIDADE"</formula>
    </cfRule>
  </conditionalFormatting>
  <conditionalFormatting sqref="Z196">
    <cfRule type="cellIs" dxfId="607" priority="584" operator="equal">
      <formula>"NÃO"</formula>
    </cfRule>
    <cfRule type="cellIs" dxfId="606" priority="585" operator="equal">
      <formula>"SIM"</formula>
    </cfRule>
  </conditionalFormatting>
  <conditionalFormatting sqref="Z196">
    <cfRule type="cellIs" dxfId="605" priority="583" operator="equal">
      <formula>"OPORTUNIDADE"</formula>
    </cfRule>
  </conditionalFormatting>
  <conditionalFormatting sqref="Z196">
    <cfRule type="cellIs" dxfId="604" priority="581" operator="equal">
      <formula>"NÃO"</formula>
    </cfRule>
    <cfRule type="cellIs" dxfId="603" priority="582" operator="equal">
      <formula>"SIM"</formula>
    </cfRule>
  </conditionalFormatting>
  <conditionalFormatting sqref="Y196">
    <cfRule type="cellIs" dxfId="602" priority="580" operator="equal">
      <formula>"OPORTUNIDADE"</formula>
    </cfRule>
  </conditionalFormatting>
  <conditionalFormatting sqref="Y196">
    <cfRule type="cellIs" dxfId="601" priority="578" operator="equal">
      <formula>"NÃO"</formula>
    </cfRule>
    <cfRule type="cellIs" dxfId="600" priority="579" operator="equal">
      <formula>"SIM"</formula>
    </cfRule>
  </conditionalFormatting>
  <conditionalFormatting sqref="Y196">
    <cfRule type="cellIs" dxfId="599" priority="577" operator="equal">
      <formula>"OPORTUNIDADE"</formula>
    </cfRule>
  </conditionalFormatting>
  <conditionalFormatting sqref="Y196">
    <cfRule type="cellIs" dxfId="598" priority="575" operator="equal">
      <formula>"NÃO"</formula>
    </cfRule>
    <cfRule type="cellIs" dxfId="597" priority="576" operator="equal">
      <formula>"SIM"</formula>
    </cfRule>
  </conditionalFormatting>
  <conditionalFormatting sqref="Y196">
    <cfRule type="cellIs" dxfId="596" priority="574" operator="equal">
      <formula>"OPORTUNIDADE"</formula>
    </cfRule>
  </conditionalFormatting>
  <conditionalFormatting sqref="Y196">
    <cfRule type="cellIs" dxfId="595" priority="572" operator="equal">
      <formula>"NÃO"</formula>
    </cfRule>
    <cfRule type="cellIs" dxfId="594" priority="573" operator="equal">
      <formula>"SIM"</formula>
    </cfRule>
  </conditionalFormatting>
  <conditionalFormatting sqref="Y196">
    <cfRule type="cellIs" dxfId="593" priority="571" operator="equal">
      <formula>"OPORTUNIDADE"</formula>
    </cfRule>
  </conditionalFormatting>
  <conditionalFormatting sqref="Y196">
    <cfRule type="cellIs" dxfId="592" priority="569" operator="equal">
      <formula>"NÃO"</formula>
    </cfRule>
    <cfRule type="cellIs" dxfId="591" priority="570" operator="equal">
      <formula>"SIM"</formula>
    </cfRule>
  </conditionalFormatting>
  <conditionalFormatting sqref="Y196">
    <cfRule type="cellIs" dxfId="590" priority="568" operator="equal">
      <formula>"OPORTUNIDADE"</formula>
    </cfRule>
  </conditionalFormatting>
  <conditionalFormatting sqref="Y196">
    <cfRule type="cellIs" dxfId="589" priority="566" operator="equal">
      <formula>"NÃO"</formula>
    </cfRule>
    <cfRule type="cellIs" dxfId="588" priority="567" operator="equal">
      <formula>"SIM"</formula>
    </cfRule>
  </conditionalFormatting>
  <conditionalFormatting sqref="Y196">
    <cfRule type="cellIs" dxfId="587" priority="565" operator="equal">
      <formula>"OPORTUNIDADE"</formula>
    </cfRule>
  </conditionalFormatting>
  <conditionalFormatting sqref="Y196">
    <cfRule type="cellIs" dxfId="586" priority="563" operator="equal">
      <formula>"NÃO"</formula>
    </cfRule>
    <cfRule type="cellIs" dxfId="585" priority="564" operator="equal">
      <formula>"SIM"</formula>
    </cfRule>
  </conditionalFormatting>
  <conditionalFormatting sqref="Z196">
    <cfRule type="cellIs" dxfId="584" priority="562" operator="equal">
      <formula>"OPORTUNIDADE"</formula>
    </cfRule>
  </conditionalFormatting>
  <conditionalFormatting sqref="Z196">
    <cfRule type="cellIs" dxfId="583" priority="560" operator="equal">
      <formula>"NÃO"</formula>
    </cfRule>
    <cfRule type="cellIs" dxfId="582" priority="561" operator="equal">
      <formula>"SIM"</formula>
    </cfRule>
  </conditionalFormatting>
  <conditionalFormatting sqref="Z196">
    <cfRule type="cellIs" dxfId="581" priority="559" operator="equal">
      <formula>"OPORTUNIDADE"</formula>
    </cfRule>
  </conditionalFormatting>
  <conditionalFormatting sqref="Z196">
    <cfRule type="cellIs" dxfId="580" priority="557" operator="equal">
      <formula>"NÃO"</formula>
    </cfRule>
    <cfRule type="cellIs" dxfId="579" priority="558" operator="equal">
      <formula>"SIM"</formula>
    </cfRule>
  </conditionalFormatting>
  <conditionalFormatting sqref="Y196">
    <cfRule type="cellIs" dxfId="578" priority="556" operator="equal">
      <formula>"OPORTUNIDADE"</formula>
    </cfRule>
  </conditionalFormatting>
  <conditionalFormatting sqref="Y196">
    <cfRule type="cellIs" dxfId="577" priority="554" operator="equal">
      <formula>"NÃO"</formula>
    </cfRule>
    <cfRule type="cellIs" dxfId="576" priority="555" operator="equal">
      <formula>"SIM"</formula>
    </cfRule>
  </conditionalFormatting>
  <conditionalFormatting sqref="Y196:Z196">
    <cfRule type="cellIs" dxfId="575" priority="553" operator="equal">
      <formula>"OPORTUNIDADE"</formula>
    </cfRule>
  </conditionalFormatting>
  <conditionalFormatting sqref="Y196:Z196">
    <cfRule type="cellIs" dxfId="574" priority="551" operator="equal">
      <formula>"NÃO"</formula>
    </cfRule>
    <cfRule type="cellIs" dxfId="573" priority="552" operator="equal">
      <formula>"SIM"</formula>
    </cfRule>
  </conditionalFormatting>
  <conditionalFormatting sqref="Y196:Z196">
    <cfRule type="cellIs" dxfId="572" priority="550" operator="equal">
      <formula>"OPORTUNIDADE"</formula>
    </cfRule>
  </conditionalFormatting>
  <conditionalFormatting sqref="Y196:Z196">
    <cfRule type="cellIs" dxfId="571" priority="548" operator="equal">
      <formula>"NÃO"</formula>
    </cfRule>
    <cfRule type="cellIs" dxfId="570" priority="549" operator="equal">
      <formula>"SIM"</formula>
    </cfRule>
  </conditionalFormatting>
  <conditionalFormatting sqref="Y196:Z196">
    <cfRule type="cellIs" dxfId="569" priority="547" operator="equal">
      <formula>"OPORTUNIDADE"</formula>
    </cfRule>
  </conditionalFormatting>
  <conditionalFormatting sqref="Y196:Z196">
    <cfRule type="cellIs" dxfId="568" priority="545" operator="equal">
      <formula>"NÃO"</formula>
    </cfRule>
    <cfRule type="cellIs" dxfId="567" priority="546" operator="equal">
      <formula>"SIM"</formula>
    </cfRule>
  </conditionalFormatting>
  <conditionalFormatting sqref="Y196:Z196">
    <cfRule type="cellIs" dxfId="566" priority="544" operator="equal">
      <formula>"OPORTUNIDADE"</formula>
    </cfRule>
  </conditionalFormatting>
  <conditionalFormatting sqref="Y196:Z196">
    <cfRule type="cellIs" dxfId="565" priority="542" operator="equal">
      <formula>"NÃO"</formula>
    </cfRule>
    <cfRule type="cellIs" dxfId="564" priority="543" operator="equal">
      <formula>"SIM"</formula>
    </cfRule>
  </conditionalFormatting>
  <conditionalFormatting sqref="Y196:Z196">
    <cfRule type="cellIs" dxfId="563" priority="541" operator="equal">
      <formula>"OPORTUNIDADE"</formula>
    </cfRule>
  </conditionalFormatting>
  <conditionalFormatting sqref="Y196:Z196">
    <cfRule type="cellIs" dxfId="562" priority="539" operator="equal">
      <formula>"NÃO"</formula>
    </cfRule>
    <cfRule type="cellIs" dxfId="561" priority="540" operator="equal">
      <formula>"SIM"</formula>
    </cfRule>
  </conditionalFormatting>
  <conditionalFormatting sqref="Y196:Z196">
    <cfRule type="cellIs" dxfId="560" priority="538" operator="equal">
      <formula>"OPORTUNIDADE"</formula>
    </cfRule>
  </conditionalFormatting>
  <conditionalFormatting sqref="Y196:Z196">
    <cfRule type="cellIs" dxfId="559" priority="536" operator="equal">
      <formula>"NÃO"</formula>
    </cfRule>
    <cfRule type="cellIs" dxfId="558" priority="537" operator="equal">
      <formula>"SIM"</formula>
    </cfRule>
  </conditionalFormatting>
  <conditionalFormatting sqref="Y196:Z196">
    <cfRule type="cellIs" dxfId="557" priority="535" operator="equal">
      <formula>"OPORTUNIDADE"</formula>
    </cfRule>
  </conditionalFormatting>
  <conditionalFormatting sqref="Y196:Z196">
    <cfRule type="cellIs" dxfId="556" priority="533" operator="equal">
      <formula>"NÃO"</formula>
    </cfRule>
    <cfRule type="cellIs" dxfId="555" priority="534" operator="equal">
      <formula>"SIM"</formula>
    </cfRule>
  </conditionalFormatting>
  <conditionalFormatting sqref="Y196:Z196">
    <cfRule type="cellIs" dxfId="554" priority="532" operator="equal">
      <formula>"OPORTUNIDADE"</formula>
    </cfRule>
  </conditionalFormatting>
  <conditionalFormatting sqref="Y196:Z196">
    <cfRule type="cellIs" dxfId="553" priority="530" operator="equal">
      <formula>"NÃO"</formula>
    </cfRule>
    <cfRule type="cellIs" dxfId="552" priority="531" operator="equal">
      <formula>"SIM"</formula>
    </cfRule>
  </conditionalFormatting>
  <conditionalFormatting sqref="Y196:Z196">
    <cfRule type="cellIs" dxfId="551" priority="529" operator="equal">
      <formula>"OPORTUNIDADE"</formula>
    </cfRule>
  </conditionalFormatting>
  <conditionalFormatting sqref="Y196:Z196">
    <cfRule type="cellIs" dxfId="550" priority="527" operator="equal">
      <formula>"NÃO"</formula>
    </cfRule>
    <cfRule type="cellIs" dxfId="549" priority="528" operator="equal">
      <formula>"SIM"</formula>
    </cfRule>
  </conditionalFormatting>
  <conditionalFormatting sqref="BP173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Z202">
    <cfRule type="cellIs" dxfId="548" priority="520" operator="equal">
      <formula>"OPORTUNIDADE"</formula>
    </cfRule>
  </conditionalFormatting>
  <conditionalFormatting sqref="Z202">
    <cfRule type="cellIs" dxfId="547" priority="518" operator="equal">
      <formula>"NÃO"</formula>
    </cfRule>
    <cfRule type="cellIs" dxfId="546" priority="519" operator="equal">
      <formula>"SIM"</formula>
    </cfRule>
  </conditionalFormatting>
  <conditionalFormatting sqref="Z202">
    <cfRule type="cellIs" dxfId="545" priority="517" operator="equal">
      <formula>"OPORTUNIDADE"</formula>
    </cfRule>
  </conditionalFormatting>
  <conditionalFormatting sqref="Z202">
    <cfRule type="cellIs" dxfId="544" priority="515" operator="equal">
      <formula>"NÃO"</formula>
    </cfRule>
    <cfRule type="cellIs" dxfId="543" priority="516" operator="equal">
      <formula>"SIM"</formula>
    </cfRule>
  </conditionalFormatting>
  <conditionalFormatting sqref="Z202">
    <cfRule type="cellIs" dxfId="542" priority="514" operator="equal">
      <formula>"OPORTUNIDADE"</formula>
    </cfRule>
  </conditionalFormatting>
  <conditionalFormatting sqref="Z202">
    <cfRule type="cellIs" dxfId="541" priority="512" operator="equal">
      <formula>"NÃO"</formula>
    </cfRule>
    <cfRule type="cellIs" dxfId="540" priority="513" operator="equal">
      <formula>"SIM"</formula>
    </cfRule>
  </conditionalFormatting>
  <conditionalFormatting sqref="Y209:Y211">
    <cfRule type="cellIs" dxfId="539" priority="505" operator="equal">
      <formula>"OPORTUNIDADE"</formula>
    </cfRule>
  </conditionalFormatting>
  <conditionalFormatting sqref="Y209:Y211">
    <cfRule type="cellIs" dxfId="538" priority="503" operator="equal">
      <formula>"NÃO"</formula>
    </cfRule>
    <cfRule type="cellIs" dxfId="537" priority="504" operator="equal">
      <formula>"SIM"</formula>
    </cfRule>
  </conditionalFormatting>
  <conditionalFormatting sqref="Y217:Y218">
    <cfRule type="cellIs" dxfId="536" priority="502" operator="equal">
      <formula>"OPORTUNIDADE"</formula>
    </cfRule>
  </conditionalFormatting>
  <conditionalFormatting sqref="Y217:Y218">
    <cfRule type="cellIs" dxfId="535" priority="500" operator="equal">
      <formula>"NÃO"</formula>
    </cfRule>
    <cfRule type="cellIs" dxfId="534" priority="501" operator="equal">
      <formula>"SIM"</formula>
    </cfRule>
  </conditionalFormatting>
  <conditionalFormatting sqref="Z217:Z218">
    <cfRule type="cellIs" dxfId="533" priority="496" operator="equal">
      <formula>"OPORTUNIDADE"</formula>
    </cfRule>
  </conditionalFormatting>
  <conditionalFormatting sqref="Z217:Z218">
    <cfRule type="cellIs" dxfId="532" priority="494" operator="equal">
      <formula>"NÃO"</formula>
    </cfRule>
    <cfRule type="cellIs" dxfId="531" priority="495" operator="equal">
      <formula>"SIM"</formula>
    </cfRule>
  </conditionalFormatting>
  <conditionalFormatting sqref="Z217:Z218">
    <cfRule type="cellIs" dxfId="530" priority="493" operator="equal">
      <formula>"OPORTUNIDADE"</formula>
    </cfRule>
  </conditionalFormatting>
  <conditionalFormatting sqref="Z217:Z218">
    <cfRule type="cellIs" dxfId="529" priority="491" operator="equal">
      <formula>"NÃO"</formula>
    </cfRule>
    <cfRule type="cellIs" dxfId="528" priority="492" operator="equal">
      <formula>"SIM"</formula>
    </cfRule>
  </conditionalFormatting>
  <conditionalFormatting sqref="Z217:Z218">
    <cfRule type="cellIs" dxfId="527" priority="490" operator="equal">
      <formula>"OPORTUNIDADE"</formula>
    </cfRule>
  </conditionalFormatting>
  <conditionalFormatting sqref="Z217:Z218">
    <cfRule type="cellIs" dxfId="526" priority="488" operator="equal">
      <formula>"NÃO"</formula>
    </cfRule>
    <cfRule type="cellIs" dxfId="525" priority="489" operator="equal">
      <formula>"SIM"</formula>
    </cfRule>
  </conditionalFormatting>
  <conditionalFormatting sqref="BK197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Y214:Y217">
    <cfRule type="cellIs" dxfId="524" priority="486" operator="equal">
      <formula>"OPORTUNIDADE"</formula>
    </cfRule>
  </conditionalFormatting>
  <conditionalFormatting sqref="Y214:Y217">
    <cfRule type="cellIs" dxfId="523" priority="484" operator="equal">
      <formula>"NÃO"</formula>
    </cfRule>
    <cfRule type="cellIs" dxfId="522" priority="485" operator="equal">
      <formula>"SIM"</formula>
    </cfRule>
  </conditionalFormatting>
  <conditionalFormatting sqref="Y214:Y217">
    <cfRule type="cellIs" dxfId="521" priority="483" operator="equal">
      <formula>"OPORTUNIDADE"</formula>
    </cfRule>
  </conditionalFormatting>
  <conditionalFormatting sqref="Y214:Y217">
    <cfRule type="cellIs" dxfId="520" priority="481" operator="equal">
      <formula>"NÃO"</formula>
    </cfRule>
    <cfRule type="cellIs" dxfId="519" priority="482" operator="equal">
      <formula>"SIM"</formula>
    </cfRule>
  </conditionalFormatting>
  <conditionalFormatting sqref="Y214:Y217">
    <cfRule type="cellIs" dxfId="518" priority="480" operator="equal">
      <formula>"OPORTUNIDADE"</formula>
    </cfRule>
  </conditionalFormatting>
  <conditionalFormatting sqref="Y214:Y217">
    <cfRule type="cellIs" dxfId="517" priority="478" operator="equal">
      <formula>"NÃO"</formula>
    </cfRule>
    <cfRule type="cellIs" dxfId="516" priority="479" operator="equal">
      <formula>"SIM"</formula>
    </cfRule>
  </conditionalFormatting>
  <conditionalFormatting sqref="Y214:Y217">
    <cfRule type="cellIs" dxfId="515" priority="477" operator="equal">
      <formula>"OPORTUNIDADE"</formula>
    </cfRule>
  </conditionalFormatting>
  <conditionalFormatting sqref="Y214:Y217">
    <cfRule type="cellIs" dxfId="514" priority="475" operator="equal">
      <formula>"NÃO"</formula>
    </cfRule>
    <cfRule type="cellIs" dxfId="513" priority="476" operator="equal">
      <formula>"SIM"</formula>
    </cfRule>
  </conditionalFormatting>
  <conditionalFormatting sqref="Z214:Z215">
    <cfRule type="cellIs" dxfId="512" priority="474" operator="equal">
      <formula>"OPORTUNIDADE"</formula>
    </cfRule>
  </conditionalFormatting>
  <conditionalFormatting sqref="Z214:Z215">
    <cfRule type="cellIs" dxfId="511" priority="472" operator="equal">
      <formula>"NÃO"</formula>
    </cfRule>
    <cfRule type="cellIs" dxfId="510" priority="473" operator="equal">
      <formula>"SIM"</formula>
    </cfRule>
  </conditionalFormatting>
  <conditionalFormatting sqref="Z214:Z215">
    <cfRule type="cellIs" dxfId="509" priority="471" operator="equal">
      <formula>"OPORTUNIDADE"</formula>
    </cfRule>
  </conditionalFormatting>
  <conditionalFormatting sqref="Z214:Z215">
    <cfRule type="cellIs" dxfId="508" priority="469" operator="equal">
      <formula>"NÃO"</formula>
    </cfRule>
    <cfRule type="cellIs" dxfId="507" priority="470" operator="equal">
      <formula>"SIM"</formula>
    </cfRule>
  </conditionalFormatting>
  <conditionalFormatting sqref="Y214:Y217">
    <cfRule type="cellIs" dxfId="506" priority="468" operator="equal">
      <formula>"OPORTUNIDADE"</formula>
    </cfRule>
  </conditionalFormatting>
  <conditionalFormatting sqref="Y214:Y217">
    <cfRule type="cellIs" dxfId="505" priority="466" operator="equal">
      <formula>"NÃO"</formula>
    </cfRule>
    <cfRule type="cellIs" dxfId="504" priority="467" operator="equal">
      <formula>"SIM"</formula>
    </cfRule>
  </conditionalFormatting>
  <conditionalFormatting sqref="Y214:Z214">
    <cfRule type="cellIs" dxfId="503" priority="465" operator="equal">
      <formula>"OPORTUNIDADE"</formula>
    </cfRule>
  </conditionalFormatting>
  <conditionalFormatting sqref="Y214:Z214">
    <cfRule type="cellIs" dxfId="502" priority="463" operator="equal">
      <formula>"NÃO"</formula>
    </cfRule>
    <cfRule type="cellIs" dxfId="501" priority="464" operator="equal">
      <formula>"SIM"</formula>
    </cfRule>
  </conditionalFormatting>
  <conditionalFormatting sqref="Y214:Z214">
    <cfRule type="cellIs" dxfId="500" priority="462" operator="equal">
      <formula>"OPORTUNIDADE"</formula>
    </cfRule>
  </conditionalFormatting>
  <conditionalFormatting sqref="Y214:Z214">
    <cfRule type="cellIs" dxfId="499" priority="460" operator="equal">
      <formula>"NÃO"</formula>
    </cfRule>
    <cfRule type="cellIs" dxfId="498" priority="461" operator="equal">
      <formula>"SIM"</formula>
    </cfRule>
  </conditionalFormatting>
  <conditionalFormatting sqref="Y214:Z214">
    <cfRule type="cellIs" dxfId="497" priority="459" operator="equal">
      <formula>"OPORTUNIDADE"</formula>
    </cfRule>
  </conditionalFormatting>
  <conditionalFormatting sqref="Y214:Z214">
    <cfRule type="cellIs" dxfId="496" priority="457" operator="equal">
      <formula>"NÃO"</formula>
    </cfRule>
    <cfRule type="cellIs" dxfId="495" priority="458" operator="equal">
      <formula>"SIM"</formula>
    </cfRule>
  </conditionalFormatting>
  <conditionalFormatting sqref="BK194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Z222">
    <cfRule type="cellIs" dxfId="494" priority="442" operator="equal">
      <formula>"OPORTUNIDADE"</formula>
    </cfRule>
  </conditionalFormatting>
  <conditionalFormatting sqref="Z222">
    <cfRule type="cellIs" dxfId="493" priority="440" operator="equal">
      <formula>"NÃO"</formula>
    </cfRule>
    <cfRule type="cellIs" dxfId="492" priority="441" operator="equal">
      <formula>"SIM"</formula>
    </cfRule>
  </conditionalFormatting>
  <conditionalFormatting sqref="Z222">
    <cfRule type="cellIs" dxfId="491" priority="439" operator="equal">
      <formula>"OPORTUNIDADE"</formula>
    </cfRule>
  </conditionalFormatting>
  <conditionalFormatting sqref="Z222">
    <cfRule type="cellIs" dxfId="490" priority="437" operator="equal">
      <formula>"NÃO"</formula>
    </cfRule>
    <cfRule type="cellIs" dxfId="489" priority="438" operator="equal">
      <formula>"SIM"</formula>
    </cfRule>
  </conditionalFormatting>
  <conditionalFormatting sqref="Z215:Z216">
    <cfRule type="cellIs" dxfId="488" priority="436" operator="equal">
      <formula>"OPORTUNIDADE"</formula>
    </cfRule>
  </conditionalFormatting>
  <conditionalFormatting sqref="Z215:Z216">
    <cfRule type="cellIs" dxfId="487" priority="434" operator="equal">
      <formula>"NÃO"</formula>
    </cfRule>
    <cfRule type="cellIs" dxfId="486" priority="435" operator="equal">
      <formula>"SIM"</formula>
    </cfRule>
  </conditionalFormatting>
  <conditionalFormatting sqref="Z215:Z216">
    <cfRule type="cellIs" dxfId="485" priority="433" operator="equal">
      <formula>"OPORTUNIDADE"</formula>
    </cfRule>
  </conditionalFormatting>
  <conditionalFormatting sqref="Z215:Z216">
    <cfRule type="cellIs" dxfId="484" priority="431" operator="equal">
      <formula>"NÃO"</formula>
    </cfRule>
    <cfRule type="cellIs" dxfId="483" priority="432" operator="equal">
      <formula>"SIM"</formula>
    </cfRule>
  </conditionalFormatting>
  <conditionalFormatting sqref="Z215:Z216">
    <cfRule type="cellIs" dxfId="482" priority="430" operator="equal">
      <formula>"OPORTUNIDADE"</formula>
    </cfRule>
  </conditionalFormatting>
  <conditionalFormatting sqref="Z215:Z216">
    <cfRule type="cellIs" dxfId="481" priority="428" operator="equal">
      <formula>"NÃO"</formula>
    </cfRule>
    <cfRule type="cellIs" dxfId="480" priority="429" operator="equal">
      <formula>"SIM"</formula>
    </cfRule>
  </conditionalFormatting>
  <conditionalFormatting sqref="Y215:Y217">
    <cfRule type="cellIs" dxfId="479" priority="427" operator="equal">
      <formula>"OPORTUNIDADE"</formula>
    </cfRule>
  </conditionalFormatting>
  <conditionalFormatting sqref="Y215:Y217">
    <cfRule type="cellIs" dxfId="478" priority="425" operator="equal">
      <formula>"NÃO"</formula>
    </cfRule>
    <cfRule type="cellIs" dxfId="477" priority="426" operator="equal">
      <formula>"SIM"</formula>
    </cfRule>
  </conditionalFormatting>
  <conditionalFormatting sqref="Y215:Y217">
    <cfRule type="cellIs" dxfId="476" priority="424" operator="equal">
      <formula>"OPORTUNIDADE"</formula>
    </cfRule>
  </conditionalFormatting>
  <conditionalFormatting sqref="Y215:Y217">
    <cfRule type="cellIs" dxfId="475" priority="422" operator="equal">
      <formula>"NÃO"</formula>
    </cfRule>
    <cfRule type="cellIs" dxfId="474" priority="423" operator="equal">
      <formula>"SIM"</formula>
    </cfRule>
  </conditionalFormatting>
  <conditionalFormatting sqref="Y215:Y217">
    <cfRule type="cellIs" dxfId="473" priority="421" operator="equal">
      <formula>"OPORTUNIDADE"</formula>
    </cfRule>
  </conditionalFormatting>
  <conditionalFormatting sqref="Y215:Y217">
    <cfRule type="cellIs" dxfId="472" priority="419" operator="equal">
      <formula>"NÃO"</formula>
    </cfRule>
    <cfRule type="cellIs" dxfId="471" priority="420" operator="equal">
      <formula>"SIM"</formula>
    </cfRule>
  </conditionalFormatting>
  <conditionalFormatting sqref="Y215:Y217">
    <cfRule type="cellIs" dxfId="470" priority="418" operator="equal">
      <formula>"OPORTUNIDADE"</formula>
    </cfRule>
  </conditionalFormatting>
  <conditionalFormatting sqref="Y215:Y217">
    <cfRule type="cellIs" dxfId="469" priority="416" operator="equal">
      <formula>"NÃO"</formula>
    </cfRule>
    <cfRule type="cellIs" dxfId="468" priority="417" operator="equal">
      <formula>"SIM"</formula>
    </cfRule>
  </conditionalFormatting>
  <conditionalFormatting sqref="Y215:Y217">
    <cfRule type="cellIs" dxfId="467" priority="415" operator="equal">
      <formula>"OPORTUNIDADE"</formula>
    </cfRule>
  </conditionalFormatting>
  <conditionalFormatting sqref="Y215:Y217">
    <cfRule type="cellIs" dxfId="466" priority="413" operator="equal">
      <formula>"NÃO"</formula>
    </cfRule>
    <cfRule type="cellIs" dxfId="465" priority="414" operator="equal">
      <formula>"SIM"</formula>
    </cfRule>
  </conditionalFormatting>
  <conditionalFormatting sqref="Y215:Y217">
    <cfRule type="cellIs" dxfId="464" priority="412" operator="equal">
      <formula>"OPORTUNIDADE"</formula>
    </cfRule>
  </conditionalFormatting>
  <conditionalFormatting sqref="Y215:Y217">
    <cfRule type="cellIs" dxfId="463" priority="410" operator="equal">
      <formula>"NÃO"</formula>
    </cfRule>
    <cfRule type="cellIs" dxfId="462" priority="411" operator="equal">
      <formula>"SIM"</formula>
    </cfRule>
  </conditionalFormatting>
  <conditionalFormatting sqref="Z215:Z216">
    <cfRule type="cellIs" dxfId="461" priority="409" operator="equal">
      <formula>"OPORTUNIDADE"</formula>
    </cfRule>
  </conditionalFormatting>
  <conditionalFormatting sqref="Z215:Z216">
    <cfRule type="cellIs" dxfId="460" priority="407" operator="equal">
      <formula>"NÃO"</formula>
    </cfRule>
    <cfRule type="cellIs" dxfId="459" priority="408" operator="equal">
      <formula>"SIM"</formula>
    </cfRule>
  </conditionalFormatting>
  <conditionalFormatting sqref="Z215:Z216">
    <cfRule type="cellIs" dxfId="458" priority="406" operator="equal">
      <formula>"OPORTUNIDADE"</formula>
    </cfRule>
  </conditionalFormatting>
  <conditionalFormatting sqref="Z215:Z216">
    <cfRule type="cellIs" dxfId="457" priority="404" operator="equal">
      <formula>"NÃO"</formula>
    </cfRule>
    <cfRule type="cellIs" dxfId="456" priority="405" operator="equal">
      <formula>"SIM"</formula>
    </cfRule>
  </conditionalFormatting>
  <conditionalFormatting sqref="Y215:Y217">
    <cfRule type="cellIs" dxfId="455" priority="403" operator="equal">
      <formula>"OPORTUNIDADE"</formula>
    </cfRule>
  </conditionalFormatting>
  <conditionalFormatting sqref="Y215:Y217">
    <cfRule type="cellIs" dxfId="454" priority="401" operator="equal">
      <formula>"NÃO"</formula>
    </cfRule>
    <cfRule type="cellIs" dxfId="453" priority="402" operator="equal">
      <formula>"SIM"</formula>
    </cfRule>
  </conditionalFormatting>
  <conditionalFormatting sqref="Y215:Z215">
    <cfRule type="cellIs" dxfId="452" priority="400" operator="equal">
      <formula>"OPORTUNIDADE"</formula>
    </cfRule>
  </conditionalFormatting>
  <conditionalFormatting sqref="Y215:Z215">
    <cfRule type="cellIs" dxfId="451" priority="398" operator="equal">
      <formula>"NÃO"</formula>
    </cfRule>
    <cfRule type="cellIs" dxfId="450" priority="399" operator="equal">
      <formula>"SIM"</formula>
    </cfRule>
  </conditionalFormatting>
  <conditionalFormatting sqref="Y215:Z215">
    <cfRule type="cellIs" dxfId="449" priority="397" operator="equal">
      <formula>"OPORTUNIDADE"</formula>
    </cfRule>
  </conditionalFormatting>
  <conditionalFormatting sqref="Y215:Z215">
    <cfRule type="cellIs" dxfId="448" priority="395" operator="equal">
      <formula>"NÃO"</formula>
    </cfRule>
    <cfRule type="cellIs" dxfId="447" priority="396" operator="equal">
      <formula>"SIM"</formula>
    </cfRule>
  </conditionalFormatting>
  <conditionalFormatting sqref="Y215:Z215">
    <cfRule type="cellIs" dxfId="446" priority="394" operator="equal">
      <formula>"OPORTUNIDADE"</formula>
    </cfRule>
  </conditionalFormatting>
  <conditionalFormatting sqref="Y215:Z215">
    <cfRule type="cellIs" dxfId="445" priority="392" operator="equal">
      <formula>"NÃO"</formula>
    </cfRule>
    <cfRule type="cellIs" dxfId="444" priority="393" operator="equal">
      <formula>"SIM"</formula>
    </cfRule>
  </conditionalFormatting>
  <conditionalFormatting sqref="Y215:Z215">
    <cfRule type="cellIs" dxfId="443" priority="391" operator="equal">
      <formula>"OPORTUNIDADE"</formula>
    </cfRule>
  </conditionalFormatting>
  <conditionalFormatting sqref="Y215:Z215">
    <cfRule type="cellIs" dxfId="442" priority="389" operator="equal">
      <formula>"NÃO"</formula>
    </cfRule>
    <cfRule type="cellIs" dxfId="441" priority="390" operator="equal">
      <formula>"SIM"</formula>
    </cfRule>
  </conditionalFormatting>
  <conditionalFormatting sqref="Y215:Z215">
    <cfRule type="cellIs" dxfId="440" priority="388" operator="equal">
      <formula>"OPORTUNIDADE"</formula>
    </cfRule>
  </conditionalFormatting>
  <conditionalFormatting sqref="Y215:Z215">
    <cfRule type="cellIs" dxfId="439" priority="386" operator="equal">
      <formula>"NÃO"</formula>
    </cfRule>
    <cfRule type="cellIs" dxfId="438" priority="387" operator="equal">
      <formula>"SIM"</formula>
    </cfRule>
  </conditionalFormatting>
  <conditionalFormatting sqref="Y215:Z215">
    <cfRule type="cellIs" dxfId="437" priority="385" operator="equal">
      <formula>"OPORTUNIDADE"</formula>
    </cfRule>
  </conditionalFormatting>
  <conditionalFormatting sqref="Y215:Z215">
    <cfRule type="cellIs" dxfId="436" priority="383" operator="equal">
      <formula>"NÃO"</formula>
    </cfRule>
    <cfRule type="cellIs" dxfId="435" priority="384" operator="equal">
      <formula>"SIM"</formula>
    </cfRule>
  </conditionalFormatting>
  <conditionalFormatting sqref="Y215:Z215">
    <cfRule type="cellIs" dxfId="434" priority="382" operator="equal">
      <formula>"OPORTUNIDADE"</formula>
    </cfRule>
  </conditionalFormatting>
  <conditionalFormatting sqref="Y215:Z215">
    <cfRule type="cellIs" dxfId="433" priority="380" operator="equal">
      <formula>"NÃO"</formula>
    </cfRule>
    <cfRule type="cellIs" dxfId="432" priority="381" operator="equal">
      <formula>"SIM"</formula>
    </cfRule>
  </conditionalFormatting>
  <conditionalFormatting sqref="Y215:Z215">
    <cfRule type="cellIs" dxfId="431" priority="379" operator="equal">
      <formula>"OPORTUNIDADE"</formula>
    </cfRule>
  </conditionalFormatting>
  <conditionalFormatting sqref="Y215:Z215">
    <cfRule type="cellIs" dxfId="430" priority="377" operator="equal">
      <formula>"NÃO"</formula>
    </cfRule>
    <cfRule type="cellIs" dxfId="429" priority="378" operator="equal">
      <formula>"SIM"</formula>
    </cfRule>
  </conditionalFormatting>
  <conditionalFormatting sqref="Y215:Z215">
    <cfRule type="cellIs" dxfId="428" priority="376" operator="equal">
      <formula>"OPORTUNIDADE"</formula>
    </cfRule>
  </conditionalFormatting>
  <conditionalFormatting sqref="Y215:Z215">
    <cfRule type="cellIs" dxfId="427" priority="374" operator="equal">
      <formula>"NÃO"</formula>
    </cfRule>
    <cfRule type="cellIs" dxfId="426" priority="375" operator="equal">
      <formula>"SIM"</formula>
    </cfRule>
  </conditionalFormatting>
  <conditionalFormatting sqref="Y215:Y217">
    <cfRule type="cellIs" dxfId="425" priority="373" operator="equal">
      <formula>"OPORTUNIDADE"</formula>
    </cfRule>
  </conditionalFormatting>
  <conditionalFormatting sqref="Y215:Y217">
    <cfRule type="cellIs" dxfId="424" priority="371" operator="equal">
      <formula>"NÃO"</formula>
    </cfRule>
    <cfRule type="cellIs" dxfId="423" priority="372" operator="equal">
      <formula>"SIM"</formula>
    </cfRule>
  </conditionalFormatting>
  <conditionalFormatting sqref="Y215:Y217">
    <cfRule type="cellIs" dxfId="422" priority="370" operator="equal">
      <formula>"OPORTUNIDADE"</formula>
    </cfRule>
  </conditionalFormatting>
  <conditionalFormatting sqref="Y215:Y217">
    <cfRule type="cellIs" dxfId="421" priority="368" operator="equal">
      <formula>"NÃO"</formula>
    </cfRule>
    <cfRule type="cellIs" dxfId="420" priority="369" operator="equal">
      <formula>"SIM"</formula>
    </cfRule>
  </conditionalFormatting>
  <conditionalFormatting sqref="Y215:Y217">
    <cfRule type="cellIs" dxfId="419" priority="367" operator="equal">
      <formula>"OPORTUNIDADE"</formula>
    </cfRule>
  </conditionalFormatting>
  <conditionalFormatting sqref="Y215:Y217">
    <cfRule type="cellIs" dxfId="418" priority="365" operator="equal">
      <formula>"NÃO"</formula>
    </cfRule>
    <cfRule type="cellIs" dxfId="417" priority="366" operator="equal">
      <formula>"SIM"</formula>
    </cfRule>
  </conditionalFormatting>
  <conditionalFormatting sqref="Z198">
    <cfRule type="cellIs" dxfId="416" priority="364" operator="equal">
      <formula>"OPORTUNIDADE"</formula>
    </cfRule>
  </conditionalFormatting>
  <conditionalFormatting sqref="Z198">
    <cfRule type="cellIs" dxfId="415" priority="362" operator="equal">
      <formula>"NÃO"</formula>
    </cfRule>
    <cfRule type="cellIs" dxfId="414" priority="363" operator="equal">
      <formula>"SIM"</formula>
    </cfRule>
  </conditionalFormatting>
  <conditionalFormatting sqref="Z198">
    <cfRule type="cellIs" dxfId="413" priority="361" operator="equal">
      <formula>"OPORTUNIDADE"</formula>
    </cfRule>
  </conditionalFormatting>
  <conditionalFormatting sqref="Z198">
    <cfRule type="cellIs" dxfId="412" priority="359" operator="equal">
      <formula>"NÃO"</formula>
    </cfRule>
    <cfRule type="cellIs" dxfId="411" priority="360" operator="equal">
      <formula>"SIM"</formula>
    </cfRule>
  </conditionalFormatting>
  <conditionalFormatting sqref="BK192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Z216:Z217">
    <cfRule type="cellIs" dxfId="410" priority="355" operator="equal">
      <formula>"OPORTUNIDADE"</formula>
    </cfRule>
  </conditionalFormatting>
  <conditionalFormatting sqref="Z216:Z217">
    <cfRule type="cellIs" dxfId="409" priority="353" operator="equal">
      <formula>"NÃO"</formula>
    </cfRule>
    <cfRule type="cellIs" dxfId="408" priority="354" operator="equal">
      <formula>"SIM"</formula>
    </cfRule>
  </conditionalFormatting>
  <conditionalFormatting sqref="Z216:Z217">
    <cfRule type="cellIs" dxfId="407" priority="352" operator="equal">
      <formula>"OPORTUNIDADE"</formula>
    </cfRule>
  </conditionalFormatting>
  <conditionalFormatting sqref="Z216:Z217">
    <cfRule type="cellIs" dxfId="406" priority="350" operator="equal">
      <formula>"NÃO"</formula>
    </cfRule>
    <cfRule type="cellIs" dxfId="405" priority="351" operator="equal">
      <formula>"SIM"</formula>
    </cfRule>
  </conditionalFormatting>
  <conditionalFormatting sqref="Z216:Z217">
    <cfRule type="cellIs" dxfId="404" priority="349" operator="equal">
      <formula>"OPORTUNIDADE"</formula>
    </cfRule>
  </conditionalFormatting>
  <conditionalFormatting sqref="Z216:Z217">
    <cfRule type="cellIs" dxfId="403" priority="347" operator="equal">
      <formula>"NÃO"</formula>
    </cfRule>
    <cfRule type="cellIs" dxfId="402" priority="348" operator="equal">
      <formula>"SIM"</formula>
    </cfRule>
  </conditionalFormatting>
  <conditionalFormatting sqref="Y216:Y217">
    <cfRule type="cellIs" dxfId="401" priority="343" operator="equal">
      <formula>"OPORTUNIDADE"</formula>
    </cfRule>
  </conditionalFormatting>
  <conditionalFormatting sqref="Y216:Y217">
    <cfRule type="cellIs" dxfId="400" priority="341" operator="equal">
      <formula>"NÃO"</formula>
    </cfRule>
    <cfRule type="cellIs" dxfId="399" priority="342" operator="equal">
      <formula>"SIM"</formula>
    </cfRule>
  </conditionalFormatting>
  <conditionalFormatting sqref="Y216:Y217">
    <cfRule type="cellIs" dxfId="398" priority="340" operator="equal">
      <formula>"OPORTUNIDADE"</formula>
    </cfRule>
  </conditionalFormatting>
  <conditionalFormatting sqref="Y216:Y217">
    <cfRule type="cellIs" dxfId="397" priority="338" operator="equal">
      <formula>"NÃO"</formula>
    </cfRule>
    <cfRule type="cellIs" dxfId="396" priority="339" operator="equal">
      <formula>"SIM"</formula>
    </cfRule>
  </conditionalFormatting>
  <conditionalFormatting sqref="Y216:Y217">
    <cfRule type="cellIs" dxfId="395" priority="337" operator="equal">
      <formula>"OPORTUNIDADE"</formula>
    </cfRule>
  </conditionalFormatting>
  <conditionalFormatting sqref="Y216:Y217">
    <cfRule type="cellIs" dxfId="394" priority="335" operator="equal">
      <formula>"NÃO"</formula>
    </cfRule>
    <cfRule type="cellIs" dxfId="393" priority="336" operator="equal">
      <formula>"SIM"</formula>
    </cfRule>
  </conditionalFormatting>
  <conditionalFormatting sqref="Y216:Y217">
    <cfRule type="cellIs" dxfId="392" priority="334" operator="equal">
      <formula>"OPORTUNIDADE"</formula>
    </cfRule>
  </conditionalFormatting>
  <conditionalFormatting sqref="Y216:Y217">
    <cfRule type="cellIs" dxfId="391" priority="332" operator="equal">
      <formula>"NÃO"</formula>
    </cfRule>
    <cfRule type="cellIs" dxfId="390" priority="333" operator="equal">
      <formula>"SIM"</formula>
    </cfRule>
  </conditionalFormatting>
  <conditionalFormatting sqref="Y216:Y217">
    <cfRule type="cellIs" dxfId="389" priority="331" operator="equal">
      <formula>"OPORTUNIDADE"</formula>
    </cfRule>
  </conditionalFormatting>
  <conditionalFormatting sqref="Y216:Y217">
    <cfRule type="cellIs" dxfId="388" priority="329" operator="equal">
      <formula>"NÃO"</formula>
    </cfRule>
    <cfRule type="cellIs" dxfId="387" priority="330" operator="equal">
      <formula>"SIM"</formula>
    </cfRule>
  </conditionalFormatting>
  <conditionalFormatting sqref="Y216:Y217">
    <cfRule type="cellIs" dxfId="386" priority="328" operator="equal">
      <formula>"OPORTUNIDADE"</formula>
    </cfRule>
  </conditionalFormatting>
  <conditionalFormatting sqref="Y216:Y217">
    <cfRule type="cellIs" dxfId="385" priority="326" operator="equal">
      <formula>"NÃO"</formula>
    </cfRule>
    <cfRule type="cellIs" dxfId="384" priority="327" operator="equal">
      <formula>"SIM"</formula>
    </cfRule>
  </conditionalFormatting>
  <conditionalFormatting sqref="Y216:Y217">
    <cfRule type="cellIs" dxfId="383" priority="325" operator="equal">
      <formula>"OPORTUNIDADE"</formula>
    </cfRule>
  </conditionalFormatting>
  <conditionalFormatting sqref="Y216:Y217">
    <cfRule type="cellIs" dxfId="382" priority="323" operator="equal">
      <formula>"NÃO"</formula>
    </cfRule>
    <cfRule type="cellIs" dxfId="381" priority="324" operator="equal">
      <formula>"SIM"</formula>
    </cfRule>
  </conditionalFormatting>
  <conditionalFormatting sqref="Y216:Y217">
    <cfRule type="cellIs" dxfId="380" priority="322" operator="equal">
      <formula>"OPORTUNIDADE"</formula>
    </cfRule>
  </conditionalFormatting>
  <conditionalFormatting sqref="Y216:Y217">
    <cfRule type="cellIs" dxfId="379" priority="320" operator="equal">
      <formula>"NÃO"</formula>
    </cfRule>
    <cfRule type="cellIs" dxfId="378" priority="321" operator="equal">
      <formula>"SIM"</formula>
    </cfRule>
  </conditionalFormatting>
  <conditionalFormatting sqref="Y216:Y217">
    <cfRule type="cellIs" dxfId="377" priority="319" operator="equal">
      <formula>"OPORTUNIDADE"</formula>
    </cfRule>
  </conditionalFormatting>
  <conditionalFormatting sqref="Y216:Y217">
    <cfRule type="cellIs" dxfId="376" priority="317" operator="equal">
      <formula>"NÃO"</formula>
    </cfRule>
    <cfRule type="cellIs" dxfId="375" priority="318" operator="equal">
      <formula>"SIM"</formula>
    </cfRule>
  </conditionalFormatting>
  <conditionalFormatting sqref="Z204">
    <cfRule type="cellIs" dxfId="374" priority="315" operator="equal">
      <formula>"OPORTUNIDADE"</formula>
    </cfRule>
  </conditionalFormatting>
  <conditionalFormatting sqref="Z204">
    <cfRule type="cellIs" dxfId="373" priority="313" operator="equal">
      <formula>"NÃO"</formula>
    </cfRule>
    <cfRule type="cellIs" dxfId="372" priority="314" operator="equal">
      <formula>"SIM"</formula>
    </cfRule>
  </conditionalFormatting>
  <conditionalFormatting sqref="Z204">
    <cfRule type="cellIs" dxfId="371" priority="312" operator="equal">
      <formula>"OPORTUNIDADE"</formula>
    </cfRule>
  </conditionalFormatting>
  <conditionalFormatting sqref="Z204">
    <cfRule type="cellIs" dxfId="370" priority="310" operator="equal">
      <formula>"NÃO"</formula>
    </cfRule>
    <cfRule type="cellIs" dxfId="369" priority="311" operator="equal">
      <formula>"SIM"</formula>
    </cfRule>
  </conditionalFormatting>
  <conditionalFormatting sqref="BK198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Y206">
    <cfRule type="cellIs" dxfId="368" priority="308" operator="equal">
      <formula>"OPORTUNIDADE"</formula>
    </cfRule>
  </conditionalFormatting>
  <conditionalFormatting sqref="Y206">
    <cfRule type="cellIs" dxfId="367" priority="306" operator="equal">
      <formula>"NÃO"</formula>
    </cfRule>
    <cfRule type="cellIs" dxfId="366" priority="307" operator="equal">
      <formula>"SIM"</formula>
    </cfRule>
  </conditionalFormatting>
  <conditionalFormatting sqref="Z207">
    <cfRule type="cellIs" dxfId="365" priority="305" operator="equal">
      <formula>"OPORTUNIDADE"</formula>
    </cfRule>
  </conditionalFormatting>
  <conditionalFormatting sqref="Z207">
    <cfRule type="cellIs" dxfId="364" priority="303" operator="equal">
      <formula>"NÃO"</formula>
    </cfRule>
    <cfRule type="cellIs" dxfId="363" priority="304" operator="equal">
      <formula>"SIM"</formula>
    </cfRule>
  </conditionalFormatting>
  <conditionalFormatting sqref="Z207">
    <cfRule type="cellIs" dxfId="362" priority="302" operator="equal">
      <formula>"OPORTUNIDADE"</formula>
    </cfRule>
  </conditionalFormatting>
  <conditionalFormatting sqref="Z207">
    <cfRule type="cellIs" dxfId="361" priority="300" operator="equal">
      <formula>"NÃO"</formula>
    </cfRule>
    <cfRule type="cellIs" dxfId="360" priority="301" operator="equal">
      <formula>"SIM"</formula>
    </cfRule>
  </conditionalFormatting>
  <conditionalFormatting sqref="Y213:Y215">
    <cfRule type="cellIs" dxfId="359" priority="299" operator="equal">
      <formula>"OPORTUNIDADE"</formula>
    </cfRule>
  </conditionalFormatting>
  <conditionalFormatting sqref="Y213:Y215">
    <cfRule type="cellIs" dxfId="358" priority="297" operator="equal">
      <formula>"NÃO"</formula>
    </cfRule>
    <cfRule type="cellIs" dxfId="357" priority="298" operator="equal">
      <formula>"SIM"</formula>
    </cfRule>
  </conditionalFormatting>
  <conditionalFormatting sqref="Z213:Z215">
    <cfRule type="cellIs" dxfId="356" priority="296" operator="equal">
      <formula>"OPORTUNIDADE"</formula>
    </cfRule>
  </conditionalFormatting>
  <conditionalFormatting sqref="Z213:Z215">
    <cfRule type="cellIs" dxfId="355" priority="294" operator="equal">
      <formula>"NÃO"</formula>
    </cfRule>
    <cfRule type="cellIs" dxfId="354" priority="295" operator="equal">
      <formula>"SIM"</formula>
    </cfRule>
  </conditionalFormatting>
  <conditionalFormatting sqref="Z213:Z215">
    <cfRule type="cellIs" dxfId="353" priority="293" operator="equal">
      <formula>"OPORTUNIDADE"</formula>
    </cfRule>
  </conditionalFormatting>
  <conditionalFormatting sqref="Z213:Z215">
    <cfRule type="cellIs" dxfId="352" priority="291" operator="equal">
      <formula>"NÃO"</formula>
    </cfRule>
    <cfRule type="cellIs" dxfId="351" priority="292" operator="equal">
      <formula>"SIM"</formula>
    </cfRule>
  </conditionalFormatting>
  <conditionalFormatting sqref="Z213:Z215">
    <cfRule type="cellIs" dxfId="350" priority="290" operator="equal">
      <formula>"OPORTUNIDADE"</formula>
    </cfRule>
  </conditionalFormatting>
  <conditionalFormatting sqref="Z213:Z215">
    <cfRule type="cellIs" dxfId="349" priority="288" operator="equal">
      <formula>"NÃO"</formula>
    </cfRule>
    <cfRule type="cellIs" dxfId="348" priority="289" operator="equal">
      <formula>"SIM"</formula>
    </cfRule>
  </conditionalFormatting>
  <conditionalFormatting sqref="Y212:Y213">
    <cfRule type="cellIs" dxfId="347" priority="287" operator="equal">
      <formula>"OPORTUNIDADE"</formula>
    </cfRule>
  </conditionalFormatting>
  <conditionalFormatting sqref="Y212:Y213">
    <cfRule type="cellIs" dxfId="346" priority="285" operator="equal">
      <formula>"NÃO"</formula>
    </cfRule>
    <cfRule type="cellIs" dxfId="345" priority="286" operator="equal">
      <formula>"SIM"</formula>
    </cfRule>
  </conditionalFormatting>
  <conditionalFormatting sqref="Y212:Y213">
    <cfRule type="cellIs" dxfId="344" priority="284" operator="equal">
      <formula>"OPORTUNIDADE"</formula>
    </cfRule>
  </conditionalFormatting>
  <conditionalFormatting sqref="Y212:Y213">
    <cfRule type="cellIs" dxfId="343" priority="282" operator="equal">
      <formula>"NÃO"</formula>
    </cfRule>
    <cfRule type="cellIs" dxfId="342" priority="283" operator="equal">
      <formula>"SIM"</formula>
    </cfRule>
  </conditionalFormatting>
  <conditionalFormatting sqref="Y212:Y213">
    <cfRule type="cellIs" dxfId="341" priority="281" operator="equal">
      <formula>"OPORTUNIDADE"</formula>
    </cfRule>
  </conditionalFormatting>
  <conditionalFormatting sqref="Y212:Y213">
    <cfRule type="cellIs" dxfId="340" priority="279" operator="equal">
      <formula>"NÃO"</formula>
    </cfRule>
    <cfRule type="cellIs" dxfId="339" priority="280" operator="equal">
      <formula>"SIM"</formula>
    </cfRule>
  </conditionalFormatting>
  <conditionalFormatting sqref="Y212:Y213">
    <cfRule type="cellIs" dxfId="338" priority="278" operator="equal">
      <formula>"OPORTUNIDADE"</formula>
    </cfRule>
  </conditionalFormatting>
  <conditionalFormatting sqref="Y212:Y213">
    <cfRule type="cellIs" dxfId="337" priority="276" operator="equal">
      <formula>"NÃO"</formula>
    </cfRule>
    <cfRule type="cellIs" dxfId="336" priority="277" operator="equal">
      <formula>"SIM"</formula>
    </cfRule>
  </conditionalFormatting>
  <conditionalFormatting sqref="Y212:Y213">
    <cfRule type="cellIs" dxfId="335" priority="269" operator="equal">
      <formula>"OPORTUNIDADE"</formula>
    </cfRule>
  </conditionalFormatting>
  <conditionalFormatting sqref="Y212:Y213">
    <cfRule type="cellIs" dxfId="334" priority="267" operator="equal">
      <formula>"NÃO"</formula>
    </cfRule>
    <cfRule type="cellIs" dxfId="333" priority="268" operator="equal">
      <formula>"SIM"</formula>
    </cfRule>
  </conditionalFormatting>
  <conditionalFormatting sqref="Z217:Z218">
    <cfRule type="cellIs" dxfId="332" priority="257" operator="equal">
      <formula>"OPORTUNIDADE"</formula>
    </cfRule>
  </conditionalFormatting>
  <conditionalFormatting sqref="Z217:Z218">
    <cfRule type="cellIs" dxfId="331" priority="255" operator="equal">
      <formula>"NÃO"</formula>
    </cfRule>
    <cfRule type="cellIs" dxfId="330" priority="256" operator="equal">
      <formula>"SIM"</formula>
    </cfRule>
  </conditionalFormatting>
  <conditionalFormatting sqref="Z217:Z218">
    <cfRule type="cellIs" dxfId="329" priority="254" operator="equal">
      <formula>"OPORTUNIDADE"</formula>
    </cfRule>
  </conditionalFormatting>
  <conditionalFormatting sqref="Z217:Z218">
    <cfRule type="cellIs" dxfId="328" priority="252" operator="equal">
      <formula>"NÃO"</formula>
    </cfRule>
    <cfRule type="cellIs" dxfId="327" priority="253" operator="equal">
      <formula>"SIM"</formula>
    </cfRule>
  </conditionalFormatting>
  <conditionalFormatting sqref="Z212">
    <cfRule type="cellIs" dxfId="326" priority="251" operator="equal">
      <formula>"OPORTUNIDADE"</formula>
    </cfRule>
  </conditionalFormatting>
  <conditionalFormatting sqref="Z212">
    <cfRule type="cellIs" dxfId="325" priority="249" operator="equal">
      <formula>"NÃO"</formula>
    </cfRule>
    <cfRule type="cellIs" dxfId="324" priority="250" operator="equal">
      <formula>"SIM"</formula>
    </cfRule>
  </conditionalFormatting>
  <conditionalFormatting sqref="Z212">
    <cfRule type="cellIs" dxfId="323" priority="248" operator="equal">
      <formula>"OPORTUNIDADE"</formula>
    </cfRule>
  </conditionalFormatting>
  <conditionalFormatting sqref="Z212">
    <cfRule type="cellIs" dxfId="322" priority="246" operator="equal">
      <formula>"NÃO"</formula>
    </cfRule>
    <cfRule type="cellIs" dxfId="321" priority="247" operator="equal">
      <formula>"SIM"</formula>
    </cfRule>
  </conditionalFormatting>
  <conditionalFormatting sqref="Z212">
    <cfRule type="cellIs" dxfId="320" priority="245" operator="equal">
      <formula>"OPORTUNIDADE"</formula>
    </cfRule>
  </conditionalFormatting>
  <conditionalFormatting sqref="Z212">
    <cfRule type="cellIs" dxfId="319" priority="243" operator="equal">
      <formula>"NÃO"</formula>
    </cfRule>
    <cfRule type="cellIs" dxfId="318" priority="244" operator="equal">
      <formula>"SIM"</formula>
    </cfRule>
  </conditionalFormatting>
  <conditionalFormatting sqref="Y212:Y213">
    <cfRule type="cellIs" dxfId="317" priority="242" operator="equal">
      <formula>"OPORTUNIDADE"</formula>
    </cfRule>
  </conditionalFormatting>
  <conditionalFormatting sqref="Y212:Y213">
    <cfRule type="cellIs" dxfId="316" priority="240" operator="equal">
      <formula>"NÃO"</formula>
    </cfRule>
    <cfRule type="cellIs" dxfId="315" priority="241" operator="equal">
      <formula>"SIM"</formula>
    </cfRule>
  </conditionalFormatting>
  <conditionalFormatting sqref="Y212:Y213">
    <cfRule type="cellIs" dxfId="314" priority="239" operator="equal">
      <formula>"OPORTUNIDADE"</formula>
    </cfRule>
  </conditionalFormatting>
  <conditionalFormatting sqref="Y212:Y213">
    <cfRule type="cellIs" dxfId="313" priority="237" operator="equal">
      <formula>"NÃO"</formula>
    </cfRule>
    <cfRule type="cellIs" dxfId="312" priority="238" operator="equal">
      <formula>"SIM"</formula>
    </cfRule>
  </conditionalFormatting>
  <conditionalFormatting sqref="Y212:Y213">
    <cfRule type="cellIs" dxfId="311" priority="236" operator="equal">
      <formula>"OPORTUNIDADE"</formula>
    </cfRule>
  </conditionalFormatting>
  <conditionalFormatting sqref="Y212:Y213">
    <cfRule type="cellIs" dxfId="310" priority="234" operator="equal">
      <formula>"NÃO"</formula>
    </cfRule>
    <cfRule type="cellIs" dxfId="309" priority="235" operator="equal">
      <formula>"SIM"</formula>
    </cfRule>
  </conditionalFormatting>
  <conditionalFormatting sqref="Y212:Y213">
    <cfRule type="cellIs" dxfId="308" priority="233" operator="equal">
      <formula>"OPORTUNIDADE"</formula>
    </cfRule>
  </conditionalFormatting>
  <conditionalFormatting sqref="Y212:Y213">
    <cfRule type="cellIs" dxfId="307" priority="231" operator="equal">
      <formula>"NÃO"</formula>
    </cfRule>
    <cfRule type="cellIs" dxfId="306" priority="232" operator="equal">
      <formula>"SIM"</formula>
    </cfRule>
  </conditionalFormatting>
  <conditionalFormatting sqref="Y212:Y213">
    <cfRule type="cellIs" dxfId="305" priority="230" operator="equal">
      <formula>"OPORTUNIDADE"</formula>
    </cfRule>
  </conditionalFormatting>
  <conditionalFormatting sqref="Y212:Y213">
    <cfRule type="cellIs" dxfId="304" priority="228" operator="equal">
      <formula>"NÃO"</formula>
    </cfRule>
    <cfRule type="cellIs" dxfId="303" priority="229" operator="equal">
      <formula>"SIM"</formula>
    </cfRule>
  </conditionalFormatting>
  <conditionalFormatting sqref="Y212:Y213">
    <cfRule type="cellIs" dxfId="302" priority="227" operator="equal">
      <formula>"OPORTUNIDADE"</formula>
    </cfRule>
  </conditionalFormatting>
  <conditionalFormatting sqref="Y212:Y213">
    <cfRule type="cellIs" dxfId="301" priority="225" operator="equal">
      <formula>"NÃO"</formula>
    </cfRule>
    <cfRule type="cellIs" dxfId="300" priority="226" operator="equal">
      <formula>"SIM"</formula>
    </cfRule>
  </conditionalFormatting>
  <conditionalFormatting sqref="Z212">
    <cfRule type="cellIs" dxfId="299" priority="224" operator="equal">
      <formula>"OPORTUNIDADE"</formula>
    </cfRule>
  </conditionalFormatting>
  <conditionalFormatting sqref="Z212">
    <cfRule type="cellIs" dxfId="298" priority="222" operator="equal">
      <formula>"NÃO"</formula>
    </cfRule>
    <cfRule type="cellIs" dxfId="297" priority="223" operator="equal">
      <formula>"SIM"</formula>
    </cfRule>
  </conditionalFormatting>
  <conditionalFormatting sqref="Z212">
    <cfRule type="cellIs" dxfId="296" priority="221" operator="equal">
      <formula>"OPORTUNIDADE"</formula>
    </cfRule>
  </conditionalFormatting>
  <conditionalFormatting sqref="Z212">
    <cfRule type="cellIs" dxfId="295" priority="219" operator="equal">
      <formula>"NÃO"</formula>
    </cfRule>
    <cfRule type="cellIs" dxfId="294" priority="220" operator="equal">
      <formula>"SIM"</formula>
    </cfRule>
  </conditionalFormatting>
  <conditionalFormatting sqref="Y212:Y213">
    <cfRule type="cellIs" dxfId="293" priority="218" operator="equal">
      <formula>"OPORTUNIDADE"</formula>
    </cfRule>
  </conditionalFormatting>
  <conditionalFormatting sqref="Y212:Y213">
    <cfRule type="cellIs" dxfId="292" priority="216" operator="equal">
      <formula>"NÃO"</formula>
    </cfRule>
    <cfRule type="cellIs" dxfId="291" priority="217" operator="equal">
      <formula>"SIM"</formula>
    </cfRule>
  </conditionalFormatting>
  <conditionalFormatting sqref="Y212:Y213">
    <cfRule type="cellIs" dxfId="290" priority="188" operator="equal">
      <formula>"OPORTUNIDADE"</formula>
    </cfRule>
  </conditionalFormatting>
  <conditionalFormatting sqref="Y212:Y213">
    <cfRule type="cellIs" dxfId="289" priority="186" operator="equal">
      <formula>"NÃO"</formula>
    </cfRule>
    <cfRule type="cellIs" dxfId="288" priority="187" operator="equal">
      <formula>"SIM"</formula>
    </cfRule>
  </conditionalFormatting>
  <conditionalFormatting sqref="Y212:Y213">
    <cfRule type="cellIs" dxfId="287" priority="185" operator="equal">
      <formula>"OPORTUNIDADE"</formula>
    </cfRule>
  </conditionalFormatting>
  <conditionalFormatting sqref="Y212:Y213">
    <cfRule type="cellIs" dxfId="286" priority="183" operator="equal">
      <formula>"NÃO"</formula>
    </cfRule>
    <cfRule type="cellIs" dxfId="285" priority="184" operator="equal">
      <formula>"SIM"</formula>
    </cfRule>
  </conditionalFormatting>
  <conditionalFormatting sqref="Y212:Y213">
    <cfRule type="cellIs" dxfId="284" priority="182" operator="equal">
      <formula>"OPORTUNIDADE"</formula>
    </cfRule>
  </conditionalFormatting>
  <conditionalFormatting sqref="Y212:Y213">
    <cfRule type="cellIs" dxfId="283" priority="180" operator="equal">
      <formula>"NÃO"</formula>
    </cfRule>
    <cfRule type="cellIs" dxfId="282" priority="181" operator="equal">
      <formula>"SIM"</formula>
    </cfRule>
  </conditionalFormatting>
  <conditionalFormatting sqref="Z212:Z213">
    <cfRule type="cellIs" dxfId="281" priority="179" operator="equal">
      <formula>"OPORTUNIDADE"</formula>
    </cfRule>
  </conditionalFormatting>
  <conditionalFormatting sqref="Z212:Z213">
    <cfRule type="cellIs" dxfId="280" priority="177" operator="equal">
      <formula>"NÃO"</formula>
    </cfRule>
    <cfRule type="cellIs" dxfId="279" priority="178" operator="equal">
      <formula>"SIM"</formula>
    </cfRule>
  </conditionalFormatting>
  <conditionalFormatting sqref="Z212:Z213">
    <cfRule type="cellIs" dxfId="278" priority="176" operator="equal">
      <formula>"OPORTUNIDADE"</formula>
    </cfRule>
  </conditionalFormatting>
  <conditionalFormatting sqref="Z212:Z213">
    <cfRule type="cellIs" dxfId="277" priority="174" operator="equal">
      <formula>"NÃO"</formula>
    </cfRule>
    <cfRule type="cellIs" dxfId="276" priority="175" operator="equal">
      <formula>"SIM"</formula>
    </cfRule>
  </conditionalFormatting>
  <conditionalFormatting sqref="Z212:Z213">
    <cfRule type="cellIs" dxfId="275" priority="173" operator="equal">
      <formula>"OPORTUNIDADE"</formula>
    </cfRule>
  </conditionalFormatting>
  <conditionalFormatting sqref="Z212:Z213">
    <cfRule type="cellIs" dxfId="274" priority="171" operator="equal">
      <formula>"NÃO"</formula>
    </cfRule>
    <cfRule type="cellIs" dxfId="273" priority="172" operator="equal">
      <formula>"SIM"</formula>
    </cfRule>
  </conditionalFormatting>
  <conditionalFormatting sqref="Y212:Y213">
    <cfRule type="cellIs" dxfId="272" priority="170" operator="equal">
      <formula>"OPORTUNIDADE"</formula>
    </cfRule>
  </conditionalFormatting>
  <conditionalFormatting sqref="Y212:Y213">
    <cfRule type="cellIs" dxfId="271" priority="168" operator="equal">
      <formula>"NÃO"</formula>
    </cfRule>
    <cfRule type="cellIs" dxfId="270" priority="169" operator="equal">
      <formula>"SIM"</formula>
    </cfRule>
  </conditionalFormatting>
  <conditionalFormatting sqref="Y212:Y213">
    <cfRule type="cellIs" dxfId="269" priority="167" operator="equal">
      <formula>"OPORTUNIDADE"</formula>
    </cfRule>
  </conditionalFormatting>
  <conditionalFormatting sqref="Y212:Y213">
    <cfRule type="cellIs" dxfId="268" priority="165" operator="equal">
      <formula>"NÃO"</formula>
    </cfRule>
    <cfRule type="cellIs" dxfId="267" priority="166" operator="equal">
      <formula>"SIM"</formula>
    </cfRule>
  </conditionalFormatting>
  <conditionalFormatting sqref="Y212:Y213">
    <cfRule type="cellIs" dxfId="266" priority="164" operator="equal">
      <formula>"OPORTUNIDADE"</formula>
    </cfRule>
  </conditionalFormatting>
  <conditionalFormatting sqref="Y212:Y213">
    <cfRule type="cellIs" dxfId="265" priority="162" operator="equal">
      <formula>"NÃO"</formula>
    </cfRule>
    <cfRule type="cellIs" dxfId="264" priority="163" operator="equal">
      <formula>"SIM"</formula>
    </cfRule>
  </conditionalFormatting>
  <conditionalFormatting sqref="Y212:Y213">
    <cfRule type="cellIs" dxfId="263" priority="161" operator="equal">
      <formula>"OPORTUNIDADE"</formula>
    </cfRule>
  </conditionalFormatting>
  <conditionalFormatting sqref="Y212:Y213">
    <cfRule type="cellIs" dxfId="262" priority="159" operator="equal">
      <formula>"NÃO"</formula>
    </cfRule>
    <cfRule type="cellIs" dxfId="261" priority="160" operator="equal">
      <formula>"SIM"</formula>
    </cfRule>
  </conditionalFormatting>
  <conditionalFormatting sqref="Y212:Y213">
    <cfRule type="cellIs" dxfId="260" priority="158" operator="equal">
      <formula>"OPORTUNIDADE"</formula>
    </cfRule>
  </conditionalFormatting>
  <conditionalFormatting sqref="Y212:Y213">
    <cfRule type="cellIs" dxfId="259" priority="156" operator="equal">
      <formula>"NÃO"</formula>
    </cfRule>
    <cfRule type="cellIs" dxfId="258" priority="157" operator="equal">
      <formula>"SIM"</formula>
    </cfRule>
  </conditionalFormatting>
  <conditionalFormatting sqref="Y212:Y213">
    <cfRule type="cellIs" dxfId="257" priority="155" operator="equal">
      <formula>"OPORTUNIDADE"</formula>
    </cfRule>
  </conditionalFormatting>
  <conditionalFormatting sqref="Y212:Y213">
    <cfRule type="cellIs" dxfId="256" priority="153" operator="equal">
      <formula>"NÃO"</formula>
    </cfRule>
    <cfRule type="cellIs" dxfId="255" priority="154" operator="equal">
      <formula>"SIM"</formula>
    </cfRule>
  </conditionalFormatting>
  <conditionalFormatting sqref="Y212:Y213">
    <cfRule type="cellIs" dxfId="254" priority="152" operator="equal">
      <formula>"OPORTUNIDADE"</formula>
    </cfRule>
  </conditionalFormatting>
  <conditionalFormatting sqref="Y212:Y213">
    <cfRule type="cellIs" dxfId="253" priority="150" operator="equal">
      <formula>"NÃO"</formula>
    </cfRule>
    <cfRule type="cellIs" dxfId="252" priority="151" operator="equal">
      <formula>"SIM"</formula>
    </cfRule>
  </conditionalFormatting>
  <conditionalFormatting sqref="Y212:Y213">
    <cfRule type="cellIs" dxfId="251" priority="149" operator="equal">
      <formula>"OPORTUNIDADE"</formula>
    </cfRule>
  </conditionalFormatting>
  <conditionalFormatting sqref="Y212:Y213">
    <cfRule type="cellIs" dxfId="250" priority="147" operator="equal">
      <formula>"NÃO"</formula>
    </cfRule>
    <cfRule type="cellIs" dxfId="249" priority="148" operator="equal">
      <formula>"SIM"</formula>
    </cfRule>
  </conditionalFormatting>
  <conditionalFormatting sqref="Y212:Y213">
    <cfRule type="cellIs" dxfId="248" priority="146" operator="equal">
      <formula>"OPORTUNIDADE"</formula>
    </cfRule>
  </conditionalFormatting>
  <conditionalFormatting sqref="Y212:Y213">
    <cfRule type="cellIs" dxfId="247" priority="144" operator="equal">
      <formula>"NÃO"</formula>
    </cfRule>
    <cfRule type="cellIs" dxfId="246" priority="145" operator="equal">
      <formula>"SIM"</formula>
    </cfRule>
  </conditionalFormatting>
  <conditionalFormatting sqref="BK190:BK19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Y202">
    <cfRule type="cellIs" dxfId="245" priority="141" operator="equal">
      <formula>"OPORTUNIDADE"</formula>
    </cfRule>
  </conditionalFormatting>
  <conditionalFormatting sqref="Y202">
    <cfRule type="cellIs" dxfId="244" priority="139" operator="equal">
      <formula>"NÃO"</formula>
    </cfRule>
    <cfRule type="cellIs" dxfId="243" priority="140" operator="equal">
      <formula>"SIM"</formula>
    </cfRule>
  </conditionalFormatting>
  <conditionalFormatting sqref="Y203">
    <cfRule type="cellIs" dxfId="242" priority="138" operator="equal">
      <formula>"OPORTUNIDADE"</formula>
    </cfRule>
  </conditionalFormatting>
  <conditionalFormatting sqref="Y203">
    <cfRule type="cellIs" dxfId="241" priority="136" operator="equal">
      <formula>"NÃO"</formula>
    </cfRule>
    <cfRule type="cellIs" dxfId="240" priority="137" operator="equal">
      <formula>"SIM"</formula>
    </cfRule>
  </conditionalFormatting>
  <conditionalFormatting sqref="Z221">
    <cfRule type="cellIs" dxfId="239" priority="135" operator="equal">
      <formula>"OPORTUNIDADE"</formula>
    </cfRule>
  </conditionalFormatting>
  <conditionalFormatting sqref="Z221">
    <cfRule type="cellIs" dxfId="238" priority="133" operator="equal">
      <formula>"NÃO"</formula>
    </cfRule>
    <cfRule type="cellIs" dxfId="237" priority="134" operator="equal">
      <formula>"SIM"</formula>
    </cfRule>
  </conditionalFormatting>
  <conditionalFormatting sqref="Z221">
    <cfRule type="cellIs" dxfId="236" priority="132" operator="equal">
      <formula>"OPORTUNIDADE"</formula>
    </cfRule>
  </conditionalFormatting>
  <conditionalFormatting sqref="Z221">
    <cfRule type="cellIs" dxfId="235" priority="130" operator="equal">
      <formula>"NÃO"</formula>
    </cfRule>
    <cfRule type="cellIs" dxfId="234" priority="131" operator="equal">
      <formula>"SIM"</formula>
    </cfRule>
  </conditionalFormatting>
  <conditionalFormatting sqref="Y221">
    <cfRule type="cellIs" dxfId="233" priority="129" operator="equal">
      <formula>"OPORTUNIDADE"</formula>
    </cfRule>
  </conditionalFormatting>
  <conditionalFormatting sqref="Y221">
    <cfRule type="cellIs" dxfId="232" priority="127" operator="equal">
      <formula>"NÃO"</formula>
    </cfRule>
    <cfRule type="cellIs" dxfId="231" priority="128" operator="equal">
      <formula>"SIM"</formula>
    </cfRule>
  </conditionalFormatting>
  <conditionalFormatting sqref="Y221">
    <cfRule type="cellIs" dxfId="230" priority="126" operator="equal">
      <formula>"OPORTUNIDADE"</formula>
    </cfRule>
  </conditionalFormatting>
  <conditionalFormatting sqref="Y221">
    <cfRule type="cellIs" dxfId="229" priority="124" operator="equal">
      <formula>"NÃO"</formula>
    </cfRule>
    <cfRule type="cellIs" dxfId="228" priority="125" operator="equal">
      <formula>"SIM"</formula>
    </cfRule>
  </conditionalFormatting>
  <conditionalFormatting sqref="Y221">
    <cfRule type="cellIs" dxfId="227" priority="123" operator="equal">
      <formula>"OPORTUNIDADE"</formula>
    </cfRule>
  </conditionalFormatting>
  <conditionalFormatting sqref="Y221">
    <cfRule type="cellIs" dxfId="226" priority="121" operator="equal">
      <formula>"NÃO"</formula>
    </cfRule>
    <cfRule type="cellIs" dxfId="225" priority="122" operator="equal">
      <formula>"SIM"</formula>
    </cfRule>
  </conditionalFormatting>
  <conditionalFormatting sqref="Y221">
    <cfRule type="cellIs" dxfId="224" priority="120" operator="equal">
      <formula>"OPORTUNIDADE"</formula>
    </cfRule>
  </conditionalFormatting>
  <conditionalFormatting sqref="Y221">
    <cfRule type="cellIs" dxfId="223" priority="118" operator="equal">
      <formula>"NÃO"</formula>
    </cfRule>
    <cfRule type="cellIs" dxfId="222" priority="119" operator="equal">
      <formula>"SIM"</formula>
    </cfRule>
  </conditionalFormatting>
  <conditionalFormatting sqref="Z221">
    <cfRule type="cellIs" dxfId="221" priority="117" operator="equal">
      <formula>"OPORTUNIDADE"</formula>
    </cfRule>
  </conditionalFormatting>
  <conditionalFormatting sqref="Z221">
    <cfRule type="cellIs" dxfId="220" priority="115" operator="equal">
      <formula>"NÃO"</formula>
    </cfRule>
    <cfRule type="cellIs" dxfId="219" priority="116" operator="equal">
      <formula>"SIM"</formula>
    </cfRule>
  </conditionalFormatting>
  <conditionalFormatting sqref="Z221">
    <cfRule type="cellIs" dxfId="218" priority="114" operator="equal">
      <formula>"OPORTUNIDADE"</formula>
    </cfRule>
  </conditionalFormatting>
  <conditionalFormatting sqref="Z221">
    <cfRule type="cellIs" dxfId="217" priority="112" operator="equal">
      <formula>"NÃO"</formula>
    </cfRule>
    <cfRule type="cellIs" dxfId="216" priority="113" operator="equal">
      <formula>"SIM"</formula>
    </cfRule>
  </conditionalFormatting>
  <conditionalFormatting sqref="Y221">
    <cfRule type="cellIs" dxfId="215" priority="111" operator="equal">
      <formula>"OPORTUNIDADE"</formula>
    </cfRule>
  </conditionalFormatting>
  <conditionalFormatting sqref="Y221">
    <cfRule type="cellIs" dxfId="214" priority="109" operator="equal">
      <formula>"NÃO"</formula>
    </cfRule>
    <cfRule type="cellIs" dxfId="213" priority="110" operator="equal">
      <formula>"SIM"</formula>
    </cfRule>
  </conditionalFormatting>
  <conditionalFormatting sqref="Y221:Z221">
    <cfRule type="cellIs" dxfId="212" priority="108" operator="equal">
      <formula>"OPORTUNIDADE"</formula>
    </cfRule>
  </conditionalFormatting>
  <conditionalFormatting sqref="Y221:Z221">
    <cfRule type="cellIs" dxfId="211" priority="106" operator="equal">
      <formula>"NÃO"</formula>
    </cfRule>
    <cfRule type="cellIs" dxfId="210" priority="107" operator="equal">
      <formula>"SIM"</formula>
    </cfRule>
  </conditionalFormatting>
  <conditionalFormatting sqref="Y221:Z221">
    <cfRule type="cellIs" dxfId="209" priority="105" operator="equal">
      <formula>"OPORTUNIDADE"</formula>
    </cfRule>
  </conditionalFormatting>
  <conditionalFormatting sqref="Y221:Z221">
    <cfRule type="cellIs" dxfId="208" priority="103" operator="equal">
      <formula>"NÃO"</formula>
    </cfRule>
    <cfRule type="cellIs" dxfId="207" priority="104" operator="equal">
      <formula>"SIM"</formula>
    </cfRule>
  </conditionalFormatting>
  <conditionalFormatting sqref="Y221:Z221">
    <cfRule type="cellIs" dxfId="206" priority="102" operator="equal">
      <formula>"OPORTUNIDADE"</formula>
    </cfRule>
  </conditionalFormatting>
  <conditionalFormatting sqref="Y221:Z221">
    <cfRule type="cellIs" dxfId="205" priority="100" operator="equal">
      <formula>"NÃO"</formula>
    </cfRule>
    <cfRule type="cellIs" dxfId="204" priority="101" operator="equal">
      <formula>"SIM"</formula>
    </cfRule>
  </conditionalFormatting>
  <conditionalFormatting sqref="Y215:Z215">
    <cfRule type="cellIs" dxfId="203" priority="99" operator="equal">
      <formula>"OPORTUNIDADE"</formula>
    </cfRule>
  </conditionalFormatting>
  <conditionalFormatting sqref="Y215:Z215">
    <cfRule type="cellIs" dxfId="202" priority="97" operator="equal">
      <formula>"NÃO"</formula>
    </cfRule>
    <cfRule type="cellIs" dxfId="201" priority="98" operator="equal">
      <formula>"SIM"</formula>
    </cfRule>
  </conditionalFormatting>
  <conditionalFormatting sqref="Y215:Z215">
    <cfRule type="cellIs" dxfId="200" priority="96" operator="equal">
      <formula>"OPORTUNIDADE"</formula>
    </cfRule>
  </conditionalFormatting>
  <conditionalFormatting sqref="Y215:Z215">
    <cfRule type="cellIs" dxfId="199" priority="94" operator="equal">
      <formula>"NÃO"</formula>
    </cfRule>
    <cfRule type="cellIs" dxfId="198" priority="95" operator="equal">
      <formula>"SIM"</formula>
    </cfRule>
  </conditionalFormatting>
  <conditionalFormatting sqref="Y215:Z215">
    <cfRule type="cellIs" dxfId="197" priority="93" operator="equal">
      <formula>"OPORTUNIDADE"</formula>
    </cfRule>
  </conditionalFormatting>
  <conditionalFormatting sqref="Y215:Z215">
    <cfRule type="cellIs" dxfId="196" priority="91" operator="equal">
      <formula>"NÃO"</formula>
    </cfRule>
    <cfRule type="cellIs" dxfId="195" priority="92" operator="equal">
      <formula>"SIM"</formula>
    </cfRule>
  </conditionalFormatting>
  <conditionalFormatting sqref="Y216:Z216">
    <cfRule type="cellIs" dxfId="194" priority="90" operator="equal">
      <formula>"OPORTUNIDADE"</formula>
    </cfRule>
  </conditionalFormatting>
  <conditionalFormatting sqref="Y216:Z216">
    <cfRule type="cellIs" dxfId="193" priority="88" operator="equal">
      <formula>"NÃO"</formula>
    </cfRule>
    <cfRule type="cellIs" dxfId="192" priority="89" operator="equal">
      <formula>"SIM"</formula>
    </cfRule>
  </conditionalFormatting>
  <conditionalFormatting sqref="Y216:Z216">
    <cfRule type="cellIs" dxfId="191" priority="87" operator="equal">
      <formula>"OPORTUNIDADE"</formula>
    </cfRule>
  </conditionalFormatting>
  <conditionalFormatting sqref="Y216:Z216">
    <cfRule type="cellIs" dxfId="190" priority="85" operator="equal">
      <formula>"NÃO"</formula>
    </cfRule>
    <cfRule type="cellIs" dxfId="189" priority="86" operator="equal">
      <formula>"SIM"</formula>
    </cfRule>
  </conditionalFormatting>
  <conditionalFormatting sqref="Y216:Z216">
    <cfRule type="cellIs" dxfId="188" priority="84" operator="equal">
      <formula>"OPORTUNIDADE"</formula>
    </cfRule>
  </conditionalFormatting>
  <conditionalFormatting sqref="Y216:Z216">
    <cfRule type="cellIs" dxfId="187" priority="82" operator="equal">
      <formula>"NÃO"</formula>
    </cfRule>
    <cfRule type="cellIs" dxfId="186" priority="83" operator="equal">
      <formula>"SIM"</formula>
    </cfRule>
  </conditionalFormatting>
  <conditionalFormatting sqref="Y216:Z216">
    <cfRule type="cellIs" dxfId="185" priority="81" operator="equal">
      <formula>"OPORTUNIDADE"</formula>
    </cfRule>
  </conditionalFormatting>
  <conditionalFormatting sqref="Y216:Z216">
    <cfRule type="cellIs" dxfId="184" priority="79" operator="equal">
      <formula>"NÃO"</formula>
    </cfRule>
    <cfRule type="cellIs" dxfId="183" priority="80" operator="equal">
      <formula>"SIM"</formula>
    </cfRule>
  </conditionalFormatting>
  <conditionalFormatting sqref="Y216:Z216">
    <cfRule type="cellIs" dxfId="182" priority="78" operator="equal">
      <formula>"OPORTUNIDADE"</formula>
    </cfRule>
  </conditionalFormatting>
  <conditionalFormatting sqref="Y216:Z216">
    <cfRule type="cellIs" dxfId="181" priority="76" operator="equal">
      <formula>"NÃO"</formula>
    </cfRule>
    <cfRule type="cellIs" dxfId="180" priority="77" operator="equal">
      <formula>"SIM"</formula>
    </cfRule>
  </conditionalFormatting>
  <conditionalFormatting sqref="Y216:Z216">
    <cfRule type="cellIs" dxfId="179" priority="75" operator="equal">
      <formula>"OPORTUNIDADE"</formula>
    </cfRule>
  </conditionalFormatting>
  <conditionalFormatting sqref="Y216:Z216">
    <cfRule type="cellIs" dxfId="178" priority="73" operator="equal">
      <formula>"NÃO"</formula>
    </cfRule>
    <cfRule type="cellIs" dxfId="177" priority="74" operator="equal">
      <formula>"SIM"</formula>
    </cfRule>
  </conditionalFormatting>
  <conditionalFormatting sqref="Y216:Z216">
    <cfRule type="cellIs" dxfId="176" priority="72" operator="equal">
      <formula>"OPORTUNIDADE"</formula>
    </cfRule>
  </conditionalFormatting>
  <conditionalFormatting sqref="Y216:Z216">
    <cfRule type="cellIs" dxfId="175" priority="70" operator="equal">
      <formula>"NÃO"</formula>
    </cfRule>
    <cfRule type="cellIs" dxfId="174" priority="71" operator="equal">
      <formula>"SIM"</formula>
    </cfRule>
  </conditionalFormatting>
  <conditionalFormatting sqref="Y216:Z216">
    <cfRule type="cellIs" dxfId="173" priority="69" operator="equal">
      <formula>"OPORTUNIDADE"</formula>
    </cfRule>
  </conditionalFormatting>
  <conditionalFormatting sqref="Y216:Z216">
    <cfRule type="cellIs" dxfId="172" priority="67" operator="equal">
      <formula>"NÃO"</formula>
    </cfRule>
    <cfRule type="cellIs" dxfId="171" priority="68" operator="equal">
      <formula>"SIM"</formula>
    </cfRule>
  </conditionalFormatting>
  <conditionalFormatting sqref="Y216:Z216">
    <cfRule type="cellIs" dxfId="170" priority="66" operator="equal">
      <formula>"OPORTUNIDADE"</formula>
    </cfRule>
  </conditionalFormatting>
  <conditionalFormatting sqref="Y216:Z216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Y212:Z212">
    <cfRule type="cellIs" dxfId="167" priority="63" operator="equal">
      <formula>"OPORTUNIDADE"</formula>
    </cfRule>
  </conditionalFormatting>
  <conditionalFormatting sqref="Y212:Z212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Y212:Z212">
    <cfRule type="cellIs" dxfId="164" priority="60" operator="equal">
      <formula>"OPORTUNIDADE"</formula>
    </cfRule>
  </conditionalFormatting>
  <conditionalFormatting sqref="Y212:Z212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Y212:Z212">
    <cfRule type="cellIs" dxfId="161" priority="57" operator="equal">
      <formula>"OPORTUNIDADE"</formula>
    </cfRule>
  </conditionalFormatting>
  <conditionalFormatting sqref="Y212:Z212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Y212:Z212">
    <cfRule type="cellIs" dxfId="158" priority="54" operator="equal">
      <formula>"OPORTUNIDADE"</formula>
    </cfRule>
  </conditionalFormatting>
  <conditionalFormatting sqref="Y212:Z212">
    <cfRule type="cellIs" dxfId="157" priority="52" operator="equal">
      <formula>"NÃO"</formula>
    </cfRule>
    <cfRule type="cellIs" dxfId="156" priority="53" operator="equal">
      <formula>"SIM"</formula>
    </cfRule>
  </conditionalFormatting>
  <conditionalFormatting sqref="Y212:Z212">
    <cfRule type="cellIs" dxfId="155" priority="51" operator="equal">
      <formula>"OPORTUNIDADE"</formula>
    </cfRule>
  </conditionalFormatting>
  <conditionalFormatting sqref="Y212:Z212">
    <cfRule type="cellIs" dxfId="154" priority="49" operator="equal">
      <formula>"NÃO"</formula>
    </cfRule>
    <cfRule type="cellIs" dxfId="153" priority="50" operator="equal">
      <formula>"SIM"</formula>
    </cfRule>
  </conditionalFormatting>
  <conditionalFormatting sqref="Y212:Z212">
    <cfRule type="cellIs" dxfId="152" priority="48" operator="equal">
      <formula>"OPORTUNIDADE"</formula>
    </cfRule>
  </conditionalFormatting>
  <conditionalFormatting sqref="Y212:Z212">
    <cfRule type="cellIs" dxfId="151" priority="46" operator="equal">
      <formula>"NÃO"</formula>
    </cfRule>
    <cfRule type="cellIs" dxfId="150" priority="47" operator="equal">
      <formula>"SIM"</formula>
    </cfRule>
  </conditionalFormatting>
  <conditionalFormatting sqref="Y212:Z212">
    <cfRule type="cellIs" dxfId="149" priority="45" operator="equal">
      <formula>"OPORTUNIDADE"</formula>
    </cfRule>
  </conditionalFormatting>
  <conditionalFormatting sqref="Y212:Z212">
    <cfRule type="cellIs" dxfId="148" priority="43" operator="equal">
      <formula>"NÃO"</formula>
    </cfRule>
    <cfRule type="cellIs" dxfId="147" priority="44" operator="equal">
      <formula>"SIM"</formula>
    </cfRule>
  </conditionalFormatting>
  <conditionalFormatting sqref="Y212:Z212">
    <cfRule type="cellIs" dxfId="146" priority="42" operator="equal">
      <formula>"OPORTUNIDADE"</formula>
    </cfRule>
  </conditionalFormatting>
  <conditionalFormatting sqref="Y212:Z212">
    <cfRule type="cellIs" dxfId="145" priority="40" operator="equal">
      <formula>"NÃO"</formula>
    </cfRule>
    <cfRule type="cellIs" dxfId="144" priority="41" operator="equal">
      <formula>"SIM"</formula>
    </cfRule>
  </conditionalFormatting>
  <conditionalFormatting sqref="Y212:Z212">
    <cfRule type="cellIs" dxfId="143" priority="39" operator="equal">
      <formula>"OPORTUNIDADE"</formula>
    </cfRule>
  </conditionalFormatting>
  <conditionalFormatting sqref="Y212:Z212">
    <cfRule type="cellIs" dxfId="142" priority="37" operator="equal">
      <formula>"NÃO"</formula>
    </cfRule>
    <cfRule type="cellIs" dxfId="141" priority="38" operator="equal">
      <formula>"SIM"</formula>
    </cfRule>
  </conditionalFormatting>
  <conditionalFormatting sqref="Z201">
    <cfRule type="cellIs" dxfId="140" priority="36" operator="equal">
      <formula>"OPORTUNIDADE"</formula>
    </cfRule>
  </conditionalFormatting>
  <conditionalFormatting sqref="Z201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Z201">
    <cfRule type="cellIs" dxfId="137" priority="33" operator="equal">
      <formula>"OPORTUNIDADE"</formula>
    </cfRule>
  </conditionalFormatting>
  <conditionalFormatting sqref="Z201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201">
    <cfRule type="cellIs" dxfId="134" priority="30" operator="equal">
      <formula>"OPORTUNIDADE"</formula>
    </cfRule>
  </conditionalFormatting>
  <conditionalFormatting sqref="Y201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Y201">
    <cfRule type="cellIs" dxfId="131" priority="27" operator="equal">
      <formula>"OPORTUNIDADE"</formula>
    </cfRule>
  </conditionalFormatting>
  <conditionalFormatting sqref="Y201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Y201">
    <cfRule type="cellIs" dxfId="128" priority="24" operator="equal">
      <formula>"OPORTUNIDADE"</formula>
    </cfRule>
  </conditionalFormatting>
  <conditionalFormatting sqref="Y201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Y201">
    <cfRule type="cellIs" dxfId="125" priority="21" operator="equal">
      <formula>"OPORTUNIDADE"</formula>
    </cfRule>
  </conditionalFormatting>
  <conditionalFormatting sqref="Y201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201">
    <cfRule type="cellIs" dxfId="122" priority="18" operator="equal">
      <formula>"OPORTUNIDADE"</formula>
    </cfRule>
  </conditionalFormatting>
  <conditionalFormatting sqref="Z201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201">
    <cfRule type="cellIs" dxfId="119" priority="15" operator="equal">
      <formula>"OPORTUNIDADE"</formula>
    </cfRule>
  </conditionalFormatting>
  <conditionalFormatting sqref="Z201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201">
    <cfRule type="cellIs" dxfId="116" priority="12" operator="equal">
      <formula>"OPORTUNIDADE"</formula>
    </cfRule>
  </conditionalFormatting>
  <conditionalFormatting sqref="Y201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201:Z201">
    <cfRule type="cellIs" dxfId="113" priority="9" operator="equal">
      <formula>"OPORTUNIDADE"</formula>
    </cfRule>
  </conditionalFormatting>
  <conditionalFormatting sqref="Y201:Z201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201:Z201">
    <cfRule type="cellIs" dxfId="110" priority="6" operator="equal">
      <formula>"OPORTUNIDADE"</formula>
    </cfRule>
  </conditionalFormatting>
  <conditionalFormatting sqref="Y201:Z201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201:Z201">
    <cfRule type="cellIs" dxfId="107" priority="3" operator="equal">
      <formula>"OPORTUNIDADE"</formula>
    </cfRule>
  </conditionalFormatting>
  <conditionalFormatting sqref="Y201:Z201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185 BN187:BN553" xr:uid="{88B2AA1F-3AB2-4B37-8132-5DEC08D79A48}">
      <formula1>INDIRECT(SUBSTITUTE(BM6," ",""))</formula1>
    </dataValidation>
    <dataValidation type="list" allowBlank="1" showInputMessage="1" showErrorMessage="1" sqref="BM6:BM553 BN186:BO186" xr:uid="{0374E4CD-E1C2-4373-A381-0828C9AFF6FF}">
      <formula1>IMPCAUSADOR</formula1>
    </dataValidation>
    <dataValidation type="list" allowBlank="1" showInputMessage="1" showErrorMessage="1" sqref="BO6:BO185 BO187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84" sqref="H18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1701</v>
      </c>
      <c r="D5" s="361"/>
      <c r="E5" s="361"/>
      <c r="F5" s="361"/>
      <c r="G5" s="361"/>
      <c r="H5" s="361"/>
      <c r="I5" s="361"/>
      <c r="J5" s="362"/>
      <c r="K5" s="363" t="s">
        <v>1702</v>
      </c>
      <c r="L5" s="364"/>
      <c r="M5" s="364"/>
      <c r="N5" s="364"/>
      <c r="O5" s="365" t="s">
        <v>1703</v>
      </c>
      <c r="P5" s="366"/>
      <c r="Q5" s="367"/>
    </row>
    <row r="6" spans="1:17" s="93" customFormat="1" ht="15.75" customHeight="1">
      <c r="A6" s="87" t="s">
        <v>1704</v>
      </c>
      <c r="B6" s="94" t="s">
        <v>1705</v>
      </c>
      <c r="C6" s="95" t="s">
        <v>1164</v>
      </c>
      <c r="D6" s="96" t="s">
        <v>1165</v>
      </c>
      <c r="E6" s="95" t="s">
        <v>1706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1707</v>
      </c>
      <c r="M6" s="139" t="s">
        <v>626</v>
      </c>
      <c r="N6" s="140" t="s">
        <v>1159</v>
      </c>
      <c r="O6" s="246" t="s">
        <v>1202</v>
      </c>
      <c r="P6" s="157"/>
      <c r="Q6" s="193" t="s">
        <v>1708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Liberada da avaria as 10:25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>Sem maquinsta extra para E40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 xml:space="preserve">TP pronta 08:10/ sem oportunidade de faixa devido alto fluxo de trens 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 xml:space="preserve">Sem oportunidade devido  alto fluxo de trens 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TP pronta 10:2/ sem oportunidade devido alto fluxo de trens na regiao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em intervalado para execução da solda 09:11 ate 10:41/ 1 solda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Devido a avaria  do M88 teve que aguardar a liberação, MC1 11:22, aguardando a liberação do M88, aut MC1 14;15, segue em intervalo ate 15:40/ prod. 4 soldas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>MC1 07:44. inspeção de ZWY-ZJU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12hrs/ prod. 680 metros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MC1 09:55, realizado o trabalho do posicionamento de tampões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Realizando a manutençaõ de AMV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07:52/ alteraõa de programação priorizou E40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intervalo 12:20 ate 14:50/descarregou 6 barras no km 547, devido avariada do I46 hotbox vagao 099092-2 nao conseguiu realizar a descarga no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 xml:space="preserve">TP pronta 08:08, em intervalo das 08:57 ate 10:27/ prod. 2 soldas 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 prod. 1 solda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 xml:space="preserve">MC1 09:37, em intervalo para execução da solta  ate 13hrs/ 3 soldas 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 ate as 13:30 hrs/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>MC1 08:21, realizado o intervalo descarga de barra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seria as 10:50 devido a passagem do X37, nao teria cm solicitar o intervalo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>TP pronta 07:20, intervalo fracionado, segue primeiro 10:53 ate 12:53, segundo intervalo 14:20 ate 18:20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8.3333333333333329E-2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MC1 13HRS, segue para o local de trabalho km 446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239/prod. 1474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239/prod. 1474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 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Previsão Tp 11hr , sem oportunidade devido alto fluxo de trens 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>
        <f>IF(FN_MC!B203="","*",FN_MC!B203)</f>
        <v>45976</v>
      </c>
      <c r="B204" s="98" t="str">
        <f>IF(FN_MC!X203="","*",FN_MC!X203)</f>
        <v>Oportunidade</v>
      </c>
      <c r="C204" s="99" t="str">
        <f>IF(FN_MC!S203="","*",FN_MC!S203)</f>
        <v>FERRONORTE</v>
      </c>
      <c r="D204" s="99" t="str">
        <f>IF(FN_MC!T203="","*",FN_MC!T203)</f>
        <v>TMI-TCS</v>
      </c>
      <c r="E204" s="99" t="str">
        <f>IF(FN_MC!D203="","*",FN_MC!D203)</f>
        <v>V86</v>
      </c>
      <c r="F204" s="99" t="str">
        <f>IF(FN_MC!H203="","*",FN_MC!H203)</f>
        <v>TID2</v>
      </c>
      <c r="G204" s="99" t="str">
        <f>IF(FN_MC!M203="","*",FN_MC!M203)</f>
        <v>TID-TVI</v>
      </c>
      <c r="H204" s="154">
        <f>IF(FN_MC!K203="","*",FN_MC!K203)</f>
        <v>200</v>
      </c>
      <c r="I204" s="132">
        <f>IF(FN_MC!O203="","*",FN_MC!O203)</f>
        <v>0.375</v>
      </c>
      <c r="J204" s="132">
        <f>IF(FN_MC!P203="","*",FN_MC!P203)</f>
        <v>8.3333333333333329E-2</v>
      </c>
      <c r="K204" s="141" t="str">
        <f>IF(FN_MC!AK203="","*",FN_MC!AK203)</f>
        <v>TID2</v>
      </c>
      <c r="L204" s="141" t="str">
        <f>IF(FN_MC!AM203="","*",FN_MC!AM203)</f>
        <v>TID-TVI</v>
      </c>
      <c r="M204" s="141">
        <f>IF(FN_MC!AP203="","*",FN_MC!AP203)</f>
        <v>200</v>
      </c>
      <c r="N204" s="141" t="str">
        <f>IF(FN_MC!AM203="","*",FN_MC!AM203)</f>
        <v>TID-TVI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>
        <f>IF(FN_MC!B204="","*",FN_MC!B204)</f>
        <v>45976</v>
      </c>
      <c r="B205" s="98" t="str">
        <f>IF(FN_MC!X204="","*",FN_MC!X204)</f>
        <v>Oportunidade</v>
      </c>
      <c r="C205" s="99" t="str">
        <f>IF(FN_MC!S204="","*",FN_MC!S204)</f>
        <v>MALHA CENTRAL</v>
      </c>
      <c r="D205" s="99" t="str">
        <f>IF(FN_MC!T204="","*",FN_MC!T204)</f>
        <v>RAMAL</v>
      </c>
      <c r="E205" s="99" t="str">
        <f>IF(FN_MC!D204="","*",FN_MC!D204)</f>
        <v>V42</v>
      </c>
      <c r="F205" s="99" t="str">
        <f>IF(FN_MC!H204="","*",FN_MC!H204)</f>
        <v>ZGT1</v>
      </c>
      <c r="G205" s="99" t="str">
        <f>IF(FN_MC!M204="","*",FN_MC!M204)</f>
        <v>ZGT-ZXE</v>
      </c>
      <c r="H205" s="154">
        <f>IF(FN_MC!K204="","*",FN_MC!K204)</f>
        <v>308</v>
      </c>
      <c r="I205" s="132">
        <f>IF(FN_MC!O204="","*",FN_MC!O204)</f>
        <v>0.27083333333333331</v>
      </c>
      <c r="J205" s="132">
        <f>IF(FN_MC!P204="","*",FN_MC!P204)</f>
        <v>0.125</v>
      </c>
      <c r="K205" s="141" t="str">
        <f>IF(FN_MC!AK204="","*",FN_MC!AK204)</f>
        <v>ZGT1</v>
      </c>
      <c r="L205" s="141" t="str">
        <f>IF(FN_MC!AM204="","*",FN_MC!AM204)</f>
        <v>ZGT-ZXE</v>
      </c>
      <c r="M205" s="141">
        <f>IF(FN_MC!AP204="","*",FN_MC!AP204)</f>
        <v>308</v>
      </c>
      <c r="N205" s="141" t="str">
        <f>IF(FN_MC!AM204="","*",FN_MC!AM204)</f>
        <v>ZGT-ZXE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>
        <f>IF(FN_MC!B206="","*",FN_MC!B206)</f>
        <v>45977</v>
      </c>
      <c r="B207" s="98" t="str">
        <f>IF(FN_MC!X206="","*",FN_MC!X206)</f>
        <v>Oportunidade</v>
      </c>
      <c r="C207" s="99" t="str">
        <f>IF(FN_MC!S206="","*",FN_MC!S206)</f>
        <v>FERRONORTE</v>
      </c>
      <c r="D207" s="99" t="str">
        <f>IF(FN_MC!T206="","*",FN_MC!T206)</f>
        <v>TMI-TCS</v>
      </c>
      <c r="E207" s="99" t="str">
        <f>IF(FN_MC!D206="","*",FN_MC!D206)</f>
        <v>V86</v>
      </c>
      <c r="F207" s="99" t="str">
        <f>IF(FN_MC!H206="","*",FN_MC!H206)</f>
        <v>TID2</v>
      </c>
      <c r="G207" s="99" t="str">
        <f>IF(FN_MC!M206="","*",FN_MC!M206)</f>
        <v>TID-TVI</v>
      </c>
      <c r="H207" s="154">
        <f>IF(FN_MC!K206="","*",FN_MC!K206)</f>
        <v>200</v>
      </c>
      <c r="I207" s="132">
        <f>IF(FN_MC!O206="","*",FN_MC!O206)</f>
        <v>0.375</v>
      </c>
      <c r="J207" s="132">
        <f>IF(FN_MC!P206="","*",FN_MC!P206)</f>
        <v>8.3333333333333329E-2</v>
      </c>
      <c r="K207" s="141" t="str">
        <f>IF(FN_MC!AK206="","*",FN_MC!AK206)</f>
        <v>TID2</v>
      </c>
      <c r="L207" s="141" t="str">
        <f>IF(FN_MC!AM206="","*",FN_MC!AM206)</f>
        <v>TID-TVI</v>
      </c>
      <c r="M207" s="141">
        <f>IF(FN_MC!AP206="","*",FN_MC!AP206)</f>
        <v>200</v>
      </c>
      <c r="N207" s="141" t="str">
        <f>IF(FN_MC!AM206="","*",FN_MC!AM206)</f>
        <v>TID-TVI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>
        <f>IF(FN_MC!B207="","*",FN_MC!B207)</f>
        <v>45977</v>
      </c>
      <c r="B208" s="98" t="str">
        <f>IF(FN_MC!X207="","*",FN_MC!X207)</f>
        <v>Oportunidade</v>
      </c>
      <c r="C208" s="99" t="str">
        <f>IF(FN_MC!S207="","*",FN_MC!S207)</f>
        <v>MALHA CENTRAL</v>
      </c>
      <c r="D208" s="99" t="str">
        <f>IF(FN_MC!T207="","*",FN_MC!T207)</f>
        <v>RAMAL</v>
      </c>
      <c r="E208" s="99" t="str">
        <f>IF(FN_MC!D207="","*",FN_MC!D207)</f>
        <v>V42</v>
      </c>
      <c r="F208" s="99" t="str">
        <f>IF(FN_MC!H207="","*",FN_MC!H207)</f>
        <v>ZGT1</v>
      </c>
      <c r="G208" s="99" t="str">
        <f>IF(FN_MC!M207="","*",FN_MC!M207)</f>
        <v>ZGT-ZXE</v>
      </c>
      <c r="H208" s="154">
        <f>IF(FN_MC!K207="","*",FN_MC!K207)</f>
        <v>318</v>
      </c>
      <c r="I208" s="132">
        <f>IF(FN_MC!O207="","*",FN_MC!O207)</f>
        <v>0.27083333333333331</v>
      </c>
      <c r="J208" s="132">
        <f>IF(FN_MC!P207="","*",FN_MC!P207)</f>
        <v>0.125</v>
      </c>
      <c r="K208" s="141" t="str">
        <f>IF(FN_MC!AK207="","*",FN_MC!AK207)</f>
        <v>ZGT1</v>
      </c>
      <c r="L208" s="141" t="str">
        <f>IF(FN_MC!AM207="","*",FN_MC!AM207)</f>
        <v>ZGT-ZXE</v>
      </c>
      <c r="M208" s="141">
        <f>IF(FN_MC!AP207="","*",FN_MC!AP207)</f>
        <v>318</v>
      </c>
      <c r="N208" s="141" t="str">
        <f>IF(FN_MC!AM207="","*",FN_MC!AM207)</f>
        <v>ZGT-ZXE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>
        <f>IF(FN_MC!B209="","*",FN_MC!B209)</f>
        <v>45978</v>
      </c>
      <c r="B210" s="98" t="str">
        <f>IF(FN_MC!X209="","*",FN_MC!X209)</f>
        <v>Contrato</v>
      </c>
      <c r="C210" s="99" t="str">
        <f>IF(FN_MC!S209="","*",FN_MC!S209)</f>
        <v>FERRONORTE</v>
      </c>
      <c r="D210" s="99" t="str">
        <f>IF(FN_MC!T209="","*",FN_MC!T209)</f>
        <v>TGR-TRO</v>
      </c>
      <c r="E210" s="99" t="str">
        <f>IF(FN_MC!D209="","*",FN_MC!D209)</f>
        <v>BRUNO (TF-525)</v>
      </c>
      <c r="F210" s="99" t="str">
        <f>IF(FN_MC!H209="","*",FN_MC!H209)</f>
        <v>-</v>
      </c>
      <c r="G210" s="99" t="str">
        <f>IF(FN_MC!M209="","*",FN_MC!M209)</f>
        <v>TBE-TRM</v>
      </c>
      <c r="H210" s="154">
        <f>IF(FN_MC!K209="","*",FN_MC!K209)</f>
        <v>547</v>
      </c>
      <c r="I210" s="132">
        <f>IF(FN_MC!O209="","*",FN_MC!O209)</f>
        <v>0.375</v>
      </c>
      <c r="J210" s="132">
        <f>IF(FN_MC!P209="","*",FN_MC!P209)</f>
        <v>0.125</v>
      </c>
      <c r="K210" s="141" t="str">
        <f>IF(FN_MC!AK209="","*",FN_MC!AK209)</f>
        <v>-</v>
      </c>
      <c r="L210" s="141" t="str">
        <f>IF(FN_MC!AM209="","*",FN_MC!AM209)</f>
        <v>TBE-TRM</v>
      </c>
      <c r="M210" s="141">
        <f>IF(FN_MC!AP209="","*",FN_MC!AP209)</f>
        <v>547</v>
      </c>
      <c r="N210" s="141" t="str">
        <f>IF(FN_MC!AM209="","*",FN_MC!AM209)</f>
        <v>TBE-TRM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>
        <f>IF(FN_MC!B210="","*",FN_MC!B210)</f>
        <v>45978</v>
      </c>
      <c r="B211" s="98" t="str">
        <f>IF(FN_MC!X210="","*",FN_MC!X210)</f>
        <v>Oportunidade</v>
      </c>
      <c r="C211" s="99" t="str">
        <f>IF(FN_MC!S210="","*",FN_MC!S210)</f>
        <v>FERRONORTE</v>
      </c>
      <c r="D211" s="99" t="str">
        <f>IF(FN_MC!T210="","*",FN_MC!T210)</f>
        <v>TGR-TRO</v>
      </c>
      <c r="E211" s="99" t="str">
        <f>IF(FN_MC!D210="","*",FN_MC!D210)</f>
        <v>E40</v>
      </c>
      <c r="F211" s="99" t="str">
        <f>IF(FN_MC!H210="","*",FN_MC!H210)</f>
        <v>TGR2</v>
      </c>
      <c r="G211" s="99" t="str">
        <f>IF(FN_MC!M210="","*",FN_MC!M210)</f>
        <v>TGR-TIN</v>
      </c>
      <c r="H211" s="154">
        <f>IF(FN_MC!K210="","*",FN_MC!K210)</f>
        <v>502</v>
      </c>
      <c r="I211" s="132">
        <f>IF(FN_MC!O210="","*",FN_MC!O210)</f>
        <v>0.41666666666666669</v>
      </c>
      <c r="J211" s="132">
        <f>IF(FN_MC!P210="","*",FN_MC!P210)</f>
        <v>4.1666666666666664E-2</v>
      </c>
      <c r="K211" s="141" t="str">
        <f>IF(FN_MC!AK210="","*",FN_MC!AK210)</f>
        <v>TGR2</v>
      </c>
      <c r="L211" s="141" t="str">
        <f>IF(FN_MC!AM210="","*",FN_MC!AM210)</f>
        <v>TGR-TIN</v>
      </c>
      <c r="M211" s="141">
        <f>IF(FN_MC!AP210="","*",FN_MC!AP210)</f>
        <v>502</v>
      </c>
      <c r="N211" s="141" t="str">
        <f>IF(FN_MC!AM210="","*",FN_MC!AM210)</f>
        <v>TGR-TIN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>
        <f>IF(FN_MC!B211="","*",FN_MC!B211)</f>
        <v>45978</v>
      </c>
      <c r="B212" s="98" t="str">
        <f>IF(FN_MC!X211="","*",FN_MC!X211)</f>
        <v>Oportunidade</v>
      </c>
      <c r="C212" s="99" t="str">
        <f>IF(FN_MC!S211="","*",FN_MC!S211)</f>
        <v>FERRONORTE</v>
      </c>
      <c r="D212" s="99" t="str">
        <f>IF(FN_MC!T211="","*",FN_MC!T211)</f>
        <v>TMI-TCS</v>
      </c>
      <c r="E212" s="99" t="str">
        <f>IF(FN_MC!D211="","*",FN_MC!D211)</f>
        <v>E40</v>
      </c>
      <c r="F212" s="99" t="str">
        <f>IF(FN_MC!H211="","*",FN_MC!H211)</f>
        <v xml:space="preserve">TCS2 </v>
      </c>
      <c r="G212" s="99" t="str">
        <f>IF(FN_MC!M211="","*",FN_MC!M211)</f>
        <v>TCS-TIN</v>
      </c>
      <c r="H212" s="154">
        <f>IF(FN_MC!K211="","*",FN_MC!K211)</f>
        <v>290</v>
      </c>
      <c r="I212" s="132">
        <f>IF(FN_MC!O211="","*",FN_MC!O211)</f>
        <v>0.66666666666666663</v>
      </c>
      <c r="J212" s="132">
        <f>IF(FN_MC!P211="","*",FN_MC!P211)</f>
        <v>4.1666666666666664E-2</v>
      </c>
      <c r="K212" s="141" t="str">
        <f>IF(FN_MC!AK211="","*",FN_MC!AK211)</f>
        <v xml:space="preserve">TCS2 </v>
      </c>
      <c r="L212" s="141" t="str">
        <f>IF(FN_MC!AM211="","*",FN_MC!AM211)</f>
        <v>TCS-TIN</v>
      </c>
      <c r="M212" s="141">
        <f>IF(FN_MC!AP211="","*",FN_MC!AP211)</f>
        <v>290</v>
      </c>
      <c r="N212" s="141" t="str">
        <f>IF(FN_MC!AM211="","*",FN_MC!AM211)</f>
        <v>TCS-TIN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Contrato</v>
      </c>
      <c r="C213" s="99" t="str">
        <f>IF(FN_MC!S212="","*",FN_MC!S212)</f>
        <v>FERRONORTE</v>
      </c>
      <c r="D213" s="99" t="str">
        <f>IF(FN_MC!T212="","*",FN_MC!T212)</f>
        <v>TMI-TCS</v>
      </c>
      <c r="E213" s="99" t="str">
        <f>IF(FN_MC!D212="","*",FN_MC!D212)</f>
        <v>A60</v>
      </c>
      <c r="F213" s="99" t="str">
        <f>IF(FN_MC!H212="","*",FN_MC!H212)</f>
        <v xml:space="preserve">TCS2 </v>
      </c>
      <c r="G213" s="99" t="str">
        <f>IF(FN_MC!M212="","*",FN_MC!M212)</f>
        <v>TCS-TMI</v>
      </c>
      <c r="H213" s="154">
        <f>IF(FN_MC!K212="","*",FN_MC!K212)</f>
        <v>290</v>
      </c>
      <c r="I213" s="132">
        <f>IF(FN_MC!O212="","*",FN_MC!O212)</f>
        <v>0.3125</v>
      </c>
      <c r="J213" s="132">
        <f>IF(FN_MC!P212="","*",FN_MC!P212)</f>
        <v>4.1666666666666664E-2</v>
      </c>
      <c r="K213" s="141" t="str">
        <f>IF(FN_MC!AK212="","*",FN_MC!AK212)</f>
        <v xml:space="preserve">TCS2 </v>
      </c>
      <c r="L213" s="141" t="str">
        <f>IF(FN_MC!AM212="","*",FN_MC!AM212)</f>
        <v>TCS-TMI</v>
      </c>
      <c r="M213" s="141">
        <f>IF(FN_MC!AP212="","*",FN_MC!AP212)</f>
        <v>290</v>
      </c>
      <c r="N213" s="141" t="str">
        <f>IF(FN_MC!AM212="","*",FN_MC!AM212)</f>
        <v>TCS-TMI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>
        <f>IF(FN_MC!B213="","*",FN_MC!B213)</f>
        <v>45978</v>
      </c>
      <c r="B214" s="98" t="str">
        <f>IF(FN_MC!X213="","*",FN_MC!X213)</f>
        <v>Oportunidade</v>
      </c>
      <c r="C214" s="99" t="str">
        <f>IF(FN_MC!S213="","*",FN_MC!S213)</f>
        <v>FERRONORTE</v>
      </c>
      <c r="D214" s="99" t="str">
        <f>IF(FN_MC!T213="","*",FN_MC!T213)</f>
        <v>TMI-TCS</v>
      </c>
      <c r="E214" s="99" t="str">
        <f>IF(FN_MC!D213="","*",FN_MC!D213)</f>
        <v>W50</v>
      </c>
      <c r="F214" s="99" t="str">
        <f>IF(FN_MC!H213="","*",FN_MC!H213)</f>
        <v xml:space="preserve">TCS2 </v>
      </c>
      <c r="G214" s="99" t="str">
        <f>IF(FN_MC!M213="","*",FN_MC!M213)</f>
        <v>TVI-TJA</v>
      </c>
      <c r="H214" s="154">
        <f>IF(FN_MC!K213="","*",FN_MC!K213)</f>
        <v>235</v>
      </c>
      <c r="I214" s="132">
        <f>IF(FN_MC!O213="","*",FN_MC!O213)</f>
        <v>0.5</v>
      </c>
      <c r="J214" s="132">
        <f>IF(FN_MC!P213="","*",FN_MC!P213)</f>
        <v>8.3333333333333329E-2</v>
      </c>
      <c r="K214" s="141" t="str">
        <f>IF(FN_MC!AK213="","*",FN_MC!AK213)</f>
        <v xml:space="preserve">TCS2 </v>
      </c>
      <c r="L214" s="141" t="str">
        <f>IF(FN_MC!AM213="","*",FN_MC!AM213)</f>
        <v>TVI-TJA</v>
      </c>
      <c r="M214" s="141">
        <f>IF(FN_MC!AP213="","*",FN_MC!AP213)</f>
        <v>235</v>
      </c>
      <c r="N214" s="141" t="str">
        <f>IF(FN_MC!AM213="","*",FN_MC!AM213)</f>
        <v>TVI-TJA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>
        <f>IF(FN_MC!B214="","*",FN_MC!B214)</f>
        <v>45978</v>
      </c>
      <c r="B215" s="98" t="str">
        <f>IF(FN_MC!X214="","*",FN_MC!X214)</f>
        <v>Oportunidade</v>
      </c>
      <c r="C215" s="99" t="str">
        <f>IF(FN_MC!S214="","*",FN_MC!S214)</f>
        <v>FERRONORTE</v>
      </c>
      <c r="D215" s="99" t="str">
        <f>IF(FN_MC!T214="","*",FN_MC!T214)</f>
        <v>TMI-TCS</v>
      </c>
      <c r="E215" s="99" t="str">
        <f>IF(FN_MC!D214="","*",FN_MC!D214)</f>
        <v>V86</v>
      </c>
      <c r="F215" s="99" t="str">
        <f>IF(FN_MC!H214="","*",FN_MC!H214)</f>
        <v>TID2</v>
      </c>
      <c r="G215" s="99" t="str">
        <f>IF(FN_MC!M214="","*",FN_MC!M214)</f>
        <v>TID-TVI</v>
      </c>
      <c r="H215" s="154">
        <f>IF(FN_MC!K214="","*",FN_MC!K214)</f>
        <v>200</v>
      </c>
      <c r="I215" s="132">
        <f>IF(FN_MC!O214="","*",FN_MC!O214)</f>
        <v>0.375</v>
      </c>
      <c r="J215" s="132">
        <f>IF(FN_MC!P214="","*",FN_MC!P214)</f>
        <v>8.3333333333333329E-2</v>
      </c>
      <c r="K215" s="141" t="str">
        <f>IF(FN_MC!AK214="","*",FN_MC!AK214)</f>
        <v>TID2</v>
      </c>
      <c r="L215" s="141" t="str">
        <f>IF(FN_MC!AM214="","*",FN_MC!AM214)</f>
        <v>TID-TVI</v>
      </c>
      <c r="M215" s="141">
        <f>IF(FN_MC!AP214="","*",FN_MC!AP214)</f>
        <v>200</v>
      </c>
      <c r="N215" s="141" t="str">
        <f>IF(FN_MC!AM214="","*",FN_MC!AM214)</f>
        <v>TID-TVI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>
        <f>IF(FN_MC!B215="","*",FN_MC!B215)</f>
        <v>45978</v>
      </c>
      <c r="B216" s="98" t="str">
        <f>IF(FN_MC!X215="","*",FN_MC!X215)</f>
        <v>Oportunidade</v>
      </c>
      <c r="C216" s="99" t="str">
        <f>IF(FN_MC!S215="","*",FN_MC!S215)</f>
        <v>FERRONORTE</v>
      </c>
      <c r="D216" s="99" t="str">
        <f>IF(FN_MC!T215="","*",FN_MC!T215)</f>
        <v>TMI-TCS</v>
      </c>
      <c r="E216" s="99" t="str">
        <f>IF(FN_MC!D215="","*",FN_MC!D215)</f>
        <v>ELSON (TF-526)</v>
      </c>
      <c r="F216" s="99" t="str">
        <f>IF(FN_MC!H215="","*",FN_MC!H215)</f>
        <v>TID201</v>
      </c>
      <c r="G216" s="99" t="str">
        <f>IF(FN_MC!M215="","*",FN_MC!M215)</f>
        <v>TID-TVI</v>
      </c>
      <c r="H216" s="154">
        <f>IF(FN_MC!K215="","*",FN_MC!K215)</f>
        <v>195</v>
      </c>
      <c r="I216" s="132">
        <f>IF(FN_MC!O215="","*",FN_MC!O215)</f>
        <v>0.375</v>
      </c>
      <c r="J216" s="132">
        <f>IF(FN_MC!P215="","*",FN_MC!P215)</f>
        <v>6.25E-2</v>
      </c>
      <c r="K216" s="141" t="str">
        <f>IF(FN_MC!AK215="","*",FN_MC!AK215)</f>
        <v>TID201</v>
      </c>
      <c r="L216" s="141" t="str">
        <f>IF(FN_MC!AM215="","*",FN_MC!AM215)</f>
        <v>TID-TVI</v>
      </c>
      <c r="M216" s="141">
        <f>IF(FN_MC!AP215="","*",FN_MC!AP215)</f>
        <v>195</v>
      </c>
      <c r="N216" s="141" t="str">
        <f>IF(FN_MC!AM215="","*",FN_MC!AM215)</f>
        <v>TID-TVI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>
        <f>IF(FN_MC!B216="","*",FN_MC!B216)</f>
        <v>45978</v>
      </c>
      <c r="B217" s="98" t="str">
        <f>IF(FN_MC!X216="","*",FN_MC!X216)</f>
        <v>Oportunidade</v>
      </c>
      <c r="C217" s="99" t="str">
        <f>IF(FN_MC!S216="","*",FN_MC!S216)</f>
        <v>FERRONORTE</v>
      </c>
      <c r="D217" s="99" t="str">
        <f>IF(FN_MC!T216="","*",FN_MC!T216)</f>
        <v>TMI-TCS</v>
      </c>
      <c r="E217" s="99" t="str">
        <f>IF(FN_MC!D216="","*",FN_MC!D216)</f>
        <v>ADENILSON (TP-512)</v>
      </c>
      <c r="F217" s="99" t="str">
        <f>IF(FN_MC!H216="","*",FN_MC!H216)</f>
        <v>TID201</v>
      </c>
      <c r="G217" s="99" t="str">
        <f>IF(FN_MC!M216="","*",FN_MC!M216)</f>
        <v>TID-TVI</v>
      </c>
      <c r="H217" s="154">
        <f>IF(FN_MC!K216="","*",FN_MC!K216)</f>
        <v>195</v>
      </c>
      <c r="I217" s="132">
        <f>IF(FN_MC!O216="","*",FN_MC!O216)</f>
        <v>0.375</v>
      </c>
      <c r="J217" s="132">
        <f>IF(FN_MC!P216="","*",FN_MC!P216)</f>
        <v>6.25E-2</v>
      </c>
      <c r="K217" s="141" t="str">
        <f>IF(FN_MC!AK216="","*",FN_MC!AK216)</f>
        <v>TID201</v>
      </c>
      <c r="L217" s="141" t="str">
        <f>IF(FN_MC!AM216="","*",FN_MC!AM216)</f>
        <v>TID-TVI</v>
      </c>
      <c r="M217" s="141">
        <f>IF(FN_MC!AP216="","*",FN_MC!AP216)</f>
        <v>195</v>
      </c>
      <c r="N217" s="141" t="str">
        <f>IF(FN_MC!AM216="","*",FN_MC!AM216)</f>
        <v>TID-TVI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>
        <f>IF(FN_MC!B217="","*",FN_MC!B217)</f>
        <v>45978</v>
      </c>
      <c r="B218" s="98" t="str">
        <f>IF(FN_MC!X217="","*",FN_MC!X217)</f>
        <v>Oportunidade</v>
      </c>
      <c r="C218" s="99" t="str">
        <f>IF(FN_MC!S217="","*",FN_MC!S217)</f>
        <v>FERRONORTE</v>
      </c>
      <c r="D218" s="99" t="str">
        <f>IF(FN_MC!T217="","*",FN_MC!T217)</f>
        <v>TMI-TCS</v>
      </c>
      <c r="E218" s="99" t="str">
        <f>IF(FN_MC!D217="","*",FN_MC!D217)</f>
        <v>FRANCISCO (TF-670)</v>
      </c>
      <c r="F218" s="99" t="str">
        <f>IF(FN_MC!H217="","*",FN_MC!H217)</f>
        <v>-</v>
      </c>
      <c r="G218" s="99" t="str">
        <f>IF(FN_MC!M217="","*",FN_MC!M217)</f>
        <v>TIN</v>
      </c>
      <c r="H218" s="154">
        <f>IF(FN_MC!K217="","*",FN_MC!K217)</f>
        <v>111.3</v>
      </c>
      <c r="I218" s="132">
        <f>IF(FN_MC!O217="","*",FN_MC!O217)</f>
        <v>0.375</v>
      </c>
      <c r="J218" s="132">
        <f>IF(FN_MC!P217="","*",FN_MC!P217)</f>
        <v>6.25E-2</v>
      </c>
      <c r="K218" s="141" t="str">
        <f>IF(FN_MC!AK217="","*",FN_MC!AK217)</f>
        <v>-</v>
      </c>
      <c r="L218" s="141" t="str">
        <f>IF(FN_MC!AM217="","*",FN_MC!AM217)</f>
        <v>TIN</v>
      </c>
      <c r="M218" s="141">
        <f>IF(FN_MC!AP217="","*",FN_MC!AP217)</f>
        <v>111.3</v>
      </c>
      <c r="N218" s="141" t="str">
        <f>IF(FN_MC!AM217="","*",FN_MC!AM217)</f>
        <v>TIN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Oportunidade</v>
      </c>
      <c r="C219" s="99" t="str">
        <f>IF(FN_MC!S218="","*",FN_MC!S218)</f>
        <v>MALHA CENTRAL</v>
      </c>
      <c r="D219" s="99" t="str">
        <f>IF(FN_MC!T218="","*",FN_MC!T218)</f>
        <v>RAMAL</v>
      </c>
      <c r="E219" s="99" t="str">
        <f>IF(FN_MC!D218="","*",FN_MC!D218)</f>
        <v>V42</v>
      </c>
      <c r="F219" s="99" t="str">
        <f>IF(FN_MC!H218="","*",FN_MC!H218)</f>
        <v>ZGT1</v>
      </c>
      <c r="G219" s="99" t="str">
        <f>IF(FN_MC!M218="","*",FN_MC!M218)</f>
        <v>ZGT-ZXE</v>
      </c>
      <c r="H219" s="154">
        <f>IF(FN_MC!K218="","*",FN_MC!K218)</f>
        <v>318</v>
      </c>
      <c r="I219" s="132">
        <f>IF(FN_MC!O218="","*",FN_MC!O218)</f>
        <v>0.27083333333333331</v>
      </c>
      <c r="J219" s="132">
        <f>IF(FN_MC!P218="","*",FN_MC!P218)</f>
        <v>0.125</v>
      </c>
      <c r="K219" s="141" t="str">
        <f>IF(FN_MC!AK218="","*",FN_MC!AK218)</f>
        <v>ZGT1</v>
      </c>
      <c r="L219" s="141" t="str">
        <f>IF(FN_MC!AM218="","*",FN_MC!AM218)</f>
        <v>ZGT-ZXE</v>
      </c>
      <c r="M219" s="141">
        <f>IF(FN_MC!AP218="","*",FN_MC!AP218)</f>
        <v>318</v>
      </c>
      <c r="N219" s="141" t="str">
        <f>IF(FN_MC!AM218="","*",FN_MC!AM218)</f>
        <v>ZGT-ZXE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1708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abSelected="1" workbookViewId="0">
      <selection activeCell="D3017" sqref="D301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88"/>
      <c r="O1" s="288"/>
      <c r="P1" s="170"/>
      <c r="Q1" s="371" t="s">
        <v>1212</v>
      </c>
      <c r="R1" s="372"/>
      <c r="U1" s="102"/>
      <c r="V1" s="373" t="s">
        <v>1709</v>
      </c>
      <c r="W1" s="373"/>
      <c r="X1" s="373"/>
      <c r="Y1" s="104"/>
    </row>
    <row r="2" spans="1:25" s="100" customFormat="1" ht="11.25" customHeight="1">
      <c r="A2" s="105" t="s">
        <v>1710</v>
      </c>
      <c r="B2" s="105" t="s">
        <v>1705</v>
      </c>
      <c r="C2" s="105" t="s">
        <v>603</v>
      </c>
      <c r="D2" s="106" t="s">
        <v>1164</v>
      </c>
      <c r="E2" s="106" t="s">
        <v>1165</v>
      </c>
      <c r="F2" s="106" t="s">
        <v>1704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1711</v>
      </c>
      <c r="U2" s="108" t="s">
        <v>1167</v>
      </c>
      <c r="V2" s="103">
        <f ca="1">TODAY()-1</f>
        <v>45974</v>
      </c>
      <c r="W2" s="103">
        <f ca="1">V2-1</f>
        <v>45973</v>
      </c>
      <c r="X2" s="103">
        <f ca="1">W2-1</f>
        <v>45972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18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1160</v>
      </c>
      <c r="W10" s="112">
        <f ca="1">_xlfn.XLOOKUP(G10&amp;$W$2,BS_CONTROLE[CHAVE],BS_CONTROLE[Quantidade_11],"-")</f>
        <v>680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30</v>
      </c>
      <c r="X13" s="112">
        <f ca="1">_xlfn.XLOOKUP(G13&amp;$X$2,BS_CONTROLE[CHAVE],BS_CONTROLE[Quantidade_11],"-")</f>
        <v>110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18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30</v>
      </c>
      <c r="X17" s="112">
        <f ca="1">_xlfn.XLOOKUP(G17&amp;$X$2,BS_CONTROLE[CHAVE],BS_CONTROLE[Quantidade_11],"-")</f>
        <v>110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1160</v>
      </c>
      <c r="W18" s="112">
        <f ca="1">_xlfn.XLOOKUP(G18&amp;$W$2,BS_CONTROLE[CHAVE],BS_CONTROLE[Quantidade_11],"-")</f>
        <v>680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30</v>
      </c>
      <c r="X20" s="112">
        <f ca="1">_xlfn.XLOOKUP(G20&amp;$X$2,BS_CONTROLE[CHAVE],BS_CONTROLE[Quantidade_11],"-")</f>
        <v>110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280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140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>
        <f ca="1">_xlfn.XLOOKUP(G25&amp;$X$2,BS_CONTROLE[CHAVE],BS_CONTROLE[Quantidade_11],"-")</f>
        <v>18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2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1160</v>
      </c>
      <c r="W29" s="112">
        <f ca="1">_xlfn.XLOOKUP(G29&amp;$W$2,BS_CONTROLE[CHAVE],BS_CONTROLE[Quantidade_11],"-")</f>
        <v>680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72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110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3570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18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4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1160</v>
      </c>
      <c r="W50" s="112">
        <f ca="1">_xlfn.XLOOKUP(G50&amp;$W$2,BS_CONTROLE[CHAVE],BS_CONTROLE[Quantidade_11],"-")</f>
        <v>680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72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>
        <f ca="1">_xlfn.XLOOKUP(G56&amp;$W$2,BS_CONTROLE[CHAVE],BS_CONTROLE[Quantidade_11],"-")</f>
        <v>30</v>
      </c>
      <c r="X56" s="112">
        <f ca="1">_xlfn.XLOOKUP(G56&amp;$X$2,BS_CONTROLE[CHAVE],BS_CONTROLE[Quantidade_11],"-")</f>
        <v>110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3570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18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4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1160</v>
      </c>
      <c r="W71" s="112">
        <f ca="1">_xlfn.XLOOKUP(G71&amp;$W$2,BS_CONTROLE[CHAVE],BS_CONTROLE[Quantidade_11],"-")</f>
        <v>680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30</v>
      </c>
      <c r="X78" s="112">
        <f ca="1">_xlfn.XLOOKUP(G78&amp;$X$2,BS_CONTROLE[CHAVE],BS_CONTROLE[Quantidade_11],"-")</f>
        <v>110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3570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18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4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1160</v>
      </c>
      <c r="W87" s="112">
        <f ca="1">_xlfn.XLOOKUP(G87&amp;$W$2,BS_CONTROLE[CHAVE],BS_CONTROLE[Quantidade_11],"-")</f>
        <v>680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0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30</v>
      </c>
      <c r="X97" s="112">
        <f ca="1">_xlfn.XLOOKUP(G97&amp;$X$2,BS_CONTROLE[CHAVE],BS_CONTROLE[Quantidade_11],"-")</f>
        <v>110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>
        <f ca="1">_xlfn.XLOOKUP(G98&amp;$X$2,BS_CONTROLE[CHAVE],BS_CONTROLE[Quantidade_11],"-")</f>
        <v>3570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>
        <f ca="1">_xlfn.XLOOKUP(G101&amp;$X$2,BS_CONTROLE[CHAVE],BS_CONTROLE[Quantidade_11],"-")</f>
        <v>18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4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1160</v>
      </c>
      <c r="W104" s="112">
        <f ca="1">_xlfn.XLOOKUP(G104&amp;$W$2,BS_CONTROLE[CHAVE],BS_CONTROLE[Quantidade_11],"-")</f>
        <v>680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30</v>
      </c>
      <c r="X108" s="112">
        <f ca="1">_xlfn.XLOOKUP(G108&amp;$X$2,BS_CONTROLE[CHAVE],BS_CONTROLE[Quantidade_11],"-")</f>
        <v>110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3570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2184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18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1</v>
      </c>
      <c r="X112" s="112">
        <f ca="1">_xlfn.XLOOKUP(G112&amp;$X$2,BS_CONTROLE[CHAVE],BS_CONTROLE[Quantidade_11],"-")</f>
        <v>2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4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1160</v>
      </c>
      <c r="W115" s="112">
        <f ca="1">_xlfn.XLOOKUP(G115&amp;$W$2,BS_CONTROLE[CHAVE],BS_CONTROLE[Quantidade_11],"-")</f>
        <v>680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3570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30</v>
      </c>
      <c r="X119" s="112">
        <f ca="1">_xlfn.XLOOKUP(G119&amp;$X$2,BS_CONTROLE[CHAVE],BS_CONTROLE[Quantidade_11],"-")</f>
        <v>110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18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4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0.125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>
        <f ca="1">_xlfn.XLOOKUP(G128&amp;$V$2,BS_CONTROLE[CHAVE],BS_CONTROLE[Quantidade_11],"-")</f>
        <v>2184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280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140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3570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MECANIZAÇÃO - SOCADORA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8.3333333333333329E-2</v>
      </c>
      <c r="S134" s="110" t="str">
        <f>IF(FN_MC!Q137="","*",CONCATENATE(FN_MC!Q137," ",FN_MC!R137))</f>
        <v>1120 M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1</v>
      </c>
      <c r="X135" s="112">
        <f ca="1">_xlfn.XLOOKUP(G135&amp;$X$2,BS_CONTROLE[CHAVE],BS_CONTROLE[Quantidade_11],"-")</f>
        <v>2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4</v>
      </c>
      <c r="X136" s="112">
        <f ca="1">_xlfn.XLOOKUP(G136&amp;$X$2,BS_CONTROLE[CHAVE],BS_CONTROLE[Quantidade_11],"-")</f>
        <v>3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1160</v>
      </c>
      <c r="W137" s="112">
        <f ca="1">_xlfn.XLOOKUP(G137&amp;$W$2,BS_CONTROLE[CHAVE],BS_CONTROLE[Quantidade_11],"-")</f>
        <v>680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0.125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>
        <f ca="1">_xlfn.XLOOKUP(G140&amp;$V$2,BS_CONTROLE[CHAVE],BS_CONTROLE[Quantidade_11],"-")</f>
        <v>0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280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140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0.125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>
        <f ca="1">_xlfn.XLOOKUP(G142&amp;$V$2,BS_CONTROLE[CHAVE],BS_CONTROLE[Quantidade_11],"-")</f>
        <v>2184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3570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30</v>
      </c>
      <c r="X144" s="112">
        <f ca="1">_xlfn.XLOOKUP(G144&amp;$X$2,BS_CONTROLE[CHAVE],BS_CONTROLE[Quantidade_11],"-")</f>
        <v>110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1</v>
      </c>
      <c r="W147" s="112">
        <f ca="1">_xlfn.XLOOKUP(G147&amp;$W$2,BS_CONTROLE[CHAVE],BS_CONTROLE[Quantidade_11],"-")</f>
        <v>1</v>
      </c>
      <c r="X147" s="112">
        <f ca="1">_xlfn.XLOOKUP(G147&amp;$X$2,BS_CONTROLE[CHAVE],BS_CONTROLE[Quantidade_11],"-")</f>
        <v>2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18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3</v>
      </c>
      <c r="W149" s="112">
        <f ca="1">_xlfn.XLOOKUP(G149&amp;$W$2,BS_CONTROLE[CHAVE],BS_CONTROLE[Quantidade_11],"-")</f>
        <v>4</v>
      </c>
      <c r="X149" s="112">
        <f ca="1">_xlfn.XLOOKUP(G149&amp;$X$2,BS_CONTROLE[CHAVE],BS_CONTROLE[Quantidade_11],"-")</f>
        <v>3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1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1160</v>
      </c>
      <c r="W151" s="112">
        <f ca="1">_xlfn.XLOOKUP(G151&amp;$W$2,BS_CONTROLE[CHAVE],BS_CONTROLE[Quantidade_11],"-")</f>
        <v>680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>
        <f ca="1">_xlfn.XLOOKUP(G155&amp;$V$2,BS_CONTROLE[CHAVE],BS_CONTROLE[Quantidade_11],"-")</f>
        <v>0</v>
      </c>
      <c r="W155" s="112">
        <f ca="1">_xlfn.XLOOKUP(G155&amp;$W$2,BS_CONTROLE[CHAVE],BS_CONTROLE[Quantidade_11],"-")</f>
        <v>0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>
        <f ca="1">_xlfn.XLOOKUP(G156&amp;$V$2,BS_CONTROLE[CHAVE],BS_CONTROLE[Quantidade_11],"-")</f>
        <v>2184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>
        <f ca="1">_xlfn.XLOOKUP(G159&amp;$V$2,BS_CONTROLE[CHAVE],BS_CONTROLE[Quantidade_11],"-")</f>
        <v>2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1120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1</v>
      </c>
      <c r="W161" s="112">
        <f ca="1">_xlfn.XLOOKUP(G161&amp;$W$2,BS_CONTROLE[CHAVE],BS_CONTROLE[Quantidade_11],"-")</f>
        <v>1</v>
      </c>
      <c r="X161" s="112">
        <f ca="1">_xlfn.XLOOKUP(G161&amp;$X$2,BS_CONTROLE[CHAVE],BS_CONTROLE[Quantidade_11],"-")</f>
        <v>2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30</v>
      </c>
      <c r="X162" s="112">
        <f ca="1">_xlfn.XLOOKUP(G162&amp;$X$2,BS_CONTROLE[CHAVE],BS_CONTROLE[Quantidade_11],"-")</f>
        <v>110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3</v>
      </c>
      <c r="W163" s="112">
        <f ca="1">_xlfn.XLOOKUP(G163&amp;$W$2,BS_CONTROLE[CHAVE],BS_CONTROLE[Quantidade_11],"-")</f>
        <v>4</v>
      </c>
      <c r="X163" s="112">
        <f ca="1">_xlfn.XLOOKUP(G163&amp;$X$2,BS_CONTROLE[CHAVE],BS_CONTROLE[Quantidade_11],"-")</f>
        <v>3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20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22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1160</v>
      </c>
      <c r="W165" s="112">
        <f ca="1">_xlfn.XLOOKUP(G165&amp;$W$2,BS_CONTROLE[CHAVE],BS_CONTROLE[Quantidade_11],"-")</f>
        <v>680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>
        <f ca="1">_xlfn.XLOOKUP(G166&amp;$V$2,BS_CONTROLE[CHAVE],BS_CONTROLE[Quantidade_11],"-")</f>
        <v>1</v>
      </c>
      <c r="W166" s="112">
        <f ca="1">_xlfn.XLOOKUP(G166&amp;$W$2,BS_CONTROLE[CHAVE],BS_CONTROLE[Quantidade_11],"-")</f>
        <v>72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4.1666666666666664E-2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OPORTUNIDADE</v>
      </c>
      <c r="B169" s="109" t="str">
        <f>IF(FN_MC!X172="","*",FN_MC!X172)</f>
        <v>Oportunidade</v>
      </c>
      <c r="C169" s="109" t="str">
        <f>IF(FN_MC!Z172="","*",FN_MC!Z172)</f>
        <v>P1</v>
      </c>
      <c r="D169" s="110" t="str">
        <f>IF(FN_MC!S172="","*",FN_MC!S172)</f>
        <v>FERRONORTE</v>
      </c>
      <c r="E169" s="110" t="str">
        <f>IF(FN_MC!T172="","*",FN_MC!T172)</f>
        <v>TGR-TRO</v>
      </c>
      <c r="F169" s="110">
        <f>IF(FN_MC!B172="","*",FN_MC!B172)</f>
        <v>45974</v>
      </c>
      <c r="G169" s="110" t="str">
        <f>IF(FN_MC!D172="","*",FN_MC!D172)</f>
        <v>BRUNO (TF-525)</v>
      </c>
      <c r="H169" s="110" t="str">
        <f>IF(FN_MC!F172="","*",FN_MC!F172)</f>
        <v>PDM - SOLDA</v>
      </c>
      <c r="I169" s="110" t="str">
        <f>IF(FN_MC!H172="","*",FN_MC!H172)</f>
        <v>TRM556</v>
      </c>
      <c r="J169" s="110" t="str">
        <f>IF(FN_MC!I172="","*",FN_MC!I172)</f>
        <v>-</v>
      </c>
      <c r="K169" s="110" t="str">
        <f>IF(FN_MC!M172="","*",FN_MC!M172)</f>
        <v>TRM-TEP</v>
      </c>
      <c r="L169" s="110" t="str">
        <f>IF(FN_MC!N172="","*",FN_MC!N172)</f>
        <v>TRM556</v>
      </c>
      <c r="M169" s="111">
        <f>IF(FN_MC!J172="","*",FN_MC!J172)</f>
        <v>98</v>
      </c>
      <c r="N169" s="290">
        <f>IF(FN_MC!K172="","*",FN_MC!K172)</f>
        <v>556</v>
      </c>
      <c r="O169" s="290" t="str">
        <f>IF(FN_MC!L172="","*",FN_MC!L172)</f>
        <v>-</v>
      </c>
      <c r="P169" s="111"/>
      <c r="Q169" s="128">
        <f>IF(FN_MC!O172="","*",FN_MC!O172)</f>
        <v>0.375</v>
      </c>
      <c r="R169" s="128">
        <f>IF(FN_MC!P172="","*",FN_MC!P172)</f>
        <v>6.25E-2</v>
      </c>
      <c r="S169" s="110" t="str">
        <f>IF(FN_MC!Q172="","*",CONCATENATE(FN_MC!Q172," ",FN_MC!R172))</f>
        <v>1 Nº DE SOLDA</v>
      </c>
      <c r="T169" s="110" t="str">
        <f>IF(FN_MC!V172="","*",FN_MC!V172)</f>
        <v>Bruno</v>
      </c>
      <c r="U169" s="110" t="str">
        <f>IF(FN_MC!W172="","*",FN_MC!W172)</f>
        <v>Execução de solda - Condicionado a temperatura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0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OPORTUNIDADE</v>
      </c>
      <c r="B170" s="109" t="str">
        <f>IF(FN_MC!X173="","*",FN_MC!X173)</f>
        <v>Contrato</v>
      </c>
      <c r="C170" s="109" t="str">
        <f>IF(FN_MC!Z173="","*",FN_MC!Z173)</f>
        <v>P0</v>
      </c>
      <c r="D170" s="110" t="str">
        <f>IF(FN_MC!S173="","*",FN_MC!S173)</f>
        <v>FERRONORTE</v>
      </c>
      <c r="E170" s="110" t="str">
        <f>IF(FN_MC!T173="","*",FN_MC!T173)</f>
        <v>TGR-TRO</v>
      </c>
      <c r="F170" s="110">
        <f>IF(FN_MC!B173="","*",FN_MC!B173)</f>
        <v>45974</v>
      </c>
      <c r="G170" s="110" t="str">
        <f>IF(FN_MC!D173="","*",FN_MC!D173)</f>
        <v>E40</v>
      </c>
      <c r="H170" s="110" t="str">
        <f>IF(FN_MC!F173="","*",FN_MC!F173)</f>
        <v>TRILHEIRO - DESCARGA</v>
      </c>
      <c r="I170" s="110" t="str">
        <f>IF(FN_MC!H173="","*",FN_MC!H173)</f>
        <v>TAG2</v>
      </c>
      <c r="J170" s="110" t="str">
        <f>IF(FN_MC!I173="","*",FN_MC!I173)</f>
        <v>TAG2</v>
      </c>
      <c r="K170" s="110" t="str">
        <f>IF(FN_MC!M173="","*",FN_MC!M173)</f>
        <v>TEP</v>
      </c>
      <c r="L170" s="110" t="str">
        <f>IF(FN_MC!N173="","*",FN_MC!N173)</f>
        <v>539TRM/TRM1/TEP1</v>
      </c>
      <c r="M170" s="111">
        <f>IF(FN_MC!J173="","*",FN_MC!J173)</f>
        <v>98</v>
      </c>
      <c r="N170" s="290">
        <f>IF(FN_MC!K173="","*",FN_MC!K173)</f>
        <v>563</v>
      </c>
      <c r="O170" s="290">
        <f>IF(FN_MC!L173="","*",FN_MC!L173)</f>
        <v>547</v>
      </c>
      <c r="P170" s="111"/>
      <c r="Q170" s="128">
        <f>IF(FN_MC!O173="","*",FN_MC!O173)</f>
        <v>0.375</v>
      </c>
      <c r="R170" s="128">
        <f>IF(FN_MC!P173="","*",FN_MC!P173)</f>
        <v>0.125</v>
      </c>
      <c r="S170" s="110" t="str">
        <f>IF(FN_MC!Q173="","*",CONCATENATE(FN_MC!Q173," ",FN_MC!R173))</f>
        <v>2184 M</v>
      </c>
      <c r="T170" s="110" t="str">
        <f>IF(FN_MC!V173="","*",FN_MC!V173)</f>
        <v>Matheus</v>
      </c>
      <c r="U170" s="110" t="str">
        <f>IF(FN_MC!W173="","*",FN_MC!W173)</f>
        <v xml:space="preserve">Descarga de trilho, km 547 6 barra 2hrs + 1 barras no km 563 30 minutos </v>
      </c>
      <c r="V170" s="112">
        <f ca="1">_xlfn.XLOOKUP(G170&amp;$V$2,BS_CONTROLE[CHAVE],BS_CONTROLE[Quantidade_11],"-")</f>
        <v>2184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P3</v>
      </c>
      <c r="D171" s="110" t="str">
        <f>IF(FN_MC!S174="","*",FN_MC!S174)</f>
        <v>FERRONORTE</v>
      </c>
      <c r="E171" s="110" t="str">
        <f>IF(FN_MC!T174="","*",FN_MC!T174)</f>
        <v>TCS-TGR</v>
      </c>
      <c r="F171" s="110" t="str">
        <f>IF(FN_MC!B174="","*",FN_MC!B174)</f>
        <v>*</v>
      </c>
      <c r="G171" s="110" t="str">
        <f>IF(FN_MC!D174="","*",FN_MC!D174)</f>
        <v>W70</v>
      </c>
      <c r="H171" s="110" t="str">
        <f>IF(FN_MC!F174="","*",FN_MC!F174)</f>
        <v>DESLOCAMENTO</v>
      </c>
      <c r="I171" s="110" t="str">
        <f>IF(FN_MC!H174="","*",FN_MC!H174)</f>
        <v>TOM</v>
      </c>
      <c r="J171" s="110" t="str">
        <f>IF(FN_MC!I174="","*",FN_MC!I174)</f>
        <v>TIQ</v>
      </c>
      <c r="K171" s="110" t="str">
        <f>IF(FN_MC!M174="","*",FN_MC!M174)</f>
        <v>TOM-TIQ</v>
      </c>
      <c r="L171" s="110" t="str">
        <f>IF(FN_MC!N174="","*",FN_MC!N174)</f>
        <v>TOMTIQ</v>
      </c>
      <c r="M171" s="111">
        <f>IF(FN_MC!J174="","*",FN_MC!J174)</f>
        <v>74</v>
      </c>
      <c r="N171" s="290">
        <f>IF(FN_MC!K174="","*",FN_MC!K174)</f>
        <v>406</v>
      </c>
      <c r="O171" s="290" t="str">
        <f>IF(FN_MC!L174="","*",FN_MC!L174)</f>
        <v>-</v>
      </c>
      <c r="P171" s="111"/>
      <c r="Q171" s="128">
        <f>IF(FN_MC!O174="","*",FN_MC!O174)</f>
        <v>0.375</v>
      </c>
      <c r="R171" s="128">
        <f>IF(FN_MC!P174="","*",FN_MC!P174)</f>
        <v>4.1666666666666664E-2</v>
      </c>
      <c r="S171" s="110" t="str">
        <f>IF(FN_MC!Q174="","*",CONCATENATE(FN_MC!Q174," ",FN_MC!R174))</f>
        <v>1 BINÁRIO</v>
      </c>
      <c r="T171" s="110" t="str">
        <f>IF(FN_MC!V174="","*",FN_MC!V174)</f>
        <v>Carlos</v>
      </c>
      <c r="U171" s="110" t="str">
        <f>IF(FN_MC!W174="","*",FN_MC!W174)</f>
        <v>Deslocamento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OPORTUNIDADE</v>
      </c>
      <c r="B172" s="109" t="str">
        <f>IF(FN_MC!X175="","*",FN_MC!X175)</f>
        <v>Oportunidade</v>
      </c>
      <c r="C172" s="109" t="str">
        <f>IF(FN_MC!Z175="","*",FN_MC!Z175)</f>
        <v>P2</v>
      </c>
      <c r="D172" s="110" t="str">
        <f>IF(FN_MC!S175="","*",FN_MC!S175)</f>
        <v>FERRONORTE</v>
      </c>
      <c r="E172" s="110" t="str">
        <f>IF(FN_MC!T175="","*",FN_MC!T175)</f>
        <v>TMI-TCS</v>
      </c>
      <c r="F172" s="110">
        <f>IF(FN_MC!B175="","*",FN_MC!B175)</f>
        <v>45974</v>
      </c>
      <c r="G172" s="110" t="str">
        <f>IF(FN_MC!D175="","*",FN_MC!D175)</f>
        <v>MOD FN</v>
      </c>
      <c r="H172" s="110" t="str">
        <f>IF(FN_MC!F175="","*",FN_MC!F175)</f>
        <v>BLOCO</v>
      </c>
      <c r="I172" s="110" t="str">
        <f>IF(FN_MC!H175="","*",FN_MC!H175)</f>
        <v>-</v>
      </c>
      <c r="J172" s="110" t="str">
        <f>IF(FN_MC!I175="","*",FN_MC!I175)</f>
        <v>-</v>
      </c>
      <c r="K172" s="110" t="str">
        <f>IF(FN_MC!M175="","*",FN_MC!M175)</f>
        <v>TCS-TVI</v>
      </c>
      <c r="L172" s="110" t="str">
        <f>IF(FN_MC!N175="","*",FN_MC!N175)</f>
        <v>TCSTVI</v>
      </c>
      <c r="M172" s="111">
        <f>IF(FN_MC!J175="","*",FN_MC!J175)</f>
        <v>74</v>
      </c>
      <c r="N172" s="290">
        <f>IF(FN_MC!K175="","*",FN_MC!K175)</f>
        <v>239</v>
      </c>
      <c r="O172" s="290">
        <f>IF(FN_MC!L175="","*",FN_MC!L175)</f>
        <v>233</v>
      </c>
      <c r="P172" s="111"/>
      <c r="Q172" s="128">
        <f>IF(FN_MC!O175="","*",FN_MC!O175)</f>
        <v>0.375</v>
      </c>
      <c r="R172" s="128">
        <f>IF(FN_MC!P175="","*",FN_MC!P175)</f>
        <v>0.125</v>
      </c>
      <c r="S172" s="110" t="str">
        <f>IF(FN_MC!Q175="","*",CONCATENATE(FN_MC!Q175," ",FN_MC!R175))</f>
        <v>1 BINÁRIO</v>
      </c>
      <c r="T172" s="110" t="str">
        <f>IF(FN_MC!V175="","*",FN_MC!V175)</f>
        <v xml:space="preserve">Guilherme </v>
      </c>
      <c r="U172" s="110" t="str">
        <f>IF(FN_MC!W175="","*",FN_MC!W175)</f>
        <v>Bloco MOD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IF(FN_MC!Y176="","*",FN_MC!Y176)</f>
        <v>OPORTUNIDADE</v>
      </c>
      <c r="B173" s="109" t="str">
        <f>IF(FN_MC!X176="","*",FN_MC!X176)</f>
        <v>Oportunidade</v>
      </c>
      <c r="C173" s="109" t="str">
        <f>IF(FN_MC!Z176="","*",FN_MC!Z176)</f>
        <v>P2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45974</v>
      </c>
      <c r="G173" s="110" t="str">
        <f>IF(FN_MC!D176="","*",FN_MC!D176)</f>
        <v>W50</v>
      </c>
      <c r="H173" s="110" t="str">
        <f>IF(FN_MC!F176="","*",FN_MC!F176)</f>
        <v>MODERNIZAÇÃO - DORMENTE - DESCARGA</v>
      </c>
      <c r="I173" s="110" t="str">
        <f>IF(FN_MC!H176="","*",FN_MC!H176)</f>
        <v xml:space="preserve">TCS2 </v>
      </c>
      <c r="J173" s="110" t="str">
        <f>IF(FN_MC!I176="","*",FN_MC!I176)</f>
        <v>TCS</v>
      </c>
      <c r="K173" s="110" t="str">
        <f>IF(FN_MC!M176="","*",FN_MC!M176)</f>
        <v>TCS-TVI</v>
      </c>
      <c r="L173" s="110" t="str">
        <f>IF(FN_MC!N176="","*",FN_MC!N176)</f>
        <v>239251/TVI239</v>
      </c>
      <c r="M173" s="111">
        <f>IF(FN_MC!J176="","*",FN_MC!J176)</f>
        <v>74</v>
      </c>
      <c r="N173" s="290">
        <f>IF(FN_MC!K176="","*",FN_MC!K176)</f>
        <v>239</v>
      </c>
      <c r="O173" s="290">
        <f>IF(FN_MC!L176="","*",FN_MC!L176)</f>
        <v>233</v>
      </c>
      <c r="P173" s="111"/>
      <c r="Q173" s="128">
        <f>IF(FN_MC!O176="","*",FN_MC!O176)</f>
        <v>0.375</v>
      </c>
      <c r="R173" s="128">
        <f>IF(FN_MC!P176="","*",FN_MC!P176)</f>
        <v>0.125</v>
      </c>
      <c r="S173" s="110" t="str">
        <f>IF(FN_MC!Q176="","*",CONCATENATE(FN_MC!Q176," ",FN_MC!R176))</f>
        <v>1400 Nº DE DORMENTES</v>
      </c>
      <c r="T173" s="110" t="str">
        <f>IF(FN_MC!V176="","*",FN_MC!V176)</f>
        <v xml:space="preserve">Guilherme </v>
      </c>
      <c r="U173" s="110" t="str">
        <f>IF(FN_MC!W176="","*",FN_MC!W176)</f>
        <v>Descarga de dormentes MOD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IF(FN_MC!Y177="","*",FN_MC!Y177)</f>
        <v>SIM</v>
      </c>
      <c r="B174" s="109" t="str">
        <f>IF(FN_MC!X177="","*",FN_MC!X177)</f>
        <v>Contrato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45974</v>
      </c>
      <c r="G174" s="110" t="str">
        <f>IF(FN_MC!D177="","*",FN_MC!D177)</f>
        <v>A60</v>
      </c>
      <c r="H174" s="110" t="str">
        <f>IF(FN_MC!F177="","*",FN_MC!F177)</f>
        <v>DETECÇÃO - RONDA 7 DIAS</v>
      </c>
      <c r="I174" s="110" t="str">
        <f>IF(FN_MC!H177="","*",FN_MC!H177)</f>
        <v xml:space="preserve">TCS2 </v>
      </c>
      <c r="J174" s="110" t="str">
        <f>IF(FN_MC!I177="","*",FN_MC!I177)</f>
        <v>TMI</v>
      </c>
      <c r="K174" s="110" t="str">
        <f>IF(FN_MC!M177="","*",FN_MC!M177)</f>
        <v>TCS-TMI</v>
      </c>
      <c r="L174" s="110" t="str">
        <f>IF(FN_MC!N177="","*",FN_MC!N177)</f>
        <v>TCSTMI</v>
      </c>
      <c r="M174" s="111">
        <f>IF(FN_MC!J177="","*",FN_MC!J177)</f>
        <v>74</v>
      </c>
      <c r="N174" s="290">
        <f>IF(FN_MC!K177="","*",FN_MC!K177)</f>
        <v>290</v>
      </c>
      <c r="O174" s="290" t="str">
        <f>IF(FN_MC!L177="","*",FN_MC!L177)</f>
        <v>-</v>
      </c>
      <c r="P174" s="111"/>
      <c r="Q174" s="128">
        <f>IF(FN_MC!O177="","*",FN_MC!O177)</f>
        <v>0.3125</v>
      </c>
      <c r="R174" s="128">
        <f>IF(FN_MC!P177="","*",FN_MC!P177)</f>
        <v>4.1666666666666664E-2</v>
      </c>
      <c r="S174" s="110" t="str">
        <f>IF(FN_MC!Q177="","*",CONCATENATE(FN_MC!Q177," ",FN_MC!R177))</f>
        <v>280 KM</v>
      </c>
      <c r="T174" s="110" t="str">
        <f>IF(FN_MC!V177="","*",FN_MC!V177)</f>
        <v>Miguel</v>
      </c>
      <c r="U174" s="110" t="str">
        <f>IF(FN_MC!W177="","*",FN_MC!W177)</f>
        <v>Ronda 7 dias</v>
      </c>
      <c r="V174" s="112">
        <f ca="1">_xlfn.XLOOKUP(G174&amp;$V$2,BS_CONTROLE[CHAVE],BS_CONTROLE[Quantidade_11],"-")</f>
        <v>280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140</v>
      </c>
    </row>
    <row r="175" spans="1:24" s="113" customFormat="1" hidden="1">
      <c r="A175" s="109" t="str">
        <f>IF(FN_MC!Y178="","*",FN_MC!Y178)</f>
        <v>OPORTUNIDADE</v>
      </c>
      <c r="B175" s="109" t="str">
        <f>IF(FN_MC!X178="","*",FN_MC!X178)</f>
        <v>Oportunidade</v>
      </c>
      <c r="C175" s="109" t="str">
        <f>IF(FN_MC!Z178="","*",FN_MC!Z178)</f>
        <v>P1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45974</v>
      </c>
      <c r="G175" s="110" t="str">
        <f>IF(FN_MC!D178="","*",FN_MC!D178)</f>
        <v>ELSON (TF-526)</v>
      </c>
      <c r="H175" s="110" t="str">
        <f>IF(FN_MC!F178="","*",FN_MC!F178)</f>
        <v>PDM - SOLDA</v>
      </c>
      <c r="I175" s="110" t="str">
        <f>IF(FN_MC!H178="","*",FN_MC!H178)</f>
        <v>213TVI</v>
      </c>
      <c r="J175" s="110" t="str">
        <f>IF(FN_MC!I178="","*",FN_MC!I178)</f>
        <v>-</v>
      </c>
      <c r="K175" s="110" t="str">
        <f>IF(FN_MC!M178="","*",FN_MC!M178)</f>
        <v>TID-TVI</v>
      </c>
      <c r="L175" s="110" t="str">
        <f>IF(FN_MC!N178="","*",FN_MC!N178)</f>
        <v>213TVI</v>
      </c>
      <c r="M175" s="111">
        <f>IF(FN_MC!J178="","*",FN_MC!J178)</f>
        <v>74</v>
      </c>
      <c r="N175" s="290">
        <f>IF(FN_MC!K178="","*",FN_MC!K178)</f>
        <v>225.227</v>
      </c>
      <c r="O175" s="290" t="str">
        <f>IF(FN_MC!L178="","*",FN_MC!L178)</f>
        <v>-</v>
      </c>
      <c r="P175" s="111"/>
      <c r="Q175" s="128">
        <f>IF(FN_MC!O178="","*",FN_MC!O178)</f>
        <v>0.39583333333333331</v>
      </c>
      <c r="R175" s="128">
        <f>IF(FN_MC!P178="","*",FN_MC!P178)</f>
        <v>6.25E-2</v>
      </c>
      <c r="S175" s="110" t="str">
        <f>IF(FN_MC!Q178="","*",CONCATENATE(FN_MC!Q178," ",FN_MC!R178))</f>
        <v>1 Nº DE SOLDA</v>
      </c>
      <c r="T175" s="110" t="str">
        <f>IF(FN_MC!V178="","*",FN_MC!V178)</f>
        <v>Elson</v>
      </c>
      <c r="U175" s="110" t="str">
        <f>IF(FN_MC!W178="","*",FN_MC!W178)</f>
        <v>Execução de solda - Condicionado a temperatura (Entrada do AMV)</v>
      </c>
      <c r="V175" s="112">
        <f ca="1">_xlfn.XLOOKUP(G175&amp;$V$2,BS_CONTROLE[CHAVE],BS_CONTROLE[Quantidade_11],"-")</f>
        <v>2</v>
      </c>
      <c r="W175" s="112">
        <f ca="1">_xlfn.XLOOKUP(G175&amp;$W$2,BS_CONTROLE[CHAVE],BS_CONTROLE[Quantidade_11],"-")</f>
        <v>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OPORTUNIDADE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FERRONORTE</v>
      </c>
      <c r="E176" s="110" t="str">
        <f>IF(FN_MC!T179="","*",FN_MC!T179)</f>
        <v>TMI-TCS</v>
      </c>
      <c r="F176" s="110">
        <f>IF(FN_MC!B179="","*",FN_MC!B179)</f>
        <v>45974</v>
      </c>
      <c r="G176" s="110" t="str">
        <f>IF(FN_MC!D179="","*",FN_MC!D179)</f>
        <v>FRANCISCO (TF-670)</v>
      </c>
      <c r="H176" s="110" t="str">
        <f>IF(FN_MC!F179="","*",FN_MC!F179)</f>
        <v>PDM - SOLDA</v>
      </c>
      <c r="I176" s="110" t="str">
        <f>IF(FN_MC!H179="","*",FN_MC!H179)</f>
        <v>K52TQI</v>
      </c>
      <c r="J176" s="110" t="str">
        <f>IF(FN_MC!I179="","*",FN_MC!I179)</f>
        <v>-</v>
      </c>
      <c r="K176" s="110" t="str">
        <f>IF(FN_MC!M179="","*",FN_MC!M179)</f>
        <v>TLG-TQI</v>
      </c>
      <c r="L176" s="110" t="str">
        <f>IF(FN_MC!N179="","*",FN_MC!N179)</f>
        <v>K52TQI</v>
      </c>
      <c r="M176" s="111">
        <f>IF(FN_MC!J179="","*",FN_MC!J179)</f>
        <v>74</v>
      </c>
      <c r="N176" s="290">
        <f>IF(FN_MC!K179="","*",FN_MC!K179)</f>
        <v>57.73</v>
      </c>
      <c r="O176" s="290" t="str">
        <f>IF(FN_MC!L179="","*",FN_MC!L179)</f>
        <v>-</v>
      </c>
      <c r="P176" s="111"/>
      <c r="Q176" s="128">
        <f>IF(FN_MC!O179="","*",FN_MC!O179)</f>
        <v>0.375</v>
      </c>
      <c r="R176" s="128">
        <f>IF(FN_MC!P179="","*",FN_MC!P179)</f>
        <v>6.25E-2</v>
      </c>
      <c r="S176" s="110" t="str">
        <f>IF(FN_MC!Q179="","*",CONCATENATE(FN_MC!Q179," ",FN_MC!R179))</f>
        <v>1 Nº DE SOLDA</v>
      </c>
      <c r="T176" s="110" t="str">
        <f>IF(FN_MC!V179="","*",FN_MC!V179)</f>
        <v>Heleno</v>
      </c>
      <c r="U176" s="110" t="str">
        <f>IF(FN_MC!W179="","*",FN_MC!W179)</f>
        <v>Execução de solda - Condicionado a temperatura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IF(FN_MC!Y180="","*",FN_MC!Y180)</f>
        <v>OPORTUNIDADE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45974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ZVT-ZDK</v>
      </c>
      <c r="L177" s="110" t="str">
        <f>IF(FN_MC!N180="","*",FN_MC!N180)</f>
        <v>ZVTZDK</v>
      </c>
      <c r="M177" s="111">
        <f>IF(FN_MC!J180="","*",FN_MC!J180)</f>
        <v>78</v>
      </c>
      <c r="N177" s="290">
        <f>IF(FN_MC!K180="","*",FN_MC!K180)</f>
        <v>249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Higor</v>
      </c>
      <c r="U177" s="110" t="str">
        <f>IF(FN_MC!W180="","*",FN_MC!W180)</f>
        <v xml:space="preserve">Caminhão de solda </v>
      </c>
      <c r="V177" s="112">
        <f ca="1">_xlfn.XLOOKUP(G177&amp;$V$2,BS_CONTROLE[CHAVE],BS_CONTROLE[Quantidade_11],"-")</f>
        <v>3</v>
      </c>
      <c r="W177" s="112">
        <f ca="1">_xlfn.XLOOKUP(G177&amp;$W$2,BS_CONTROLE[CHAVE],BS_CONTROLE[Quantidade_11],"-")</f>
        <v>4</v>
      </c>
      <c r="X177" s="112">
        <f ca="1">_xlfn.XLOOKUP(G177&amp;$X$2,BS_CONTROLE[CHAVE],BS_CONTROLE[Quantidade_11],"-")</f>
        <v>3</v>
      </c>
    </row>
    <row r="178" spans="1:24" s="113" customFormat="1" hidden="1">
      <c r="A178" s="109" t="str">
        <f>IF(FN_MC!Y181="","*",FN_MC!Y181)</f>
        <v>OPORTUNIDADE</v>
      </c>
      <c r="B178" s="109" t="str">
        <f>IF(FN_MC!X181="","*",FN_MC!X181)</f>
        <v>Oportunidade</v>
      </c>
      <c r="C178" s="109" t="str">
        <f>IF(FN_MC!Z181="","*",FN_MC!Z181)</f>
        <v>P0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45974</v>
      </c>
      <c r="G178" s="110" t="str">
        <f>IF(FN_MC!D181="","*",FN_MC!D181)</f>
        <v>A73</v>
      </c>
      <c r="H178" s="110" t="str">
        <f>IF(FN_MC!F181="","*",FN_MC!F181)</f>
        <v>DETECÇÃO - RONDA 7 DIAS</v>
      </c>
      <c r="I178" s="110" t="str">
        <f>IF(FN_MC!H181="","*",FN_MC!H181)</f>
        <v>ZTO</v>
      </c>
      <c r="J178" s="110" t="str">
        <f>IF(FN_MC!I181="","*",FN_MC!I181)</f>
        <v>ZXE</v>
      </c>
      <c r="K178" s="110" t="str">
        <f>IF(FN_MC!M181="","*",FN_MC!M181)</f>
        <v>ZTO-ZXE</v>
      </c>
      <c r="L178" s="110" t="str">
        <f>IF(FN_MC!N181="","*",FN_MC!N181)</f>
        <v>ZTOZXE</v>
      </c>
      <c r="M178" s="111">
        <f>IF(FN_MC!J181="","*",FN_MC!J181)</f>
        <v>72</v>
      </c>
      <c r="N178" s="290">
        <f>IF(FN_MC!K181="","*",FN_MC!K181)</f>
        <v>261</v>
      </c>
      <c r="O178" s="290" t="str">
        <f>IF(FN_MC!L181="","*",FN_MC!L181)</f>
        <v>-</v>
      </c>
      <c r="P178" s="111"/>
      <c r="Q178" s="128">
        <f>IF(FN_MC!O181="","*",FN_MC!O181)</f>
        <v>0.33333333333333331</v>
      </c>
      <c r="R178" s="128">
        <f>IF(FN_MC!P181="","*",FN_MC!P181)</f>
        <v>4.1666666666666664E-2</v>
      </c>
      <c r="S178" s="110" t="str">
        <f>IF(FN_MC!Q181="","*",CONCATENATE(FN_MC!Q181," ",FN_MC!R181))</f>
        <v>60 KM</v>
      </c>
      <c r="T178" s="110" t="str">
        <f>IF(FN_MC!V181="","*",FN_MC!V181)</f>
        <v>Genoroso</v>
      </c>
      <c r="U178" s="110" t="str">
        <f>IF(FN_MC!W181="","*",FN_MC!W181)</f>
        <v>Inspeção de VIA R7D</v>
      </c>
      <c r="V178" s="112">
        <f ca="1">_xlfn.XLOOKUP(G178&amp;$V$2,BS_CONTROLE[CHAVE],BS_CONTROLE[Quantidade_11],"-")</f>
        <v>60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OPORTUNIDADE</v>
      </c>
      <c r="B179" s="109" t="str">
        <f>IF(FN_MC!X182="","*",FN_MC!X182)</f>
        <v>Oportunidade</v>
      </c>
      <c r="C179" s="109" t="str">
        <f>IF(FN_MC!Z182="","*",FN_MC!Z182)</f>
        <v>P1</v>
      </c>
      <c r="D179" s="110" t="str">
        <f>IF(FN_MC!S182="","*",FN_MC!S182)</f>
        <v>MALHA CENTRAL</v>
      </c>
      <c r="E179" s="110" t="str">
        <f>IF(FN_MC!T182="","*",FN_MC!T182)</f>
        <v>RAMAL</v>
      </c>
      <c r="F179" s="110">
        <f>IF(FN_MC!B182="","*",FN_MC!B182)</f>
        <v>45974</v>
      </c>
      <c r="G179" s="110" t="str">
        <f>IF(FN_MC!D182="","*",FN_MC!D182)</f>
        <v>V42</v>
      </c>
      <c r="H179" s="110" t="str">
        <f>IF(FN_MC!F182="","*",FN_MC!F182)</f>
        <v>MODERNIZAÇÃO - SOCADORA</v>
      </c>
      <c r="I179" s="110" t="str">
        <f>IF(FN_MC!H182="","*",FN_MC!H182)</f>
        <v>ZGT1</v>
      </c>
      <c r="J179" s="110" t="str">
        <f>IF(FN_MC!I182="","*",FN_MC!I182)</f>
        <v>ZGT1</v>
      </c>
      <c r="K179" s="110" t="str">
        <f>IF(FN_MC!M182="","*",FN_MC!M182)</f>
        <v>ZGT-ZXE</v>
      </c>
      <c r="L179" s="110" t="str">
        <f>IF(FN_MC!N182="","*",FN_MC!N182)</f>
        <v>ZGTZXE</v>
      </c>
      <c r="M179" s="111">
        <f>IF(FN_MC!J182="","*",FN_MC!J182)</f>
        <v>72</v>
      </c>
      <c r="N179" s="290">
        <f>IF(FN_MC!K182="","*",FN_MC!K182)</f>
        <v>308</v>
      </c>
      <c r="O179" s="290">
        <f>IF(FN_MC!L182="","*",FN_MC!L182)</f>
        <v>306</v>
      </c>
      <c r="P179" s="111"/>
      <c r="Q179" s="128">
        <f>IF(FN_MC!O182="","*",FN_MC!O182)</f>
        <v>0.27083333333333331</v>
      </c>
      <c r="R179" s="128">
        <f>IF(FN_MC!P182="","*",FN_MC!P182)</f>
        <v>0.125</v>
      </c>
      <c r="S179" s="110" t="str">
        <f>IF(FN_MC!Q182="","*",CONCATENATE(FN_MC!Q182," ",FN_MC!R182))</f>
        <v>400 M</v>
      </c>
      <c r="T179" s="110" t="str">
        <f>IF(FN_MC!V182="","*",FN_MC!V182)</f>
        <v>Augusto</v>
      </c>
      <c r="U179" s="110" t="str">
        <f>IF(FN_MC!W182="","*",FN_MC!W182)</f>
        <v>Socaria mecanizada</v>
      </c>
      <c r="V179" s="112">
        <f ca="1">_xlfn.XLOOKUP(G179&amp;$V$2,BS_CONTROLE[CHAVE],BS_CONTROLE[Quantidade_11],"-")</f>
        <v>1160</v>
      </c>
      <c r="W179" s="112">
        <f ca="1">_xlfn.XLOOKUP(G179&amp;$W$2,BS_CONTROLE[CHAVE],BS_CONTROLE[Quantidade_11],"-")</f>
        <v>680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IF(FN_MC!Y183="","*",FN_MC!Y183)</f>
        <v>OPORTUNIDADE</v>
      </c>
      <c r="B180" s="109" t="str">
        <f>IF(FN_MC!X183="","*",FN_MC!X183)</f>
        <v>Oportunidade</v>
      </c>
      <c r="C180" s="109" t="str">
        <f>IF(FN_MC!Z183="","*",FN_MC!Z183)</f>
        <v>P0</v>
      </c>
      <c r="D180" s="110" t="str">
        <f>IF(FN_MC!S183="","*",FN_MC!S183)</f>
        <v>MALHA CENTRAL</v>
      </c>
      <c r="E180" s="110" t="str">
        <f>IF(FN_MC!T183="","*",FN_MC!T183)</f>
        <v>PPN-POV</v>
      </c>
      <c r="F180" s="110">
        <f>IF(FN_MC!B183="","*",FN_MC!B183)</f>
        <v>45974</v>
      </c>
      <c r="G180" s="110" t="str">
        <f>IF(FN_MC!D183="","*",FN_MC!D183)</f>
        <v>A13</v>
      </c>
      <c r="H180" s="110" t="str">
        <f>IF(FN_MC!F183="","*",FN_MC!F183)</f>
        <v>INSPEÇÃO AUTO DE LINHA</v>
      </c>
      <c r="I180" s="110" t="str">
        <f>IF(FN_MC!H183="","*",FN_MC!H183)</f>
        <v>PEN</v>
      </c>
      <c r="J180" s="110" t="str">
        <f>IF(FN_MC!I183="","*",FN_MC!I183)</f>
        <v>PUR</v>
      </c>
      <c r="K180" s="110" t="str">
        <f>IF(FN_MC!M183="","*",FN_MC!M183)</f>
        <v>PEN-PPP</v>
      </c>
      <c r="L180" s="110" t="str">
        <f>IF(FN_MC!N183="","*",FN_MC!N183)</f>
        <v>PENPPP</v>
      </c>
      <c r="M180" s="111">
        <f>IF(FN_MC!J183="","*",FN_MC!J183)</f>
        <v>101</v>
      </c>
      <c r="N180" s="290">
        <f>IF(FN_MC!K183="","*",FN_MC!K183)</f>
        <v>1185</v>
      </c>
      <c r="O180" s="290" t="str">
        <f>IF(FN_MC!L183="","*",FN_MC!L183)</f>
        <v>-</v>
      </c>
      <c r="P180" s="111"/>
      <c r="Q180" s="128">
        <f>IF(FN_MC!O183="","*",FN_MC!O183)</f>
        <v>0.375</v>
      </c>
      <c r="R180" s="128">
        <f>IF(FN_MC!P183="","*",FN_MC!P183)</f>
        <v>4.1666666666666664E-2</v>
      </c>
      <c r="S180" s="110" t="str">
        <f>IF(FN_MC!Q183="","*",CONCATENATE(FN_MC!Q183," ",FN_MC!R183))</f>
        <v>1 BINÁRIO</v>
      </c>
      <c r="T180" s="110" t="str">
        <f>IF(FN_MC!V183="","*",FN_MC!V183)</f>
        <v>Francislayne</v>
      </c>
      <c r="U180" s="110" t="str">
        <f>IF(FN_MC!W183="","*",FN_MC!W183)</f>
        <v>Inspeção via fauna</v>
      </c>
      <c r="V180" s="112">
        <f ca="1">_xlfn.XLOOKUP(G180&amp;$V$2,BS_CONTROLE[CHAVE],BS_CONTROLE[Quantidade_11],"-")</f>
        <v>1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OPORTUNIDADE</v>
      </c>
      <c r="B181" s="109" t="str">
        <f>IF(FN_MC!X184="","*",FN_MC!X184)</f>
        <v>Oportunidade</v>
      </c>
      <c r="C181" s="109" t="str">
        <f>IF(FN_MC!Z184="","*",FN_MC!Z184)</f>
        <v>P1</v>
      </c>
      <c r="D181" s="110" t="str">
        <f>IF(FN_MC!S184="","*",FN_MC!S184)</f>
        <v>MALHA CENTRAL</v>
      </c>
      <c r="E181" s="110" t="str">
        <f>IF(FN_MC!T184="","*",FN_MC!T184)</f>
        <v>PPN-POV</v>
      </c>
      <c r="F181" s="110">
        <f>IF(FN_MC!B184="","*",FN_MC!B184)</f>
        <v>45974</v>
      </c>
      <c r="G181" s="110" t="str">
        <f>IF(FN_MC!D184="","*",FN_MC!D184)</f>
        <v>W53</v>
      </c>
      <c r="H181" s="110" t="str">
        <f>IF(FN_MC!F184="","*",FN_MC!F184)</f>
        <v>DESCARGA DE MATERIAL</v>
      </c>
      <c r="I181" s="110" t="str">
        <f>IF(FN_MC!H184="","*",FN_MC!H184)</f>
        <v>PJA</v>
      </c>
      <c r="J181" s="110" t="str">
        <f>IF(FN_MC!I184="","*",FN_MC!I184)</f>
        <v>PSI</v>
      </c>
      <c r="K181" s="110" t="str">
        <f>IF(FN_MC!M184="","*",FN_MC!M184)</f>
        <v>PJA-PJG</v>
      </c>
      <c r="L181" s="110" t="str">
        <f>IF(FN_MC!N184="","*",FN_MC!N184)</f>
        <v>PJAPJG</v>
      </c>
      <c r="M181" s="111">
        <f>IF(FN_MC!J184="","*",FN_MC!J184)</f>
        <v>101</v>
      </c>
      <c r="N181" s="290">
        <f>IF(FN_MC!K184="","*",FN_MC!K184)</f>
        <v>1471</v>
      </c>
      <c r="O181" s="290" t="str">
        <f>IF(FN_MC!L184="","*",FN_MC!L184)</f>
        <v>-</v>
      </c>
      <c r="P181" s="111"/>
      <c r="Q181" s="128">
        <f>IF(FN_MC!O184="","*",FN_MC!O184)</f>
        <v>0.375</v>
      </c>
      <c r="R181" s="128">
        <f>IF(FN_MC!P184="","*",FN_MC!P184)</f>
        <v>4.1666666666666664E-2</v>
      </c>
      <c r="S181" s="110" t="str">
        <f>IF(FN_MC!Q184="","*",CONCATENATE(FN_MC!Q184," ",FN_MC!R184))</f>
        <v>1 BINÁRIO</v>
      </c>
      <c r="T181" s="110" t="str">
        <f>IF(FN_MC!V184="","*",FN_MC!V184)</f>
        <v>Francislayne</v>
      </c>
      <c r="U181" s="110" t="str">
        <f>IF(FN_MC!W184="","*",FN_MC!W184)</f>
        <v xml:space="preserve">Descarga de barra </v>
      </c>
      <c r="V181" s="112">
        <f ca="1">_xlfn.XLOOKUP(G181&amp;$V$2,BS_CONTROLE[CHAVE],BS_CONTROLE[Quantidade_11],"-")</f>
        <v>1</v>
      </c>
      <c r="W181" s="112">
        <f ca="1">_xlfn.XLOOKUP(G181&amp;$W$2,BS_CONTROLE[CHAVE],BS_CONTROLE[Quantidade_11],"-")</f>
        <v>72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OPORTUNIDADE</v>
      </c>
      <c r="B183" s="109" t="str">
        <f>IF(FN_MC!X186="","*",FN_MC!X186)</f>
        <v>Oportunidade</v>
      </c>
      <c r="C183" s="109" t="str">
        <f>IF(FN_MC!Z186="","*",FN_MC!Z186)</f>
        <v>P1</v>
      </c>
      <c r="D183" s="110" t="str">
        <f>IF(FN_MC!S186="","*",FN_MC!S186)</f>
        <v>FERRONORTE</v>
      </c>
      <c r="E183" s="110" t="str">
        <f>IF(FN_MC!T186="","*",FN_MC!T186)</f>
        <v>TGR-TRO</v>
      </c>
      <c r="F183" s="110">
        <f>IF(FN_MC!B186="","*",FN_MC!B186)</f>
        <v>45975</v>
      </c>
      <c r="G183" s="110" t="str">
        <f>IF(FN_MC!D186="","*",FN_MC!D186)</f>
        <v xml:space="preserve">TURMA FIXA VIA </v>
      </c>
      <c r="H183" s="110" t="str">
        <f>IF(FN_MC!F186="","*",FN_MC!F186)</f>
        <v>PDM - AMV - MEIA CHAVE</v>
      </c>
      <c r="I183" s="110" t="str">
        <f>IF(FN_MC!H186="","*",FN_MC!H186)</f>
        <v>TRM1</v>
      </c>
      <c r="J183" s="110" t="str">
        <f>IF(FN_MC!I186="","*",FN_MC!I186)</f>
        <v>-</v>
      </c>
      <c r="K183" s="110" t="str">
        <f>IF(FN_MC!M186="","*",FN_MC!M186)</f>
        <v>TRM</v>
      </c>
      <c r="L183" s="110" t="str">
        <f>IF(FN_MC!N186="","*",FN_MC!N186)</f>
        <v>TRM1</v>
      </c>
      <c r="M183" s="111">
        <f>IF(FN_MC!J186="","*",FN_MC!J186)</f>
        <v>98</v>
      </c>
      <c r="N183" s="290">
        <f>IF(FN_MC!K186="","*",FN_MC!K186)</f>
        <v>550</v>
      </c>
      <c r="O183" s="290" t="str">
        <f>IF(FN_MC!L186="","*",FN_MC!L186)</f>
        <v>-</v>
      </c>
      <c r="P183" s="111"/>
      <c r="Q183" s="128">
        <f>IF(FN_MC!O186="","*",FN_MC!O186)</f>
        <v>0.375</v>
      </c>
      <c r="R183" s="128">
        <f>IF(FN_MC!P186="","*",FN_MC!P186)</f>
        <v>8.3333333333333329E-2</v>
      </c>
      <c r="S183" s="110" t="str">
        <f>IF(FN_MC!Q186="","*",CONCATENATE(FN_MC!Q186," ",FN_MC!R186))</f>
        <v>1 Nº DE PEÇAS</v>
      </c>
      <c r="T183" s="110" t="str">
        <f>IF(FN_MC!V186="","*",FN_MC!V186)</f>
        <v xml:space="preserve">carlos </v>
      </c>
      <c r="U183" s="110" t="str">
        <f>IF(FN_MC!W186="","*",FN_MC!W186)</f>
        <v>Troca de meia chave TRMS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SIM</v>
      </c>
      <c r="B184" s="109" t="str">
        <f>IF(FN_MC!X187="","*",FN_MC!X187)</f>
        <v>Contrato</v>
      </c>
      <c r="C184" s="109" t="str">
        <f>IF(FN_MC!Z187="","*",FN_MC!Z187)</f>
        <v>P1</v>
      </c>
      <c r="D184" s="110" t="str">
        <f>IF(FN_MC!S187="","*",FN_MC!S187)</f>
        <v>FERRONORTE</v>
      </c>
      <c r="E184" s="110" t="str">
        <f>IF(FN_MC!T187="","*",FN_MC!T187)</f>
        <v>TGR-TRO</v>
      </c>
      <c r="F184" s="110">
        <f>IF(FN_MC!B187="","*",FN_MC!B187)</f>
        <v>45975</v>
      </c>
      <c r="G184" s="110" t="str">
        <f>IF(FN_MC!D187="","*",FN_MC!D187)</f>
        <v xml:space="preserve">TURMA FIXA VIA </v>
      </c>
      <c r="H184" s="110" t="str">
        <f>IF(FN_MC!F187="","*",FN_MC!F187)</f>
        <v>PDM - SUBSTITUIÇÃO - TRILHO</v>
      </c>
      <c r="I184" s="110" t="str">
        <f>IF(FN_MC!H187="","*",FN_MC!H187)</f>
        <v>539TRM</v>
      </c>
      <c r="J184" s="110" t="str">
        <f>IF(FN_MC!I187="","*",FN_MC!I187)</f>
        <v>-</v>
      </c>
      <c r="K184" s="110" t="str">
        <f>IF(FN_MC!M187="","*",FN_MC!M187)</f>
        <v>TBE-TRM</v>
      </c>
      <c r="L184" s="110" t="str">
        <f>IF(FN_MC!N187="","*",FN_MC!N187)</f>
        <v>539TRM</v>
      </c>
      <c r="M184" s="111">
        <f>IF(FN_MC!J187="","*",FN_MC!J187)</f>
        <v>98</v>
      </c>
      <c r="N184" s="290">
        <f>IF(FN_MC!K187="","*",FN_MC!K187)</f>
        <v>547</v>
      </c>
      <c r="O184" s="290" t="str">
        <f>IF(FN_MC!L187="","*",FN_MC!L187)</f>
        <v>-</v>
      </c>
      <c r="P184" s="111"/>
      <c r="Q184" s="128">
        <f>IF(FN_MC!O187="","*",FN_MC!O187)</f>
        <v>0.375</v>
      </c>
      <c r="R184" s="128">
        <f>IF(FN_MC!P187="","*",FN_MC!P187)</f>
        <v>0.125</v>
      </c>
      <c r="S184" s="110" t="str">
        <f>IF(FN_MC!Q187="","*",CONCATENATE(FN_MC!Q187," ",FN_MC!R187))</f>
        <v>300 M</v>
      </c>
      <c r="T184" s="110" t="str">
        <f>IF(FN_MC!V187="","*",FN_MC!V187)</f>
        <v xml:space="preserve">carlos </v>
      </c>
      <c r="U184" s="110" t="str">
        <f>IF(FN_MC!W187="","*",FN_MC!W187)</f>
        <v xml:space="preserve">Troca de trilho 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SIM</v>
      </c>
      <c r="B185" s="109" t="str">
        <f>IF(FN_MC!X188="","*",FN_MC!X188)</f>
        <v>Contrato</v>
      </c>
      <c r="C185" s="109" t="str">
        <f>IF(FN_MC!Z188="","*",FN_MC!Z188)</f>
        <v>P0</v>
      </c>
      <c r="D185" s="110" t="str">
        <f>IF(FN_MC!S188="","*",FN_MC!S188)</f>
        <v>FERRONORTE</v>
      </c>
      <c r="E185" s="110" t="str">
        <f>IF(FN_MC!T188="","*",FN_MC!T188)</f>
        <v>TCS-TGR</v>
      </c>
      <c r="F185" s="110">
        <f>IF(FN_MC!B188="","*",FN_MC!B188)</f>
        <v>45975</v>
      </c>
      <c r="G185" s="110" t="str">
        <f>IF(FN_MC!D188="","*",FN_MC!D188)</f>
        <v>E40</v>
      </c>
      <c r="H185" s="110" t="str">
        <f>IF(FN_MC!F188="","*",FN_MC!F188)</f>
        <v>TRILHEIRO - DESCARGA</v>
      </c>
      <c r="I185" s="110" t="str">
        <f>IF(FN_MC!H188="","*",FN_MC!H188)</f>
        <v>TAG2</v>
      </c>
      <c r="J185" s="110" t="str">
        <f>IF(FN_MC!I188="","*",FN_MC!I188)</f>
        <v>TAG2</v>
      </c>
      <c r="K185" s="110" t="str">
        <f>IF(FN_MC!M188="","*",FN_MC!M188)</f>
        <v>TPC-TVL</v>
      </c>
      <c r="L185" s="110" t="str">
        <f>IF(FN_MC!N188="","*",FN_MC!N188)</f>
        <v>440TVL</v>
      </c>
      <c r="M185" s="111">
        <f>IF(FN_MC!J188="","*",FN_MC!J188)</f>
        <v>74</v>
      </c>
      <c r="N185" s="290">
        <f>IF(FN_MC!K188="","*",FN_MC!K188)</f>
        <v>446.226</v>
      </c>
      <c r="O185" s="290">
        <f>IF(FN_MC!L188="","*",FN_MC!L188)</f>
        <v>444.98</v>
      </c>
      <c r="P185" s="111"/>
      <c r="Q185" s="128">
        <f>IF(FN_MC!O188="","*",FN_MC!O188)</f>
        <v>0.41666666666666669</v>
      </c>
      <c r="R185" s="128">
        <f>IF(FN_MC!P188="","*",FN_MC!P188)</f>
        <v>8.3333333333333329E-2</v>
      </c>
      <c r="S185" s="110" t="str">
        <f>IF(FN_MC!Q188="","*",CONCATENATE(FN_MC!Q188," ",FN_MC!R188))</f>
        <v>1248 M</v>
      </c>
      <c r="T185" s="110" t="str">
        <f>IF(FN_MC!V188="","*",FN_MC!V188)</f>
        <v>Elton</v>
      </c>
      <c r="U185" s="110" t="str">
        <f>IF(FN_MC!W188="","*",FN_MC!W188)</f>
        <v>Descarga de trilho no equipamento 74/444980-446226cv</v>
      </c>
      <c r="V185" s="112">
        <f ca="1">_xlfn.XLOOKUP(G185&amp;$V$2,BS_CONTROLE[CHAVE],BS_CONTROLE[Quantidade_11],"-")</f>
        <v>2184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Oportunidade</v>
      </c>
      <c r="C186" s="109" t="str">
        <f>IF(FN_MC!Z189="","*",FN_MC!Z189)</f>
        <v>P3</v>
      </c>
      <c r="D186" s="110" t="str">
        <f>IF(FN_MC!S189="","*",FN_MC!S189)</f>
        <v>FERRONORTE</v>
      </c>
      <c r="E186" s="110" t="str">
        <f>IF(FN_MC!T189="","*",FN_MC!T189)</f>
        <v>TCS-TGR</v>
      </c>
      <c r="F186" s="110" t="str">
        <f>IF(FN_MC!B189="","*",FN_MC!B189)</f>
        <v>*</v>
      </c>
      <c r="G186" s="110" t="str">
        <f>IF(FN_MC!D189="","*",FN_MC!D189)</f>
        <v>W70</v>
      </c>
      <c r="H186" s="110" t="str">
        <f>IF(FN_MC!F189="","*",FN_MC!F189)</f>
        <v>DESLOCAMENTO</v>
      </c>
      <c r="I186" s="110" t="str">
        <f>IF(FN_MC!H189="","*",FN_MC!H189)</f>
        <v>TOM</v>
      </c>
      <c r="J186" s="110" t="str">
        <f>IF(FN_MC!I189="","*",FN_MC!I189)</f>
        <v>TIQ</v>
      </c>
      <c r="K186" s="110" t="str">
        <f>IF(FN_MC!M189="","*",FN_MC!M189)</f>
        <v>TOM-TIQ</v>
      </c>
      <c r="L186" s="110" t="str">
        <f>IF(FN_MC!N189="","*",FN_MC!N189)</f>
        <v>TOMTIQ</v>
      </c>
      <c r="M186" s="111">
        <f>IF(FN_MC!J189="","*",FN_MC!J189)</f>
        <v>74</v>
      </c>
      <c r="N186" s="290">
        <f>IF(FN_MC!K189="","*",FN_MC!K189)</f>
        <v>406</v>
      </c>
      <c r="O186" s="290" t="str">
        <f>IF(FN_MC!L189="","*",FN_MC!L189)</f>
        <v>-</v>
      </c>
      <c r="P186" s="111"/>
      <c r="Q186" s="128">
        <f>IF(FN_MC!O189="","*",FN_MC!O189)</f>
        <v>0.375</v>
      </c>
      <c r="R186" s="128">
        <f>IF(FN_MC!P189="","*",FN_MC!P189)</f>
        <v>4.1666666666666664E-2</v>
      </c>
      <c r="S186" s="110" t="str">
        <f>IF(FN_MC!Q189="","*",CONCATENATE(FN_MC!Q189," ",FN_MC!R189))</f>
        <v>1 BINÁRIO</v>
      </c>
      <c r="T186" s="110" t="str">
        <f>IF(FN_MC!V189="","*",FN_MC!V189)</f>
        <v>Carlos</v>
      </c>
      <c r="U186" s="110" t="str">
        <f>IF(FN_MC!W189="","*",FN_MC!W189)</f>
        <v>Deslocamento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SIM</v>
      </c>
      <c r="B187" s="109" t="str">
        <f>IF(FN_MC!X190="","*",FN_MC!X190)</f>
        <v>Contrato</v>
      </c>
      <c r="C187" s="109" t="str">
        <f>IF(FN_MC!Z190="","*",FN_MC!Z190)</f>
        <v>P0</v>
      </c>
      <c r="D187" s="110" t="str">
        <f>IF(FN_MC!S190="","*",FN_MC!S190)</f>
        <v>FERRONORTE</v>
      </c>
      <c r="E187" s="110" t="str">
        <f>IF(FN_MC!T190="","*",FN_MC!T190)</f>
        <v>TMI-TCS</v>
      </c>
      <c r="F187" s="110">
        <f>IF(FN_MC!B190="","*",FN_MC!B190)</f>
        <v>45975</v>
      </c>
      <c r="G187" s="110" t="str">
        <f>IF(FN_MC!D190="","*",FN_MC!D190)</f>
        <v>MOD FN</v>
      </c>
      <c r="H187" s="110" t="str">
        <f>IF(FN_MC!F190="","*",FN_MC!F190)</f>
        <v>BLOCO</v>
      </c>
      <c r="I187" s="110" t="str">
        <f>IF(FN_MC!H190="","*",FN_MC!H190)</f>
        <v>-</v>
      </c>
      <c r="J187" s="110" t="str">
        <f>IF(FN_MC!I190="","*",FN_MC!I190)</f>
        <v>-</v>
      </c>
      <c r="K187" s="110" t="str">
        <f>IF(FN_MC!M190="","*",FN_MC!M190)</f>
        <v>TCS-TVI</v>
      </c>
      <c r="L187" s="110" t="str">
        <f>IF(FN_MC!N190="","*",FN_MC!N190)</f>
        <v>TCSTVI</v>
      </c>
      <c r="M187" s="111">
        <f>IF(FN_MC!J190="","*",FN_MC!J190)</f>
        <v>74</v>
      </c>
      <c r="N187" s="290">
        <f>IF(FN_MC!K190="","*",FN_MC!K190)</f>
        <v>239</v>
      </c>
      <c r="O187" s="290">
        <f>IF(FN_MC!L190="","*",FN_MC!L190)</f>
        <v>233</v>
      </c>
      <c r="P187" s="111"/>
      <c r="Q187" s="128">
        <f>IF(FN_MC!O190="","*",FN_MC!O190)</f>
        <v>0.33333333333333331</v>
      </c>
      <c r="R187" s="128">
        <f>IF(FN_MC!P190="","*",FN_MC!P190)</f>
        <v>0.125</v>
      </c>
      <c r="S187" s="110" t="str">
        <f>IF(FN_MC!Q190="","*",CONCATENATE(FN_MC!Q190," ",FN_MC!R190))</f>
        <v>1 BINÁRIO</v>
      </c>
      <c r="T187" s="110" t="str">
        <f>IF(FN_MC!V190="","*",FN_MC!V190)</f>
        <v xml:space="preserve">Guilherme </v>
      </c>
      <c r="U187" s="110" t="str">
        <f>IF(FN_MC!W190="","*",FN_MC!W190)</f>
        <v>Bloco MOD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IF(FN_MC!Y191="","*",FN_MC!Y191)</f>
        <v>SIM</v>
      </c>
      <c r="B188" s="109" t="str">
        <f>IF(FN_MC!X191="","*",FN_MC!X191)</f>
        <v>Contrato</v>
      </c>
      <c r="C188" s="109" t="str">
        <f>IF(FN_MC!Z191="","*",FN_MC!Z191)</f>
        <v>P0</v>
      </c>
      <c r="D188" s="110" t="str">
        <f>IF(FN_MC!S191="","*",FN_MC!S191)</f>
        <v>FERRONORTE</v>
      </c>
      <c r="E188" s="110" t="str">
        <f>IF(FN_MC!T191="","*",FN_MC!T191)</f>
        <v>TMI-TCS</v>
      </c>
      <c r="F188" s="110">
        <f>IF(FN_MC!B191="","*",FN_MC!B191)</f>
        <v>45975</v>
      </c>
      <c r="G188" s="110" t="str">
        <f>IF(FN_MC!D191="","*",FN_MC!D191)</f>
        <v>W50</v>
      </c>
      <c r="H188" s="110" t="str">
        <f>IF(FN_MC!F191="","*",FN_MC!F191)</f>
        <v>MODERNIZAÇÃO - DORMENTE - DESCARGA</v>
      </c>
      <c r="I188" s="110" t="str">
        <f>IF(FN_MC!H191="","*",FN_MC!H191)</f>
        <v xml:space="preserve">TCS2 </v>
      </c>
      <c r="J188" s="110" t="str">
        <f>IF(FN_MC!I191="","*",FN_MC!I191)</f>
        <v>TCS</v>
      </c>
      <c r="K188" s="110" t="str">
        <f>IF(FN_MC!M191="","*",FN_MC!M191)</f>
        <v>TCS-TVI</v>
      </c>
      <c r="L188" s="110" t="str">
        <f>IF(FN_MC!N191="","*",FN_MC!N191)</f>
        <v>239251/TVI239</v>
      </c>
      <c r="M188" s="111">
        <f>IF(FN_MC!J191="","*",FN_MC!J191)</f>
        <v>74</v>
      </c>
      <c r="N188" s="290">
        <f>IF(FN_MC!K191="","*",FN_MC!K191)</f>
        <v>239</v>
      </c>
      <c r="O188" s="290">
        <f>IF(FN_MC!L191="","*",FN_MC!L191)</f>
        <v>233</v>
      </c>
      <c r="P188" s="111"/>
      <c r="Q188" s="128">
        <f>IF(FN_MC!O191="","*",FN_MC!O191)</f>
        <v>0.33333333333333331</v>
      </c>
      <c r="R188" s="128">
        <f>IF(FN_MC!P191="","*",FN_MC!P191)</f>
        <v>6.9444444444444447E-4</v>
      </c>
      <c r="S188" s="110" t="str">
        <f>IF(FN_MC!Q191="","*",CONCATENATE(FN_MC!Q191," ",FN_MC!R191))</f>
        <v>1400 Nº DE DORMENTES</v>
      </c>
      <c r="T188" s="110" t="str">
        <f>IF(FN_MC!V191="","*",FN_MC!V191)</f>
        <v xml:space="preserve">Guilherme </v>
      </c>
      <c r="U188" s="110" t="str">
        <f>IF(FN_MC!W191="","*",FN_MC!W191)</f>
        <v>Descarga de dormentes MOD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IF(FN_MC!Y192="","*",FN_MC!Y192)</f>
        <v>OPORTUNIDADE</v>
      </c>
      <c r="B189" s="109" t="str">
        <f>IF(FN_MC!X192="","*",FN_MC!X192)</f>
        <v>Oportunidade</v>
      </c>
      <c r="C189" s="109" t="str">
        <f>IF(FN_MC!Z192="","*",FN_MC!Z192)</f>
        <v>P1</v>
      </c>
      <c r="D189" s="110" t="str">
        <f>IF(FN_MC!S192="","*",FN_MC!S192)</f>
        <v>FERRONORTE</v>
      </c>
      <c r="E189" s="110" t="str">
        <f>IF(FN_MC!T192="","*",FN_MC!T192)</f>
        <v>TMI-TCS</v>
      </c>
      <c r="F189" s="110">
        <f>IF(FN_MC!B192="","*",FN_MC!B192)</f>
        <v>45975</v>
      </c>
      <c r="G189" s="110" t="str">
        <f>IF(FN_MC!D192="","*",FN_MC!D192)</f>
        <v>ELSON (TF-526)</v>
      </c>
      <c r="H189" s="110" t="str">
        <f>IF(FN_MC!F192="","*",FN_MC!F192)</f>
        <v>PDM - SOLDA</v>
      </c>
      <c r="I189" s="110">
        <f>IF(FN_MC!H192="","*",FN_MC!H192)</f>
        <v>239251</v>
      </c>
      <c r="J189" s="110" t="str">
        <f>IF(FN_MC!I192="","*",FN_MC!I192)</f>
        <v>-</v>
      </c>
      <c r="K189" s="110" t="str">
        <f>IF(FN_MC!M192="","*",FN_MC!M192)</f>
        <v>TVI-TJA</v>
      </c>
      <c r="L189" s="110">
        <f>IF(FN_MC!N192="","*",FN_MC!N192)</f>
        <v>239251</v>
      </c>
      <c r="M189" s="111">
        <f>IF(FN_MC!J192="","*",FN_MC!J192)</f>
        <v>74</v>
      </c>
      <c r="N189" s="290">
        <f>IF(FN_MC!K192="","*",FN_MC!K192)</f>
        <v>240.3</v>
      </c>
      <c r="O189" s="290" t="str">
        <f>IF(FN_MC!L192="","*",FN_MC!L192)</f>
        <v>-</v>
      </c>
      <c r="P189" s="111"/>
      <c r="Q189" s="128">
        <f>IF(FN_MC!O192="","*",FN_MC!O192)</f>
        <v>0.375</v>
      </c>
      <c r="R189" s="128">
        <f>IF(FN_MC!P192="","*",FN_MC!P192)</f>
        <v>6.25E-2</v>
      </c>
      <c r="S189" s="110" t="str">
        <f>IF(FN_MC!Q192="","*",CONCATENATE(FN_MC!Q192," ",FN_MC!R192))</f>
        <v>1 Nº DE SOLDA</v>
      </c>
      <c r="T189" s="110" t="str">
        <f>IF(FN_MC!V192="","*",FN_MC!V192)</f>
        <v>Elson</v>
      </c>
      <c r="U189" s="110" t="str">
        <f>IF(FN_MC!W192="","*",FN_MC!W192)</f>
        <v>Execução de solda - Condicionado a temperatura</v>
      </c>
      <c r="V189" s="112">
        <f ca="1">_xlfn.XLOOKUP(G189&amp;$V$2,BS_CONTROLE[CHAVE],BS_CONTROLE[Quantidade_11],"-")</f>
        <v>2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OPORTUNIDADE</v>
      </c>
      <c r="B190" s="109" t="str">
        <f>IF(FN_MC!X193="","*",FN_MC!X193)</f>
        <v>Oportunidade</v>
      </c>
      <c r="C190" s="109" t="str">
        <f>IF(FN_MC!Z193="","*",FN_MC!Z193)</f>
        <v>P1</v>
      </c>
      <c r="D190" s="110" t="str">
        <f>IF(FN_MC!S193="","*",FN_MC!S193)</f>
        <v>FERRONORTE</v>
      </c>
      <c r="E190" s="110" t="str">
        <f>IF(FN_MC!T193="","*",FN_MC!T193)</f>
        <v>TMI-TCS</v>
      </c>
      <c r="F190" s="110">
        <f>IF(FN_MC!B193="","*",FN_MC!B193)</f>
        <v>45975</v>
      </c>
      <c r="G190" s="110" t="str">
        <f>IF(FN_MC!D193="","*",FN_MC!D193)</f>
        <v>V86</v>
      </c>
      <c r="H190" s="110" t="str">
        <f>IF(FN_MC!F193="","*",FN_MC!F193)</f>
        <v>MECANIZAÇÃO - SOCADORA</v>
      </c>
      <c r="I190" s="110" t="str">
        <f>IF(FN_MC!H193="","*",FN_MC!H193)</f>
        <v>TID2</v>
      </c>
      <c r="J190" s="110" t="str">
        <f>IF(FN_MC!I193="","*",FN_MC!I193)</f>
        <v>TID2</v>
      </c>
      <c r="K190" s="110" t="str">
        <f>IF(FN_MC!M193="","*",FN_MC!M193)</f>
        <v>TID-TVI</v>
      </c>
      <c r="L190" s="110" t="str">
        <f>IF(FN_MC!N193="","*",FN_MC!N193)</f>
        <v>TID201</v>
      </c>
      <c r="M190" s="111">
        <f>IF(FN_MC!J193="","*",FN_MC!J193)</f>
        <v>74</v>
      </c>
      <c r="N190" s="290">
        <f>IF(FN_MC!K193="","*",FN_MC!K193)</f>
        <v>200</v>
      </c>
      <c r="O190" s="290">
        <f>IF(FN_MC!L193="","*",FN_MC!L193)</f>
        <v>190</v>
      </c>
      <c r="P190" s="111"/>
      <c r="Q190" s="128">
        <f>IF(FN_MC!O193="","*",FN_MC!O193)</f>
        <v>0.375</v>
      </c>
      <c r="R190" s="128">
        <f>IF(FN_MC!P193="","*",FN_MC!P193)</f>
        <v>8.3333333333333329E-2</v>
      </c>
      <c r="S190" s="110" t="str">
        <f>IF(FN_MC!Q193="","*",CONCATENATE(FN_MC!Q193," ",FN_MC!R193))</f>
        <v>1120 M</v>
      </c>
      <c r="T190" s="110" t="str">
        <f>IF(FN_MC!V193="","*",FN_MC!V193)</f>
        <v>Herbert</v>
      </c>
      <c r="U190" s="110" t="str">
        <f>IF(FN_MC!W193="","*",FN_MC!W193)</f>
        <v>Socaria mecanizada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1</v>
      </c>
    </row>
    <row r="191" spans="1:24" s="113" customFormat="1" hidden="1">
      <c r="A191" s="109" t="str">
        <f>IF(FN_MC!Y194="","*",FN_MC!Y194)</f>
        <v>OPORTUNIDADE</v>
      </c>
      <c r="B191" s="109" t="str">
        <f>IF(FN_MC!X194="","*",FN_MC!X194)</f>
        <v>Oportunidade</v>
      </c>
      <c r="C191" s="109" t="str">
        <f>IF(FN_MC!Z194="","*",FN_MC!Z194)</f>
        <v>P0</v>
      </c>
      <c r="D191" s="110" t="str">
        <f>IF(FN_MC!S194="","*",FN_MC!S194)</f>
        <v>FERRONORTE</v>
      </c>
      <c r="E191" s="110" t="str">
        <f>IF(FN_MC!T194="","*",FN_MC!T194)</f>
        <v>TMI-TCS</v>
      </c>
      <c r="F191" s="110">
        <f>IF(FN_MC!B194="","*",FN_MC!B194)</f>
        <v>45975</v>
      </c>
      <c r="G191" s="110" t="str">
        <f>IF(FN_MC!D194="","*",FN_MC!D194)</f>
        <v>FRANCISCO (TF-670)</v>
      </c>
      <c r="H191" s="110" t="str">
        <f>IF(FN_MC!F194="","*",FN_MC!F194)</f>
        <v>PDM - SOLDA</v>
      </c>
      <c r="I191" s="110" t="str">
        <f>IF(FN_MC!H194="","*",FN_MC!H194)</f>
        <v>TSJ135</v>
      </c>
      <c r="J191" s="110" t="str">
        <f>IF(FN_MC!I194="","*",FN_MC!I194)</f>
        <v>-</v>
      </c>
      <c r="K191" s="110" t="str">
        <f>IF(FN_MC!M194="","*",FN_MC!M194)</f>
        <v>TSJ-TMO</v>
      </c>
      <c r="L191" s="110" t="str">
        <f>IF(FN_MC!N194="","*",FN_MC!N194)</f>
        <v>TSJ135</v>
      </c>
      <c r="M191" s="111">
        <f>IF(FN_MC!J194="","*",FN_MC!J194)</f>
        <v>74</v>
      </c>
      <c r="N191" s="290">
        <f>IF(FN_MC!K194="","*",FN_MC!K194)</f>
        <v>134.30000000000001</v>
      </c>
      <c r="O191" s="290" t="str">
        <f>IF(FN_MC!L194="","*",FN_MC!L194)</f>
        <v>-</v>
      </c>
      <c r="P191" s="111"/>
      <c r="Q191" s="128">
        <f>IF(FN_MC!O194="","*",FN_MC!O194)</f>
        <v>0.375</v>
      </c>
      <c r="R191" s="128">
        <f>IF(FN_MC!P194="","*",FN_MC!P194)</f>
        <v>6.25E-2</v>
      </c>
      <c r="S191" s="110" t="str">
        <f>IF(FN_MC!Q194="","*",CONCATENATE(FN_MC!Q194," ",FN_MC!R194))</f>
        <v>1 Nº DE SOLDA</v>
      </c>
      <c r="T191" s="110" t="str">
        <f>IF(FN_MC!V194="","*",FN_MC!V194)</f>
        <v>Heleno</v>
      </c>
      <c r="U191" s="110" t="str">
        <f>IF(FN_MC!W194="","*",FN_MC!W194)</f>
        <v>Execução de solda - Condicionado a temperatura</v>
      </c>
      <c r="V191" s="112">
        <f ca="1">_xlfn.XLOOKUP(G191&amp;$V$2,BS_CONTROLE[CHAVE],BS_CONTROLE[Quantidade_11],"-")</f>
        <v>1</v>
      </c>
      <c r="W191" s="112">
        <f ca="1">_xlfn.XLOOKUP(G191&amp;$W$2,BS_CONTROLE[CHAVE],BS_CONTROLE[Quantidade_11],"-")</f>
        <v>1</v>
      </c>
      <c r="X191" s="112">
        <f ca="1">_xlfn.XLOOKUP(G191&amp;$X$2,BS_CONTROLE[CHAVE],BS_CONTROLE[Quantidade_11],"-")</f>
        <v>2</v>
      </c>
    </row>
    <row r="192" spans="1:24" s="113" customFormat="1" hidden="1">
      <c r="A192" s="109" t="str">
        <f>IF(FN_MC!Y195="","*",FN_MC!Y195)</f>
        <v>OPORTUNIDADE</v>
      </c>
      <c r="B192" s="109" t="str">
        <f>IF(FN_MC!X195="","*",FN_MC!X195)</f>
        <v>Oportunidade</v>
      </c>
      <c r="C192" s="109" t="str">
        <f>IF(FN_MC!Z195="","*",FN_MC!Z195)</f>
        <v>P2</v>
      </c>
      <c r="D192" s="110" t="str">
        <f>IF(FN_MC!S195="","*",FN_MC!S195)</f>
        <v>FERRONORTE</v>
      </c>
      <c r="E192" s="110" t="str">
        <f>IF(FN_MC!T195="","*",FN_MC!T195)</f>
        <v>TMI-TCS</v>
      </c>
      <c r="F192" s="110">
        <f>IF(FN_MC!B195="","*",FN_MC!B195)</f>
        <v>45975</v>
      </c>
      <c r="G192" s="110" t="str">
        <f>IF(FN_MC!D195="","*",FN_MC!D195)</f>
        <v>ANISIO (TF-514)</v>
      </c>
      <c r="H192" s="110" t="str">
        <f>IF(FN_MC!F195="","*",FN_MC!F195)</f>
        <v>PDM - AMV - MEIA CHAVE</v>
      </c>
      <c r="I192" s="110" t="str">
        <f>IF(FN_MC!H195="","*",FN_MC!H195)</f>
        <v>TSP1</v>
      </c>
      <c r="J192" s="110" t="str">
        <f>IF(FN_MC!I195="","*",FN_MC!I195)</f>
        <v>-</v>
      </c>
      <c r="K192" s="110" t="str">
        <f>IF(FN_MC!M195="","*",FN_MC!M195)</f>
        <v>TSP</v>
      </c>
      <c r="L192" s="110" t="str">
        <f>IF(FN_MC!N195="","*",FN_MC!N195)</f>
        <v>TSP1</v>
      </c>
      <c r="M192" s="111">
        <f>IF(FN_MC!J195="","*",FN_MC!J195)</f>
        <v>74</v>
      </c>
      <c r="N192" s="290">
        <f>IF(FN_MC!K195="","*",FN_MC!K195)</f>
        <v>87.192999999999998</v>
      </c>
      <c r="O192" s="290" t="str">
        <f>IF(FN_MC!L195="","*",FN_MC!L195)</f>
        <v>-</v>
      </c>
      <c r="P192" s="111"/>
      <c r="Q192" s="128">
        <f>IF(FN_MC!O195="","*",FN_MC!O195)</f>
        <v>0.375</v>
      </c>
      <c r="R192" s="128">
        <f>IF(FN_MC!P195="","*",FN_MC!P195)</f>
        <v>6.25E-2</v>
      </c>
      <c r="S192" s="110" t="str">
        <f>IF(FN_MC!Q195="","*",CONCATENATE(FN_MC!Q195," ",FN_MC!R195))</f>
        <v>1 Nº DE PEÇAS</v>
      </c>
      <c r="T192" s="110" t="str">
        <f>IF(FN_MC!V195="","*",FN_MC!V195)</f>
        <v xml:space="preserve">Anisio </v>
      </c>
      <c r="U192" s="110" t="str">
        <f>IF(FN_MC!W195="","*",FN_MC!W195)</f>
        <v>Substiuição da meia chave TSPN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OPORTUNIDADE</v>
      </c>
      <c r="B193" s="109" t="str">
        <f>IF(FN_MC!X196="","*",FN_MC!X196)</f>
        <v>Oportunidade</v>
      </c>
      <c r="C193" s="109" t="str">
        <f>IF(FN_MC!Z196="","*",FN_MC!Z196)</f>
        <v>P1</v>
      </c>
      <c r="D193" s="110" t="str">
        <f>IF(FN_MC!S196="","*",FN_MC!S196)</f>
        <v>FERRONORTE</v>
      </c>
      <c r="E193" s="110" t="str">
        <f>IF(FN_MC!T196="","*",FN_MC!T196)</f>
        <v>TMI-TCS</v>
      </c>
      <c r="F193" s="110">
        <f>IF(FN_MC!B196="","*",FN_MC!B196)</f>
        <v>45975</v>
      </c>
      <c r="G193" s="110" t="str">
        <f>IF(FN_MC!D196="","*",FN_MC!D196)</f>
        <v>A60</v>
      </c>
      <c r="H193" s="110" t="str">
        <f>IF(FN_MC!F196="","*",FN_MC!F196)</f>
        <v>DETECÇÃO - RONDA 7 DIAS</v>
      </c>
      <c r="I193" s="110" t="str">
        <f>IF(FN_MC!H196="","*",FN_MC!H196)</f>
        <v>TMI</v>
      </c>
      <c r="J193" s="110" t="str">
        <f>IF(FN_MC!I196="","*",FN_MC!I196)</f>
        <v>TIN</v>
      </c>
      <c r="K193" s="110" t="str">
        <f>IF(FN_MC!M196="","*",FN_MC!M196)</f>
        <v>TMI-TIN</v>
      </c>
      <c r="L193" s="110" t="str">
        <f>IF(FN_MC!N196="","*",FN_MC!N196)</f>
        <v>TMITIN</v>
      </c>
      <c r="M193" s="111">
        <f>IF(FN_MC!J196="","*",FN_MC!J196)</f>
        <v>74</v>
      </c>
      <c r="N193" s="290">
        <f>IF(FN_MC!K196="","*",FN_MC!K196)</f>
        <v>2</v>
      </c>
      <c r="O193" s="290" t="str">
        <f>IF(FN_MC!L196="","*",FN_MC!L196)</f>
        <v>-</v>
      </c>
      <c r="P193" s="111"/>
      <c r="Q193" s="128">
        <f>IF(FN_MC!O196="","*",FN_MC!O196)</f>
        <v>0.33333333333333331</v>
      </c>
      <c r="R193" s="128">
        <f>IF(FN_MC!P196="","*",FN_MC!P196)</f>
        <v>4.1666666666666664E-2</v>
      </c>
      <c r="S193" s="110" t="str">
        <f>IF(FN_MC!Q196="","*",CONCATENATE(FN_MC!Q196," ",FN_MC!R196))</f>
        <v>100 KM</v>
      </c>
      <c r="T193" s="110" t="str">
        <f>IF(FN_MC!V196="","*",FN_MC!V196)</f>
        <v>Miguel</v>
      </c>
      <c r="U193" s="110" t="str">
        <f>IF(FN_MC!W196="","*",FN_MC!W196)</f>
        <v>Ronda 7 dias</v>
      </c>
      <c r="V193" s="112">
        <f ca="1">_xlfn.XLOOKUP(G193&amp;$V$2,BS_CONTROLE[CHAVE],BS_CONTROLE[Quantidade_11],"-")</f>
        <v>280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140</v>
      </c>
    </row>
    <row r="194" spans="1:24" s="113" customFormat="1" hidden="1">
      <c r="A194" s="109" t="str">
        <f>IF(FN_MC!Y197="","*",FN_MC!Y197)</f>
        <v>OPORTUNIDADE</v>
      </c>
      <c r="B194" s="109" t="str">
        <f>IF(FN_MC!X197="","*",FN_MC!X197)</f>
        <v>Oportunidade</v>
      </c>
      <c r="C194" s="109" t="str">
        <f>IF(FN_MC!Z197="","*",FN_MC!Z197)</f>
        <v>P0</v>
      </c>
      <c r="D194" s="110" t="str">
        <f>IF(FN_MC!S197="","*",FN_MC!S197)</f>
        <v>MALHA CENTRAL</v>
      </c>
      <c r="E194" s="110" t="str">
        <f>IF(FN_MC!T197="","*",FN_MC!T197)</f>
        <v>RAMAL</v>
      </c>
      <c r="F194" s="110">
        <f>IF(FN_MC!B197="","*",FN_MC!B197)</f>
        <v>45975</v>
      </c>
      <c r="G194" s="110" t="str">
        <f>IF(FN_MC!D197="","*",FN_MC!D197)</f>
        <v>W58</v>
      </c>
      <c r="H194" s="110" t="str">
        <f>IF(FN_MC!F197="","*",FN_MC!F197)</f>
        <v>DESLOCAMENTO</v>
      </c>
      <c r="I194" s="110" t="str">
        <f>IF(FN_MC!H197="","*",FN_MC!H197)</f>
        <v>ZFH</v>
      </c>
      <c r="J194" s="110" t="str">
        <f>IF(FN_MC!I197="","*",FN_MC!I197)</f>
        <v>ZLI</v>
      </c>
      <c r="K194" s="110" t="str">
        <f>IF(FN_MC!M197="","*",FN_MC!M197)</f>
        <v>ZFH-ZLI</v>
      </c>
      <c r="L194" s="110" t="str">
        <f>IF(FN_MC!N197="","*",FN_MC!N197)</f>
        <v>ZFHZLI</v>
      </c>
      <c r="M194" s="111">
        <f>IF(FN_MC!J197="","*",FN_MC!J197)</f>
        <v>78</v>
      </c>
      <c r="N194" s="290">
        <f>IF(FN_MC!K197="","*",FN_MC!K197)</f>
        <v>190</v>
      </c>
      <c r="O194" s="290" t="str">
        <f>IF(FN_MC!L197="","*",FN_MC!L197)</f>
        <v>-</v>
      </c>
      <c r="P194" s="111"/>
      <c r="Q194" s="128" t="str">
        <f>IF(FN_MC!O197="","*",FN_MC!O197)</f>
        <v>04;30</v>
      </c>
      <c r="R194" s="128">
        <f>IF(FN_MC!P197="","*",FN_MC!P197)</f>
        <v>4.1666666666666664E-2</v>
      </c>
      <c r="S194" s="110" t="str">
        <f>IF(FN_MC!Q197="","*",CONCATENATE(FN_MC!Q197," ",FN_MC!R197))</f>
        <v>1 BINÁRIO</v>
      </c>
      <c r="T194" s="110" t="str">
        <f>IF(FN_MC!V197="","*",FN_MC!V197)</f>
        <v>*</v>
      </c>
      <c r="U194" s="110" t="str">
        <f>IF(FN_MC!W197="","*",FN_MC!W197)</f>
        <v>Deslocamento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OPORTUNIDADE</v>
      </c>
      <c r="B195" s="109" t="str">
        <f>IF(FN_MC!X198="","*",FN_MC!X198)</f>
        <v>Oportunidade</v>
      </c>
      <c r="C195" s="109" t="str">
        <f>IF(FN_MC!Z198="","*",FN_MC!Z198)</f>
        <v>P0</v>
      </c>
      <c r="D195" s="110" t="str">
        <f>IF(FN_MC!S198="","*",FN_MC!S198)</f>
        <v>MALHA CENTRAL</v>
      </c>
      <c r="E195" s="110" t="str">
        <f>IF(FN_MC!T198="","*",FN_MC!T198)</f>
        <v>RAMAL</v>
      </c>
      <c r="F195" s="110">
        <f>IF(FN_MC!B198="","*",FN_MC!B198)</f>
        <v>45975</v>
      </c>
      <c r="G195" s="110" t="str">
        <f>IF(FN_MC!D198="","*",FN_MC!D198)</f>
        <v>V42</v>
      </c>
      <c r="H195" s="110" t="str">
        <f>IF(FN_MC!F198="","*",FN_MC!F198)</f>
        <v>MODERNIZAÇÃO - SOCADORA</v>
      </c>
      <c r="I195" s="110" t="str">
        <f>IF(FN_MC!H198="","*",FN_MC!H198)</f>
        <v>ZGT1</v>
      </c>
      <c r="J195" s="110" t="str">
        <f>IF(FN_MC!I198="","*",FN_MC!I198)</f>
        <v>ZGT1</v>
      </c>
      <c r="K195" s="110" t="str">
        <f>IF(FN_MC!M198="","*",FN_MC!M198)</f>
        <v>ZGT-ZXE</v>
      </c>
      <c r="L195" s="110" t="str">
        <f>IF(FN_MC!N198="","*",FN_MC!N198)</f>
        <v>ZGTZXE</v>
      </c>
      <c r="M195" s="111">
        <f>IF(FN_MC!J198="","*",FN_MC!J198)</f>
        <v>72</v>
      </c>
      <c r="N195" s="290">
        <f>IF(FN_MC!K198="","*",FN_MC!K198)</f>
        <v>308</v>
      </c>
      <c r="O195" s="290">
        <f>IF(FN_MC!L198="","*",FN_MC!L198)</f>
        <v>309</v>
      </c>
      <c r="P195" s="111"/>
      <c r="Q195" s="128">
        <f>IF(FN_MC!O198="","*",FN_MC!O198)</f>
        <v>0.27083333333333331</v>
      </c>
      <c r="R195" s="128">
        <f>IF(FN_MC!P198="","*",FN_MC!P198)</f>
        <v>0.125</v>
      </c>
      <c r="S195" s="110" t="str">
        <f>IF(FN_MC!Q198="","*",CONCATENATE(FN_MC!Q198," ",FN_MC!R198))</f>
        <v>400 M</v>
      </c>
      <c r="T195" s="110" t="str">
        <f>IF(FN_MC!V198="","*",FN_MC!V198)</f>
        <v>Augusto</v>
      </c>
      <c r="U195" s="110" t="str">
        <f>IF(FN_MC!W198="","*",FN_MC!W198)</f>
        <v>Socaria mecanizada</v>
      </c>
      <c r="V195" s="112">
        <f ca="1">_xlfn.XLOOKUP(G195&amp;$V$2,BS_CONTROLE[CHAVE],BS_CONTROLE[Quantidade_11],"-")</f>
        <v>1160</v>
      </c>
      <c r="W195" s="112">
        <f ca="1">_xlfn.XLOOKUP(G195&amp;$W$2,BS_CONTROLE[CHAVE],BS_CONTROLE[Quantidade_11],"-")</f>
        <v>680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OPORTUNIDADE</v>
      </c>
      <c r="B198" s="109" t="str">
        <f>IF(FN_MC!X201="","*",FN_MC!X201)</f>
        <v>Oportunidade</v>
      </c>
      <c r="C198" s="109" t="str">
        <f>IF(FN_MC!Z201="","*",FN_MC!Z201)</f>
        <v>P3</v>
      </c>
      <c r="D198" s="110" t="str">
        <f>IF(FN_MC!S201="","*",FN_MC!S201)</f>
        <v>FERRONORTE</v>
      </c>
      <c r="E198" s="110" t="str">
        <f>IF(FN_MC!T201="","*",FN_MC!T201)</f>
        <v>TCS-TGR</v>
      </c>
      <c r="F198" s="110">
        <f>IF(FN_MC!B201="","*",FN_MC!B201)</f>
        <v>45976</v>
      </c>
      <c r="G198" s="110" t="str">
        <f>IF(FN_MC!D201="","*",FN_MC!D201)</f>
        <v>W70</v>
      </c>
      <c r="H198" s="110" t="str">
        <f>IF(FN_MC!F201="","*",FN_MC!F201)</f>
        <v>DESLOCAMENTO</v>
      </c>
      <c r="I198" s="110" t="str">
        <f>IF(FN_MC!H201="","*",FN_MC!H201)</f>
        <v>TOM</v>
      </c>
      <c r="J198" s="110" t="str">
        <f>IF(FN_MC!I201="","*",FN_MC!I201)</f>
        <v>TIQ</v>
      </c>
      <c r="K198" s="110" t="str">
        <f>IF(FN_MC!M201="","*",FN_MC!M201)</f>
        <v>TOM-TIQ</v>
      </c>
      <c r="L198" s="110" t="str">
        <f>IF(FN_MC!N201="","*",FN_MC!N201)</f>
        <v>TOMTIQ</v>
      </c>
      <c r="M198" s="111">
        <f>IF(FN_MC!J201="","*",FN_MC!J201)</f>
        <v>74</v>
      </c>
      <c r="N198" s="290">
        <f>IF(FN_MC!K201="","*",FN_MC!K201)</f>
        <v>406</v>
      </c>
      <c r="O198" s="290" t="str">
        <f>IF(FN_MC!L201="","*",FN_MC!L201)</f>
        <v>-</v>
      </c>
      <c r="P198" s="111"/>
      <c r="Q198" s="128">
        <f>IF(FN_MC!O201="","*",FN_MC!O201)</f>
        <v>0.41666666666666669</v>
      </c>
      <c r="R198" s="128">
        <f>IF(FN_MC!P201="","*",FN_MC!P201)</f>
        <v>4.1666666666666664E-2</v>
      </c>
      <c r="S198" s="110" t="str">
        <f>IF(FN_MC!Q201="","*",CONCATENATE(FN_MC!Q201," ",FN_MC!R201))</f>
        <v>1 BINÁRIO</v>
      </c>
      <c r="T198" s="110" t="str">
        <f>IF(FN_MC!V201="","*",FN_MC!V201)</f>
        <v>Carlos</v>
      </c>
      <c r="U198" s="110" t="str">
        <f>IF(FN_MC!W201="","*",FN_MC!W201)</f>
        <v>Deslocamento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OPORTUNIDADE</v>
      </c>
      <c r="B199" s="109" t="str">
        <f>IF(FN_MC!X202="","*",FN_MC!X202)</f>
        <v>Oportunidade</v>
      </c>
      <c r="C199" s="109" t="str">
        <f>IF(FN_MC!Z202="","*",FN_MC!Z202)</f>
        <v>P1</v>
      </c>
      <c r="D199" s="110" t="str">
        <f>IF(FN_MC!S202="","*",FN_MC!S202)</f>
        <v>FERRONORTE</v>
      </c>
      <c r="E199" s="110" t="str">
        <f>IF(FN_MC!T202="","*",FN_MC!T202)</f>
        <v>TMI-TCS</v>
      </c>
      <c r="F199" s="110">
        <f>IF(FN_MC!B202="","*",FN_MC!B202)</f>
        <v>45976</v>
      </c>
      <c r="G199" s="110" t="str">
        <f>IF(FN_MC!D202="","*",FN_MC!D202)</f>
        <v>ELSON (TF-526)</v>
      </c>
      <c r="H199" s="110" t="str">
        <f>IF(FN_MC!F202="","*",FN_MC!F202)</f>
        <v>PDM - SOLDA</v>
      </c>
      <c r="I199" s="110">
        <f>IF(FN_MC!H202="","*",FN_MC!H202)</f>
        <v>239251</v>
      </c>
      <c r="J199" s="110" t="str">
        <f>IF(FN_MC!I202="","*",FN_MC!I202)</f>
        <v>-</v>
      </c>
      <c r="K199" s="110" t="str">
        <f>IF(FN_MC!M202="","*",FN_MC!M202)</f>
        <v>TVI-TJA</v>
      </c>
      <c r="L199" s="110">
        <f>IF(FN_MC!N202="","*",FN_MC!N202)</f>
        <v>239251</v>
      </c>
      <c r="M199" s="111">
        <f>IF(FN_MC!J202="","*",FN_MC!J202)</f>
        <v>74</v>
      </c>
      <c r="N199" s="290">
        <f>IF(FN_MC!K202="","*",FN_MC!K202)</f>
        <v>246.46199999999999</v>
      </c>
      <c r="O199" s="290" t="str">
        <f>IF(FN_MC!L202="","*",FN_MC!L202)</f>
        <v>-</v>
      </c>
      <c r="P199" s="111"/>
      <c r="Q199" s="128">
        <f>IF(FN_MC!O202="","*",FN_MC!O202)</f>
        <v>0.375</v>
      </c>
      <c r="R199" s="128">
        <f>IF(FN_MC!P202="","*",FN_MC!P202)</f>
        <v>6.25E-2</v>
      </c>
      <c r="S199" s="110" t="str">
        <f>IF(FN_MC!Q202="","*",CONCATENATE(FN_MC!Q202," ",FN_MC!R202))</f>
        <v>1 Nº DE SOLDA</v>
      </c>
      <c r="T199" s="110" t="str">
        <f>IF(FN_MC!V202="","*",FN_MC!V202)</f>
        <v>Elson</v>
      </c>
      <c r="U199" s="110" t="str">
        <f>IF(FN_MC!W202="","*",FN_MC!W202)</f>
        <v>Execução de solda - Condicionado a temperatura</v>
      </c>
      <c r="V199" s="112">
        <f ca="1">_xlfn.XLOOKUP(G199&amp;$V$2,BS_CONTROLE[CHAVE],BS_CONTROLE[Quantidade_11],"-")</f>
        <v>2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>
      <c r="A200" s="109" t="str">
        <f>IF(FN_MC!Y203="","*",FN_MC!Y203)</f>
        <v>OPORTUNIDADE</v>
      </c>
      <c r="B200" s="109" t="str">
        <f>IF(FN_MC!X203="","*",FN_MC!X203)</f>
        <v>Oportunidade</v>
      </c>
      <c r="C200" s="109" t="str">
        <f>IF(FN_MC!Z203="","*",FN_MC!Z203)</f>
        <v>P0</v>
      </c>
      <c r="D200" s="110" t="str">
        <f>IF(FN_MC!S203="","*",FN_MC!S203)</f>
        <v>FERRONORTE</v>
      </c>
      <c r="E200" s="110" t="str">
        <f>IF(FN_MC!T203="","*",FN_MC!T203)</f>
        <v>TMI-TCS</v>
      </c>
      <c r="F200" s="110">
        <f>IF(FN_MC!B203="","*",FN_MC!B203)</f>
        <v>45976</v>
      </c>
      <c r="G200" s="110" t="str">
        <f>IF(FN_MC!D203="","*",FN_MC!D203)</f>
        <v>V86</v>
      </c>
      <c r="H200" s="110" t="str">
        <f>IF(FN_MC!F203="","*",FN_MC!F203)</f>
        <v>MECANIZAÇÃO - SOCADORA</v>
      </c>
      <c r="I200" s="110" t="str">
        <f>IF(FN_MC!H203="","*",FN_MC!H203)</f>
        <v>TID2</v>
      </c>
      <c r="J200" s="110" t="str">
        <f>IF(FN_MC!I203="","*",FN_MC!I203)</f>
        <v>TID2</v>
      </c>
      <c r="K200" s="110" t="str">
        <f>IF(FN_MC!M203="","*",FN_MC!M203)</f>
        <v>TID-TVI</v>
      </c>
      <c r="L200" s="110" t="str">
        <f>IF(FN_MC!N203="","*",FN_MC!N203)</f>
        <v>TID201</v>
      </c>
      <c r="M200" s="111">
        <f>IF(FN_MC!J203="","*",FN_MC!J203)</f>
        <v>74</v>
      </c>
      <c r="N200" s="290">
        <f>IF(FN_MC!K203="","*",FN_MC!K203)</f>
        <v>200</v>
      </c>
      <c r="O200" s="290">
        <f>IF(FN_MC!L203="","*",FN_MC!L203)</f>
        <v>190</v>
      </c>
      <c r="P200" s="111"/>
      <c r="Q200" s="128">
        <f>IF(FN_MC!O203="","*",FN_MC!O203)</f>
        <v>0.375</v>
      </c>
      <c r="R200" s="128">
        <f>IF(FN_MC!P203="","*",FN_MC!P203)</f>
        <v>8.3333333333333329E-2</v>
      </c>
      <c r="S200" s="110" t="str">
        <f>IF(FN_MC!Q203="","*",CONCATENATE(FN_MC!Q203," ",FN_MC!R203))</f>
        <v>1020 M</v>
      </c>
      <c r="T200" s="110" t="str">
        <f>IF(FN_MC!V203="","*",FN_MC!V203)</f>
        <v>Herbert</v>
      </c>
      <c r="U200" s="110" t="str">
        <f>IF(FN_MC!W203="","*",FN_MC!W203)</f>
        <v>Socaria mecanizada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1</v>
      </c>
    </row>
    <row r="201" spans="1:24" s="113" customFormat="1">
      <c r="A201" s="109" t="str">
        <f>IF(FN_MC!Y204="","*",FN_MC!Y204)</f>
        <v>OPORTUNIDADE</v>
      </c>
      <c r="B201" s="109" t="str">
        <f>IF(FN_MC!X204="","*",FN_MC!X204)</f>
        <v>Oportunidade</v>
      </c>
      <c r="C201" s="109" t="str">
        <f>IF(FN_MC!Z204="","*",FN_MC!Z204)</f>
        <v>P0</v>
      </c>
      <c r="D201" s="110" t="str">
        <f>IF(FN_MC!S204="","*",FN_MC!S204)</f>
        <v>MALHA CENTRAL</v>
      </c>
      <c r="E201" s="110" t="str">
        <f>IF(FN_MC!T204="","*",FN_MC!T204)</f>
        <v>RAMAL</v>
      </c>
      <c r="F201" s="110">
        <f>IF(FN_MC!B204="","*",FN_MC!B204)</f>
        <v>45976</v>
      </c>
      <c r="G201" s="110" t="str">
        <f>IF(FN_MC!D204="","*",FN_MC!D204)</f>
        <v>V42</v>
      </c>
      <c r="H201" s="110" t="str">
        <f>IF(FN_MC!F204="","*",FN_MC!F204)</f>
        <v>MODERNIZAÇÃO - SOCADORA</v>
      </c>
      <c r="I201" s="110" t="str">
        <f>IF(FN_MC!H204="","*",FN_MC!H204)</f>
        <v>ZGT1</v>
      </c>
      <c r="J201" s="110" t="str">
        <f>IF(FN_MC!I204="","*",FN_MC!I204)</f>
        <v>ZGT1</v>
      </c>
      <c r="K201" s="110" t="str">
        <f>IF(FN_MC!M204="","*",FN_MC!M204)</f>
        <v>ZGT-ZXE</v>
      </c>
      <c r="L201" s="110" t="str">
        <f>IF(FN_MC!N204="","*",FN_MC!N204)</f>
        <v>ZGTZXE</v>
      </c>
      <c r="M201" s="111">
        <f>IF(FN_MC!J204="","*",FN_MC!J204)</f>
        <v>72</v>
      </c>
      <c r="N201" s="290">
        <f>IF(FN_MC!K204="","*",FN_MC!K204)</f>
        <v>308</v>
      </c>
      <c r="O201" s="290">
        <f>IF(FN_MC!L204="","*",FN_MC!L204)</f>
        <v>309</v>
      </c>
      <c r="P201" s="111"/>
      <c r="Q201" s="128">
        <f>IF(FN_MC!O204="","*",FN_MC!O204)</f>
        <v>0.27083333333333331</v>
      </c>
      <c r="R201" s="128">
        <f>IF(FN_MC!P204="","*",FN_MC!P204)</f>
        <v>0.125</v>
      </c>
      <c r="S201" s="110" t="str">
        <f>IF(FN_MC!Q204="","*",CONCATENATE(FN_MC!Q204," ",FN_MC!R204))</f>
        <v>400 M</v>
      </c>
      <c r="T201" s="110" t="str">
        <f>IF(FN_MC!V204="","*",FN_MC!V204)</f>
        <v>Augusto</v>
      </c>
      <c r="U201" s="110" t="str">
        <f>IF(FN_MC!W204="","*",FN_MC!W204)</f>
        <v>Socaria mecanizada</v>
      </c>
      <c r="V201" s="112">
        <f ca="1">_xlfn.XLOOKUP(G201&amp;$V$2,BS_CONTROLE[CHAVE],BS_CONTROLE[Quantidade_11],"-")</f>
        <v>1160</v>
      </c>
      <c r="W201" s="112">
        <f ca="1">_xlfn.XLOOKUP(G201&amp;$W$2,BS_CONTROLE[CHAVE],BS_CONTROLE[Quantidade_11],"-")</f>
        <v>680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Oportunidade</v>
      </c>
      <c r="C203" s="109" t="str">
        <f>IF(FN_MC!Z206="","*",FN_MC!Z206)</f>
        <v>P0</v>
      </c>
      <c r="D203" s="110" t="str">
        <f>IF(FN_MC!S206="","*",FN_MC!S206)</f>
        <v>FERRONORTE</v>
      </c>
      <c r="E203" s="110" t="str">
        <f>IF(FN_MC!T206="","*",FN_MC!T206)</f>
        <v>TMI-TCS</v>
      </c>
      <c r="F203" s="110">
        <f>IF(FN_MC!B206="","*",FN_MC!B206)</f>
        <v>45977</v>
      </c>
      <c r="G203" s="110" t="str">
        <f>IF(FN_MC!D206="","*",FN_MC!D206)</f>
        <v>V86</v>
      </c>
      <c r="H203" s="110" t="str">
        <f>IF(FN_MC!F206="","*",FN_MC!F206)</f>
        <v>MECANIZAÇÃO - SOCADORA</v>
      </c>
      <c r="I203" s="110" t="str">
        <f>IF(FN_MC!H206="","*",FN_MC!H206)</f>
        <v>TID2</v>
      </c>
      <c r="J203" s="110" t="str">
        <f>IF(FN_MC!I206="","*",FN_MC!I206)</f>
        <v>TID2</v>
      </c>
      <c r="K203" s="110" t="str">
        <f>IF(FN_MC!M206="","*",FN_MC!M206)</f>
        <v>TID-TVI</v>
      </c>
      <c r="L203" s="110" t="str">
        <f>IF(FN_MC!N206="","*",FN_MC!N206)</f>
        <v>TID201</v>
      </c>
      <c r="M203" s="111">
        <f>IF(FN_MC!J206="","*",FN_MC!J206)</f>
        <v>74</v>
      </c>
      <c r="N203" s="290">
        <f>IF(FN_MC!K206="","*",FN_MC!K206)</f>
        <v>200</v>
      </c>
      <c r="O203" s="290">
        <f>IF(FN_MC!L206="","*",FN_MC!L206)</f>
        <v>190</v>
      </c>
      <c r="P203" s="111"/>
      <c r="Q203" s="128">
        <f>IF(FN_MC!O206="","*",FN_MC!O206)</f>
        <v>0.375</v>
      </c>
      <c r="R203" s="128">
        <f>IF(FN_MC!P206="","*",FN_MC!P206)</f>
        <v>8.3333333333333329E-2</v>
      </c>
      <c r="S203" s="110" t="str">
        <f>IF(FN_MC!Q206="","*",CONCATENATE(FN_MC!Q206," ",FN_MC!R206))</f>
        <v>1020 M</v>
      </c>
      <c r="T203" s="110" t="str">
        <f>IF(FN_MC!V206="","*",FN_MC!V206)</f>
        <v>Herbert</v>
      </c>
      <c r="U203" s="110" t="str">
        <f>IF(FN_MC!W206="","*",FN_MC!W206)</f>
        <v>Socaria mecanizada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1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Oportunidade</v>
      </c>
      <c r="C204" s="109" t="str">
        <f>IF(FN_MC!Z207="","*",FN_MC!Z207)</f>
        <v>P0</v>
      </c>
      <c r="D204" s="110" t="str">
        <f>IF(FN_MC!S207="","*",FN_MC!S207)</f>
        <v>MALHA CENTRAL</v>
      </c>
      <c r="E204" s="110" t="str">
        <f>IF(FN_MC!T207="","*",FN_MC!T207)</f>
        <v>RAMAL</v>
      </c>
      <c r="F204" s="110">
        <f>IF(FN_MC!B207="","*",FN_MC!B207)</f>
        <v>45977</v>
      </c>
      <c r="G204" s="110" t="str">
        <f>IF(FN_MC!D207="","*",FN_MC!D207)</f>
        <v>V42</v>
      </c>
      <c r="H204" s="110" t="str">
        <f>IF(FN_MC!F207="","*",FN_MC!F207)</f>
        <v>MODERNIZAÇÃO - SOCADORA</v>
      </c>
      <c r="I204" s="110" t="str">
        <f>IF(FN_MC!H207="","*",FN_MC!H207)</f>
        <v>ZGT1</v>
      </c>
      <c r="J204" s="110" t="str">
        <f>IF(FN_MC!I207="","*",FN_MC!I207)</f>
        <v>ZGT1</v>
      </c>
      <c r="K204" s="110" t="str">
        <f>IF(FN_MC!M207="","*",FN_MC!M207)</f>
        <v>ZGT-ZXE</v>
      </c>
      <c r="L204" s="110" t="str">
        <f>IF(FN_MC!N207="","*",FN_MC!N207)</f>
        <v>ZGTZXE</v>
      </c>
      <c r="M204" s="111">
        <f>IF(FN_MC!J207="","*",FN_MC!J207)</f>
        <v>72</v>
      </c>
      <c r="N204" s="290">
        <f>IF(FN_MC!K207="","*",FN_MC!K207)</f>
        <v>318</v>
      </c>
      <c r="O204" s="290">
        <f>IF(FN_MC!L207="","*",FN_MC!L207)</f>
        <v>319.8</v>
      </c>
      <c r="P204" s="111"/>
      <c r="Q204" s="128">
        <f>IF(FN_MC!O207="","*",FN_MC!O207)</f>
        <v>0.27083333333333331</v>
      </c>
      <c r="R204" s="128">
        <f>IF(FN_MC!P207="","*",FN_MC!P207)</f>
        <v>0.125</v>
      </c>
      <c r="S204" s="110" t="str">
        <f>IF(FN_MC!Q207="","*",CONCATENATE(FN_MC!Q207," ",FN_MC!R207))</f>
        <v>400 M</v>
      </c>
      <c r="T204" s="110" t="str">
        <f>IF(FN_MC!V207="","*",FN_MC!V207)</f>
        <v>Augusto</v>
      </c>
      <c r="U204" s="110" t="str">
        <f>IF(FN_MC!W207="","*",FN_MC!W207)</f>
        <v>Socaria mecanizada</v>
      </c>
      <c r="V204" s="112">
        <f ca="1">_xlfn.XLOOKUP(G204&amp;$V$2,BS_CONTROLE[CHAVE],BS_CONTROLE[Quantidade_11],"-")</f>
        <v>1160</v>
      </c>
      <c r="W204" s="112">
        <f ca="1">_xlfn.XLOOKUP(G204&amp;$W$2,BS_CONTROLE[CHAVE],BS_CONTROLE[Quantidade_11],"-")</f>
        <v>680</v>
      </c>
      <c r="X204" s="112">
        <f ca="1">_xlfn.XLOOKUP(G204&amp;$X$2,BS_CONTROLE[CHAVE],BS_CONTROLE[Quantidade_11],"-")</f>
        <v>0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Contrato</v>
      </c>
      <c r="C206" s="109" t="str">
        <f>IF(FN_MC!Z209="","*",FN_MC!Z209)</f>
        <v>P0</v>
      </c>
      <c r="D206" s="110" t="str">
        <f>IF(FN_MC!S209="","*",FN_MC!S209)</f>
        <v>FERRONORTE</v>
      </c>
      <c r="E206" s="110" t="str">
        <f>IF(FN_MC!T209="","*",FN_MC!T209)</f>
        <v>TGR-TRO</v>
      </c>
      <c r="F206" s="110">
        <f>IF(FN_MC!B209="","*",FN_MC!B209)</f>
        <v>45978</v>
      </c>
      <c r="G206" s="110" t="str">
        <f>IF(FN_MC!D209="","*",FN_MC!D209)</f>
        <v>BRUNO (TF-525)</v>
      </c>
      <c r="H206" s="110" t="str">
        <f>IF(FN_MC!F209="","*",FN_MC!F209)</f>
        <v>PDM - SOLDA</v>
      </c>
      <c r="I206" s="110" t="str">
        <f>IF(FN_MC!H209="","*",FN_MC!H209)</f>
        <v>-</v>
      </c>
      <c r="J206" s="110" t="str">
        <f>IF(FN_MC!I209="","*",FN_MC!I209)</f>
        <v>-</v>
      </c>
      <c r="K206" s="110" t="str">
        <f>IF(FN_MC!M209="","*",FN_MC!M209)</f>
        <v>TBE-TRM</v>
      </c>
      <c r="L206" s="110" t="str">
        <f>IF(FN_MC!N209="","*",FN_MC!N209)</f>
        <v>539TRM</v>
      </c>
      <c r="M206" s="111">
        <f>IF(FN_MC!J209="","*",FN_MC!J209)</f>
        <v>98</v>
      </c>
      <c r="N206" s="290">
        <f>IF(FN_MC!K209="","*",FN_MC!K209)</f>
        <v>547</v>
      </c>
      <c r="O206" s="290" t="str">
        <f>IF(FN_MC!L209="","*",FN_MC!L209)</f>
        <v>-</v>
      </c>
      <c r="P206" s="111"/>
      <c r="Q206" s="128">
        <f>IF(FN_MC!O209="","*",FN_MC!O209)</f>
        <v>0.375</v>
      </c>
      <c r="R206" s="128">
        <f>IF(FN_MC!P209="","*",FN_MC!P209)</f>
        <v>0.125</v>
      </c>
      <c r="S206" s="110" t="str">
        <f>IF(FN_MC!Q209="","*",CONCATENATE(FN_MC!Q209," ",FN_MC!R209))</f>
        <v>2 Nº DE SOLDA</v>
      </c>
      <c r="T206" s="110" t="str">
        <f>IF(FN_MC!V209="","*",FN_MC!V209)</f>
        <v>Bruno</v>
      </c>
      <c r="U206" s="110" t="str">
        <f>IF(FN_MC!W209="","*",FN_MC!W209)</f>
        <v>Execução de solda - Condicionado a temperatura</v>
      </c>
      <c r="V206" s="112">
        <f ca="1">_xlfn.XLOOKUP(G206&amp;$V$2,BS_CONTROLE[CHAVE],BS_CONTROLE[Quantidade_11],"-")</f>
        <v>0</v>
      </c>
      <c r="W206" s="112">
        <f ca="1">_xlfn.XLOOKUP(G206&amp;$W$2,BS_CONTROLE[CHAVE],BS_CONTROLE[Quantidade_11],"-")</f>
        <v>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Oportunidade</v>
      </c>
      <c r="C207" s="109" t="str">
        <f>IF(FN_MC!Z210="","*",FN_MC!Z210)</f>
        <v>P0</v>
      </c>
      <c r="D207" s="110" t="str">
        <f>IF(FN_MC!S210="","*",FN_MC!S210)</f>
        <v>FERRONORTE</v>
      </c>
      <c r="E207" s="110" t="str">
        <f>IF(FN_MC!T210="","*",FN_MC!T210)</f>
        <v>TGR-TRO</v>
      </c>
      <c r="F207" s="110">
        <f>IF(FN_MC!B210="","*",FN_MC!B210)</f>
        <v>45978</v>
      </c>
      <c r="G207" s="110" t="str">
        <f>IF(FN_MC!D210="","*",FN_MC!D210)</f>
        <v>E40</v>
      </c>
      <c r="H207" s="110" t="str">
        <f>IF(FN_MC!F210="","*",FN_MC!F210)</f>
        <v>DESLOCAMENTO</v>
      </c>
      <c r="I207" s="110" t="str">
        <f>IF(FN_MC!H210="","*",FN_MC!H210)</f>
        <v>TGR2</v>
      </c>
      <c r="J207" s="110" t="str">
        <f>IF(FN_MC!I210="","*",FN_MC!I210)</f>
        <v>TCS</v>
      </c>
      <c r="K207" s="110" t="str">
        <f>IF(FN_MC!M210="","*",FN_MC!M210)</f>
        <v>TGR-TIN</v>
      </c>
      <c r="L207" s="110" t="str">
        <f>IF(FN_MC!N210="","*",FN_MC!N210)</f>
        <v>TGRTIN</v>
      </c>
      <c r="M207" s="111">
        <f>IF(FN_MC!J210="","*",FN_MC!J210)</f>
        <v>98</v>
      </c>
      <c r="N207" s="290">
        <f>IF(FN_MC!K210="","*",FN_MC!K210)</f>
        <v>502</v>
      </c>
      <c r="O207" s="290" t="str">
        <f>IF(FN_MC!L210="","*",FN_MC!L210)</f>
        <v>-</v>
      </c>
      <c r="P207" s="111"/>
      <c r="Q207" s="128">
        <f>IF(FN_MC!O210="","*",FN_MC!O210)</f>
        <v>0.41666666666666669</v>
      </c>
      <c r="R207" s="128">
        <f>IF(FN_MC!P210="","*",FN_MC!P210)</f>
        <v>4.1666666666666664E-2</v>
      </c>
      <c r="S207" s="110" t="str">
        <f>IF(FN_MC!Q210="","*",CONCATENATE(FN_MC!Q210," ",FN_MC!R210))</f>
        <v>1 BINÁRIO</v>
      </c>
      <c r="T207" s="110" t="str">
        <f>IF(FN_MC!V210="","*",FN_MC!V210)</f>
        <v>Elton</v>
      </c>
      <c r="U207" s="110" t="str">
        <f>IF(FN_MC!W210="","*",FN_MC!W210)</f>
        <v>Deslocamento de TGR-TCS (ABASTECE LOCOS NO TOM)</v>
      </c>
      <c r="V207" s="112">
        <f ca="1">_xlfn.XLOOKUP(G207&amp;$V$2,BS_CONTROLE[CHAVE],BS_CONTROLE[Quantidade_11],"-")</f>
        <v>2184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Oportunidade</v>
      </c>
      <c r="C208" s="109" t="str">
        <f>IF(FN_MC!Z211="","*",FN_MC!Z211)</f>
        <v>P0</v>
      </c>
      <c r="D208" s="110" t="str">
        <f>IF(FN_MC!S211="","*",FN_MC!S211)</f>
        <v>FERRONORTE</v>
      </c>
      <c r="E208" s="110" t="str">
        <f>IF(FN_MC!T211="","*",FN_MC!T211)</f>
        <v>TMI-TCS</v>
      </c>
      <c r="F208" s="110">
        <f>IF(FN_MC!B211="","*",FN_MC!B211)</f>
        <v>45978</v>
      </c>
      <c r="G208" s="110" t="str">
        <f>IF(FN_MC!D211="","*",FN_MC!D211)</f>
        <v>E40</v>
      </c>
      <c r="H208" s="110" t="str">
        <f>IF(FN_MC!F211="","*",FN_MC!F211)</f>
        <v>DESLOCAMENTO</v>
      </c>
      <c r="I208" s="110" t="str">
        <f>IF(FN_MC!H211="","*",FN_MC!H211)</f>
        <v xml:space="preserve">TCS2 </v>
      </c>
      <c r="J208" s="110" t="str">
        <f>IF(FN_MC!I211="","*",FN_MC!I211)</f>
        <v>TIN</v>
      </c>
      <c r="K208" s="110" t="str">
        <f>IF(FN_MC!M211="","*",FN_MC!M211)</f>
        <v>TCS-TIN</v>
      </c>
      <c r="L208" s="110" t="str">
        <f>IF(FN_MC!N211="","*",FN_MC!N211)</f>
        <v>TCSTIN</v>
      </c>
      <c r="M208" s="111">
        <f>IF(FN_MC!J211="","*",FN_MC!J211)</f>
        <v>74</v>
      </c>
      <c r="N208" s="290">
        <f>IF(FN_MC!K211="","*",FN_MC!K211)</f>
        <v>290</v>
      </c>
      <c r="O208" s="290" t="str">
        <f>IF(FN_MC!L211="","*",FN_MC!L211)</f>
        <v>-</v>
      </c>
      <c r="P208" s="111"/>
      <c r="Q208" s="128">
        <f>IF(FN_MC!O211="","*",FN_MC!O211)</f>
        <v>0.66666666666666663</v>
      </c>
      <c r="R208" s="128">
        <f>IF(FN_MC!P211="","*",FN_MC!P211)</f>
        <v>4.1666666666666664E-2</v>
      </c>
      <c r="S208" s="110" t="str">
        <f>IF(FN_MC!Q211="","*",CONCATENATE(FN_MC!Q211," ",FN_MC!R211))</f>
        <v>1 BINÁRIO</v>
      </c>
      <c r="T208" s="110" t="str">
        <f>IF(FN_MC!V211="","*",FN_MC!V211)</f>
        <v>Elton</v>
      </c>
      <c r="U208" s="110" t="str">
        <f>IF(FN_MC!W211="","*",FN_MC!W211)</f>
        <v>Deslocamento de TCS-TIN</v>
      </c>
      <c r="V208" s="112">
        <f ca="1">_xlfn.XLOOKUP(G208&amp;$V$2,BS_CONTROLE[CHAVE],BS_CONTROLE[Quantidade_11],"-")</f>
        <v>2184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Contrato</v>
      </c>
      <c r="C209" s="109" t="str">
        <f>IF(FN_MC!Z212="","*",FN_MC!Z212)</f>
        <v>P0</v>
      </c>
      <c r="D209" s="110" t="str">
        <f>IF(FN_MC!S212="","*",FN_MC!S212)</f>
        <v>FERRONORTE</v>
      </c>
      <c r="E209" s="110" t="str">
        <f>IF(FN_MC!T212="","*",FN_MC!T212)</f>
        <v>TMI-TCS</v>
      </c>
      <c r="F209" s="110" t="str">
        <f>IF(FN_MC!B212="","*",FN_MC!B212)</f>
        <v>*</v>
      </c>
      <c r="G209" s="110" t="str">
        <f>IF(FN_MC!D212="","*",FN_MC!D212)</f>
        <v>A60</v>
      </c>
      <c r="H209" s="110" t="str">
        <f>IF(FN_MC!F212="","*",FN_MC!F212)</f>
        <v>DETECÇÃO - RONDA 7 DIAS</v>
      </c>
      <c r="I209" s="110" t="str">
        <f>IF(FN_MC!H212="","*",FN_MC!H212)</f>
        <v xml:space="preserve">TCS2 </v>
      </c>
      <c r="J209" s="110" t="str">
        <f>IF(FN_MC!I212="","*",FN_MC!I212)</f>
        <v>TMI</v>
      </c>
      <c r="K209" s="110" t="str">
        <f>IF(FN_MC!M212="","*",FN_MC!M212)</f>
        <v>TCS-TMI</v>
      </c>
      <c r="L209" s="110" t="str">
        <f>IF(FN_MC!N212="","*",FN_MC!N212)</f>
        <v>TCSTMI</v>
      </c>
      <c r="M209" s="111">
        <f>IF(FN_MC!J212="","*",FN_MC!J212)</f>
        <v>74</v>
      </c>
      <c r="N209" s="290">
        <f>IF(FN_MC!K212="","*",FN_MC!K212)</f>
        <v>290</v>
      </c>
      <c r="O209" s="290" t="str">
        <f>IF(FN_MC!L212="","*",FN_MC!L212)</f>
        <v>-</v>
      </c>
      <c r="P209" s="111"/>
      <c r="Q209" s="128">
        <f>IF(FN_MC!O212="","*",FN_MC!O212)</f>
        <v>0.3125</v>
      </c>
      <c r="R209" s="128">
        <f>IF(FN_MC!P212="","*",FN_MC!P212)</f>
        <v>4.1666666666666664E-2</v>
      </c>
      <c r="S209" s="110" t="str">
        <f>IF(FN_MC!Q212="","*",CONCATENATE(FN_MC!Q212," ",FN_MC!R212))</f>
        <v>280 KM</v>
      </c>
      <c r="T209" s="110" t="str">
        <f>IF(FN_MC!V212="","*",FN_MC!V212)</f>
        <v>Miguel</v>
      </c>
      <c r="U209" s="110" t="str">
        <f>IF(FN_MC!W212="","*",FN_MC!W212)</f>
        <v>Ronda 7 dias</v>
      </c>
      <c r="V209" s="112">
        <f ca="1">_xlfn.XLOOKUP(G209&amp;$V$2,BS_CONTROLE[CHAVE],BS_CONTROLE[Quantidade_11],"-")</f>
        <v>280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140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Oportunidade</v>
      </c>
      <c r="C210" s="109" t="str">
        <f>IF(FN_MC!Z213="","*",FN_MC!Z213)</f>
        <v>P0</v>
      </c>
      <c r="D210" s="110" t="str">
        <f>IF(FN_MC!S213="","*",FN_MC!S213)</f>
        <v>FERRONORTE</v>
      </c>
      <c r="E210" s="110" t="str">
        <f>IF(FN_MC!T213="","*",FN_MC!T213)</f>
        <v>TMI-TCS</v>
      </c>
      <c r="F210" s="110">
        <f>IF(FN_MC!B213="","*",FN_MC!B213)</f>
        <v>45978</v>
      </c>
      <c r="G210" s="110" t="str">
        <f>IF(FN_MC!D213="","*",FN_MC!D213)</f>
        <v>W50</v>
      </c>
      <c r="H210" s="110" t="str">
        <f>IF(FN_MC!F213="","*",FN_MC!F213)</f>
        <v>MODERNIZAÇÃO - DORMENTE - DESCARGA</v>
      </c>
      <c r="I210" s="110" t="str">
        <f>IF(FN_MC!H213="","*",FN_MC!H213)</f>
        <v xml:space="preserve">TCS2 </v>
      </c>
      <c r="J210" s="110" t="str">
        <f>IF(FN_MC!I213="","*",FN_MC!I213)</f>
        <v>TCS</v>
      </c>
      <c r="K210" s="110" t="str">
        <f>IF(FN_MC!M213="","*",FN_MC!M213)</f>
        <v>TVI-TJA</v>
      </c>
      <c r="L210" s="110" t="str">
        <f>IF(FN_MC!N213="","*",FN_MC!N213)</f>
        <v>TVI239</v>
      </c>
      <c r="M210" s="111">
        <f>IF(FN_MC!J213="","*",FN_MC!J213)</f>
        <v>74</v>
      </c>
      <c r="N210" s="290">
        <f>IF(FN_MC!K213="","*",FN_MC!K213)</f>
        <v>235</v>
      </c>
      <c r="O210" s="290">
        <f>IF(FN_MC!L213="","*",FN_MC!L213)</f>
        <v>233</v>
      </c>
      <c r="P210" s="111"/>
      <c r="Q210" s="128">
        <f>IF(FN_MC!O213="","*",FN_MC!O213)</f>
        <v>0.5</v>
      </c>
      <c r="R210" s="128">
        <f>IF(FN_MC!P213="","*",FN_MC!P213)</f>
        <v>8.3333333333333329E-2</v>
      </c>
      <c r="S210" s="110" t="str">
        <f>IF(FN_MC!Q213="","*",CONCATENATE(FN_MC!Q213," ",FN_MC!R213))</f>
        <v>500 Nº DE DORMENTES</v>
      </c>
      <c r="T210" s="110" t="str">
        <f>IF(FN_MC!V213="","*",FN_MC!V213)</f>
        <v xml:space="preserve">Guilherme </v>
      </c>
      <c r="U210" s="110" t="str">
        <f>IF(FN_MC!W213="","*",FN_MC!W213)</f>
        <v>Descarga de dormentes MOD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Oportunidade</v>
      </c>
      <c r="C211" s="109" t="str">
        <f>IF(FN_MC!Z214="","*",FN_MC!Z214)</f>
        <v>P0</v>
      </c>
      <c r="D211" s="110" t="str">
        <f>IF(FN_MC!S214="","*",FN_MC!S214)</f>
        <v>FERRONORTE</v>
      </c>
      <c r="E211" s="110" t="str">
        <f>IF(FN_MC!T214="","*",FN_MC!T214)</f>
        <v>TMI-TCS</v>
      </c>
      <c r="F211" s="110">
        <f>IF(FN_MC!B214="","*",FN_MC!B214)</f>
        <v>45978</v>
      </c>
      <c r="G211" s="110" t="str">
        <f>IF(FN_MC!D214="","*",FN_MC!D214)</f>
        <v>V86</v>
      </c>
      <c r="H211" s="110" t="str">
        <f>IF(FN_MC!F214="","*",FN_MC!F214)</f>
        <v>MECANIZAÇÃO - SOCADORA</v>
      </c>
      <c r="I211" s="110" t="str">
        <f>IF(FN_MC!H214="","*",FN_MC!H214)</f>
        <v>TID2</v>
      </c>
      <c r="J211" s="110" t="str">
        <f>IF(FN_MC!I214="","*",FN_MC!I214)</f>
        <v>TID2</v>
      </c>
      <c r="K211" s="110" t="str">
        <f>IF(FN_MC!M214="","*",FN_MC!M214)</f>
        <v>TID-TVI</v>
      </c>
      <c r="L211" s="110" t="str">
        <f>IF(FN_MC!N214="","*",FN_MC!N214)</f>
        <v>TID201</v>
      </c>
      <c r="M211" s="111">
        <f>IF(FN_MC!J214="","*",FN_MC!J214)</f>
        <v>74</v>
      </c>
      <c r="N211" s="290">
        <f>IF(FN_MC!K214="","*",FN_MC!K214)</f>
        <v>200</v>
      </c>
      <c r="O211" s="290">
        <f>IF(FN_MC!L214="","*",FN_MC!L214)</f>
        <v>190</v>
      </c>
      <c r="P211" s="111"/>
      <c r="Q211" s="128">
        <f>IF(FN_MC!O214="","*",FN_MC!O214)</f>
        <v>0.375</v>
      </c>
      <c r="R211" s="128">
        <f>IF(FN_MC!P214="","*",FN_MC!P214)</f>
        <v>8.3333333333333329E-2</v>
      </c>
      <c r="S211" s="110" t="str">
        <f>IF(FN_MC!Q214="","*",CONCATENATE(FN_MC!Q214," ",FN_MC!R214))</f>
        <v>1020 M</v>
      </c>
      <c r="T211" s="110" t="str">
        <f>IF(FN_MC!V214="","*",FN_MC!V214)</f>
        <v>Herbert</v>
      </c>
      <c r="U211" s="110" t="str">
        <f>IF(FN_MC!W214="","*",FN_MC!W214)</f>
        <v>Socaria mecanizada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Oportunidade</v>
      </c>
      <c r="C212" s="109" t="str">
        <f>IF(FN_MC!Z215="","*",FN_MC!Z215)</f>
        <v>P1</v>
      </c>
      <c r="D212" s="110" t="str">
        <f>IF(FN_MC!S215="","*",FN_MC!S215)</f>
        <v>FERRONORTE</v>
      </c>
      <c r="E212" s="110" t="str">
        <f>IF(FN_MC!T215="","*",FN_MC!T215)</f>
        <v>TMI-TCS</v>
      </c>
      <c r="F212" s="110">
        <f>IF(FN_MC!B215="","*",FN_MC!B215)</f>
        <v>45978</v>
      </c>
      <c r="G212" s="110" t="str">
        <f>IF(FN_MC!D215="","*",FN_MC!D215)</f>
        <v>ELSON (TF-526)</v>
      </c>
      <c r="H212" s="110" t="str">
        <f>IF(FN_MC!F215="","*",FN_MC!F215)</f>
        <v>PDM - SOLDA</v>
      </c>
      <c r="I212" s="110" t="str">
        <f>IF(FN_MC!H215="","*",FN_MC!H215)</f>
        <v>TID201</v>
      </c>
      <c r="J212" s="110" t="str">
        <f>IF(FN_MC!I215="","*",FN_MC!I215)</f>
        <v>-</v>
      </c>
      <c r="K212" s="110" t="str">
        <f>IF(FN_MC!M215="","*",FN_MC!M215)</f>
        <v>TID-TVI</v>
      </c>
      <c r="L212" s="110" t="str">
        <f>IF(FN_MC!N215="","*",FN_MC!N215)</f>
        <v>TID201</v>
      </c>
      <c r="M212" s="111">
        <f>IF(FN_MC!J215="","*",FN_MC!J215)</f>
        <v>74</v>
      </c>
      <c r="N212" s="290">
        <f>IF(FN_MC!K215="","*",FN_MC!K215)</f>
        <v>195</v>
      </c>
      <c r="O212" s="290" t="str">
        <f>IF(FN_MC!L215="","*",FN_MC!L215)</f>
        <v>-</v>
      </c>
      <c r="P212" s="111"/>
      <c r="Q212" s="128">
        <f>IF(FN_MC!O215="","*",FN_MC!O215)</f>
        <v>0.375</v>
      </c>
      <c r="R212" s="128">
        <f>IF(FN_MC!P215="","*",FN_MC!P215)</f>
        <v>6.25E-2</v>
      </c>
      <c r="S212" s="110" t="str">
        <f>IF(FN_MC!Q215="","*",CONCATENATE(FN_MC!Q215," ",FN_MC!R215))</f>
        <v>1 Nº DE SOLDA</v>
      </c>
      <c r="T212" s="110" t="str">
        <f>IF(FN_MC!V215="","*",FN_MC!V215)</f>
        <v>Elson</v>
      </c>
      <c r="U212" s="110" t="str">
        <f>IF(FN_MC!W215="","*",FN_MC!W215)</f>
        <v>Execução de solda - Condicionado a temperatura</v>
      </c>
      <c r="V212" s="112">
        <f ca="1">_xlfn.XLOOKUP(G212&amp;$V$2,BS_CONTROLE[CHAVE],BS_CONTROLE[Quantidade_11],"-")</f>
        <v>2</v>
      </c>
      <c r="W212" s="112">
        <f ca="1">_xlfn.XLOOKUP(G212&amp;$W$2,BS_CONTROLE[CHAVE],BS_CONTROLE[Quantidade_11],"-")</f>
        <v>0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Oportunidade</v>
      </c>
      <c r="C213" s="109" t="str">
        <f>IF(FN_MC!Z216="","*",FN_MC!Z216)</f>
        <v>P2</v>
      </c>
      <c r="D213" s="110" t="str">
        <f>IF(FN_MC!S216="","*",FN_MC!S216)</f>
        <v>FERRONORTE</v>
      </c>
      <c r="E213" s="110" t="str">
        <f>IF(FN_MC!T216="","*",FN_MC!T216)</f>
        <v>TMI-TCS</v>
      </c>
      <c r="F213" s="110">
        <f>IF(FN_MC!B216="","*",FN_MC!B216)</f>
        <v>45978</v>
      </c>
      <c r="G213" s="110" t="str">
        <f>IF(FN_MC!D216="","*",FN_MC!D216)</f>
        <v>ADENILSON (TP-512)</v>
      </c>
      <c r="H213" s="110" t="str">
        <f>IF(FN_MC!F216="","*",FN_MC!F216)</f>
        <v>PDM - SUBSTITUIÇÃO - TRILHO</v>
      </c>
      <c r="I213" s="110" t="str">
        <f>IF(FN_MC!H216="","*",FN_MC!H216)</f>
        <v>TID201</v>
      </c>
      <c r="J213" s="110" t="str">
        <f>IF(FN_MC!I216="","*",FN_MC!I216)</f>
        <v>-</v>
      </c>
      <c r="K213" s="110" t="str">
        <f>IF(FN_MC!M216="","*",FN_MC!M216)</f>
        <v>TID-TVI</v>
      </c>
      <c r="L213" s="110" t="str">
        <f>IF(FN_MC!N216="","*",FN_MC!N216)</f>
        <v>TID201</v>
      </c>
      <c r="M213" s="111">
        <f>IF(FN_MC!J216="","*",FN_MC!J216)</f>
        <v>74</v>
      </c>
      <c r="N213" s="290">
        <f>IF(FN_MC!K216="","*",FN_MC!K216)</f>
        <v>195</v>
      </c>
      <c r="O213" s="290" t="str">
        <f>IF(FN_MC!L216="","*",FN_MC!L216)</f>
        <v>-</v>
      </c>
      <c r="P213" s="111"/>
      <c r="Q213" s="128">
        <f>IF(FN_MC!O216="","*",FN_MC!O216)</f>
        <v>0.375</v>
      </c>
      <c r="R213" s="128">
        <f>IF(FN_MC!P216="","*",FN_MC!P216)</f>
        <v>6.25E-2</v>
      </c>
      <c r="S213" s="110" t="str">
        <f>IF(FN_MC!Q216="","*",CONCATENATE(FN_MC!Q216," ",FN_MC!R216))</f>
        <v>60 M</v>
      </c>
      <c r="T213" s="110" t="str">
        <f>IF(FN_MC!V216="","*",FN_MC!V216)</f>
        <v>Adenilson</v>
      </c>
      <c r="U213" s="110" t="str">
        <f>IF(FN_MC!W216="","*",FN_MC!W216)</f>
        <v>Substituição de trilho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Oportunidade</v>
      </c>
      <c r="C214" s="109" t="str">
        <f>IF(FN_MC!Z217="","*",FN_MC!Z217)</f>
        <v>P3</v>
      </c>
      <c r="D214" s="110" t="str">
        <f>IF(FN_MC!S217="","*",FN_MC!S217)</f>
        <v>FERRONORTE</v>
      </c>
      <c r="E214" s="110" t="str">
        <f>IF(FN_MC!T217="","*",FN_MC!T217)</f>
        <v>TMI-TCS</v>
      </c>
      <c r="F214" s="110">
        <f>IF(FN_MC!B217="","*",FN_MC!B217)</f>
        <v>45978</v>
      </c>
      <c r="G214" s="110" t="str">
        <f>IF(FN_MC!D217="","*",FN_MC!D217)</f>
        <v>FRANCISCO (TF-670)</v>
      </c>
      <c r="H214" s="110" t="str">
        <f>IF(FN_MC!F217="","*",FN_MC!F217)</f>
        <v>PDM - SOLDA</v>
      </c>
      <c r="I214" s="110" t="str">
        <f>IF(FN_MC!H217="","*",FN_MC!H217)</f>
        <v>-</v>
      </c>
      <c r="J214" s="110" t="str">
        <f>IF(FN_MC!I217="","*",FN_MC!I217)</f>
        <v>-</v>
      </c>
      <c r="K214" s="110" t="str">
        <f>IF(FN_MC!M217="","*",FN_MC!M217)</f>
        <v>TIN</v>
      </c>
      <c r="L214" s="110" t="str">
        <f>IF(FN_MC!N217="","*",FN_MC!N217)</f>
        <v>TIN2</v>
      </c>
      <c r="M214" s="111">
        <f>IF(FN_MC!J217="","*",FN_MC!J217)</f>
        <v>74</v>
      </c>
      <c r="N214" s="290">
        <f>IF(FN_MC!K217="","*",FN_MC!K217)</f>
        <v>111.3</v>
      </c>
      <c r="O214" s="290" t="str">
        <f>IF(FN_MC!L217="","*",FN_MC!L217)</f>
        <v>-</v>
      </c>
      <c r="P214" s="111"/>
      <c r="Q214" s="128">
        <f>IF(FN_MC!O217="","*",FN_MC!O217)</f>
        <v>0.375</v>
      </c>
      <c r="R214" s="128">
        <f>IF(FN_MC!P217="","*",FN_MC!P217)</f>
        <v>6.25E-2</v>
      </c>
      <c r="S214" s="110" t="str">
        <f>IF(FN_MC!Q217="","*",CONCATENATE(FN_MC!Q217," ",FN_MC!R217))</f>
        <v>1 Nº DE SOLDA</v>
      </c>
      <c r="T214" s="110" t="str">
        <f>IF(FN_MC!V217="","*",FN_MC!V217)</f>
        <v>Francisco</v>
      </c>
      <c r="U214" s="110" t="str">
        <f>IF(FN_MC!W217="","*",FN_MC!W217)</f>
        <v>Execução de solda TIN2</v>
      </c>
      <c r="V214" s="112">
        <f ca="1">_xlfn.XLOOKUP(G214&amp;$V$2,BS_CONTROLE[CHAVE],BS_CONTROLE[Quantidade_11],"-")</f>
        <v>1</v>
      </c>
      <c r="W214" s="112">
        <f ca="1">_xlfn.XLOOKUP(G214&amp;$W$2,BS_CONTROLE[CHAVE],BS_CONTROLE[Quantidade_11],"-")</f>
        <v>1</v>
      </c>
      <c r="X214" s="112">
        <f ca="1">_xlfn.XLOOKUP(G214&amp;$X$2,BS_CONTROLE[CHAVE],BS_CONTROLE[Quantidade_11],"-")</f>
        <v>2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Oportunidade</v>
      </c>
      <c r="C215" s="109" t="str">
        <f>IF(FN_MC!Z218="","*",FN_MC!Z218)</f>
        <v>P0</v>
      </c>
      <c r="D215" s="110" t="str">
        <f>IF(FN_MC!S218="","*",FN_MC!S218)</f>
        <v>MALHA CENTRAL</v>
      </c>
      <c r="E215" s="110" t="str">
        <f>IF(FN_MC!T218="","*",FN_MC!T218)</f>
        <v>RAMAL</v>
      </c>
      <c r="F215" s="110" t="str">
        <f>IF(FN_MC!B218="","*",FN_MC!B218)</f>
        <v>*</v>
      </c>
      <c r="G215" s="110" t="str">
        <f>IF(FN_MC!D218="","*",FN_MC!D218)</f>
        <v>V42</v>
      </c>
      <c r="H215" s="110" t="str">
        <f>IF(FN_MC!F218="","*",FN_MC!F218)</f>
        <v>MODERNIZAÇÃO - SOCADORA</v>
      </c>
      <c r="I215" s="110" t="str">
        <f>IF(FN_MC!H218="","*",FN_MC!H218)</f>
        <v>ZGT1</v>
      </c>
      <c r="J215" s="110" t="str">
        <f>IF(FN_MC!I218="","*",FN_MC!I218)</f>
        <v>ZGT1</v>
      </c>
      <c r="K215" s="110" t="str">
        <f>IF(FN_MC!M218="","*",FN_MC!M218)</f>
        <v>ZGT-ZXE</v>
      </c>
      <c r="L215" s="110" t="str">
        <f>IF(FN_MC!N218="","*",FN_MC!N218)</f>
        <v>ZGTZXE</v>
      </c>
      <c r="M215" s="111">
        <f>IF(FN_MC!J218="","*",FN_MC!J218)</f>
        <v>72</v>
      </c>
      <c r="N215" s="290">
        <f>IF(FN_MC!K218="","*",FN_MC!K218)</f>
        <v>318</v>
      </c>
      <c r="O215" s="290">
        <f>IF(FN_MC!L218="","*",FN_MC!L218)</f>
        <v>319.8</v>
      </c>
      <c r="P215" s="111"/>
      <c r="Q215" s="128">
        <f>IF(FN_MC!O218="","*",FN_MC!O218)</f>
        <v>0.27083333333333331</v>
      </c>
      <c r="R215" s="128">
        <f>IF(FN_MC!P218="","*",FN_MC!P218)</f>
        <v>0.125</v>
      </c>
      <c r="S215" s="110" t="str">
        <f>IF(FN_MC!Q218="","*",CONCATENATE(FN_MC!Q218," ",FN_MC!R218))</f>
        <v>400 M</v>
      </c>
      <c r="T215" s="110" t="str">
        <f>IF(FN_MC!V218="","*",FN_MC!V218)</f>
        <v>Augusto</v>
      </c>
      <c r="U215" s="110" t="str">
        <f>IF(FN_MC!W218="","*",FN_MC!W218)</f>
        <v>Socaria mecanizada</v>
      </c>
      <c r="V215" s="112">
        <f ca="1">_xlfn.XLOOKUP(G215&amp;$V$2,BS_CONTROLE[CHAVE],BS_CONTROLE[Quantidade_11],"-")</f>
        <v>1160</v>
      </c>
      <c r="W215" s="112">
        <f ca="1">_xlfn.XLOOKUP(G215&amp;$W$2,BS_CONTROLE[CHAVE],BS_CONTROLE[Quantidade_11],"-")</f>
        <v>680</v>
      </c>
      <c r="X215" s="112">
        <f ca="1">_xlfn.XLOOKUP(G215&amp;$X$2,BS_CONTROLE[CHAVE],BS_CONTROLE[Quantidade_11],"-")</f>
        <v>0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5" dateTimeGrouping="day"/>
      </filters>
    </filterColumn>
    <filterColumn colId="6">
      <filters>
        <filter val="V42"/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1712</v>
      </c>
      <c r="C2" s="95" t="s">
        <v>1149</v>
      </c>
      <c r="D2" s="95" t="s">
        <v>1151</v>
      </c>
      <c r="E2" s="95" t="s">
        <v>1713</v>
      </c>
      <c r="F2" s="95" t="s">
        <v>1714</v>
      </c>
      <c r="G2" s="95" t="s">
        <v>1715</v>
      </c>
      <c r="H2" s="95" t="s">
        <v>1716</v>
      </c>
      <c r="I2" s="95" t="s">
        <v>1717</v>
      </c>
      <c r="J2" s="95" t="s">
        <v>1718</v>
      </c>
      <c r="K2" s="131" t="s">
        <v>1719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>
      <c r="B189" s="120" t="str">
        <f>IF(FN_MC!Y203="","*",FN_MC!Y203)</f>
        <v>OPORTUNIDADE</v>
      </c>
      <c r="C189" s="121">
        <f>IF(FN_MC!B203="","*",FN_MC!B203)</f>
        <v>45976</v>
      </c>
      <c r="D189" s="121" t="str">
        <f>IF(FN_MC!D203="","*",FN_MC!D203)</f>
        <v>V86</v>
      </c>
      <c r="E189" s="121" t="str">
        <f>IF(FN_MC!H203="","*",FN_MC!H203)</f>
        <v>TID2</v>
      </c>
      <c r="F189" s="137" t="str">
        <f>IF(FN_MC!M203="","*",FN_MC!M203)</f>
        <v>TID-TVI</v>
      </c>
      <c r="G189" s="121" t="str">
        <f>IF(FN_MC!I203="","*",FN_MC!I203)</f>
        <v>TID2</v>
      </c>
      <c r="H189" s="121" t="str">
        <f>IF(FN_MC!AB203="","*",FN_MC!AB203)</f>
        <v>FIXO</v>
      </c>
      <c r="I189" s="121" t="str">
        <f>IF(FN_MC!AC203="","*",FN_MC!AC203)</f>
        <v>ACIONAMENTO</v>
      </c>
      <c r="J189" s="122">
        <f>IF(FN_MC!AA203="","*",FN_MC!AA203)</f>
        <v>1</v>
      </c>
      <c r="K189" s="134">
        <f>IF(FN_MC!AD203="","*",FN_MC!AD203)</f>
        <v>0.33333333333333331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>
        <f>IF(FN_MC!B206="","*",FN_MC!B206)</f>
        <v>45977</v>
      </c>
      <c r="D191" s="121" t="str">
        <f>IF(FN_MC!D206="","*",FN_MC!D206)</f>
        <v>V86</v>
      </c>
      <c r="E191" s="121" t="str">
        <f>IF(FN_MC!H206="","*",FN_MC!H206)</f>
        <v>TID2</v>
      </c>
      <c r="F191" s="137" t="str">
        <f>IF(FN_MC!M206="","*",FN_MC!M206)</f>
        <v>TID-TVI</v>
      </c>
      <c r="G191" s="121" t="str">
        <f>IF(FN_MC!I206="","*",FN_MC!I206)</f>
        <v>TID2</v>
      </c>
      <c r="H191" s="121" t="str">
        <f>IF(FN_MC!AB206="","*",FN_MC!AB206)</f>
        <v>FIXO</v>
      </c>
      <c r="I191" s="121" t="str">
        <f>IF(FN_MC!AC206="","*",FN_MC!AC206)</f>
        <v>ACIONAMENTO</v>
      </c>
      <c r="J191" s="122">
        <f>IF(FN_MC!AA206="","*",FN_MC!AA206)</f>
        <v>1</v>
      </c>
      <c r="K191" s="134">
        <f>IF(FN_MC!AD206="","*",FN_MC!AD206)</f>
        <v>0.33333333333333331</v>
      </c>
    </row>
    <row r="192" spans="2:11" s="123" customFormat="1" hidden="1">
      <c r="B192" s="120" t="str">
        <f>IF(FN_MC!Y207="","*",FN_MC!Y207)</f>
        <v>*</v>
      </c>
      <c r="C192" s="121">
        <f>IF(FN_MC!B207="","*",FN_MC!B207)</f>
        <v>45977</v>
      </c>
      <c r="D192" s="121" t="str">
        <f>IF(FN_MC!D207="","*",FN_MC!D207)</f>
        <v>V42</v>
      </c>
      <c r="E192" s="121" t="str">
        <f>IF(FN_MC!H207="","*",FN_MC!H207)</f>
        <v>ZGT1</v>
      </c>
      <c r="F192" s="137" t="str">
        <f>IF(FN_MC!M207="","*",FN_MC!M207)</f>
        <v>ZGT-ZXE</v>
      </c>
      <c r="G192" s="121" t="str">
        <f>IF(FN_MC!I207="","*",FN_MC!I207)</f>
        <v>ZGT1</v>
      </c>
      <c r="H192" s="121" t="str">
        <f>IF(FN_MC!AB207="","*",FN_MC!AB207)</f>
        <v>FIXO</v>
      </c>
      <c r="I192" s="121" t="str">
        <f>IF(FN_MC!AC207="","*",FN_MC!AC207)</f>
        <v>ACIONAMENTO</v>
      </c>
      <c r="J192" s="122">
        <f>IF(FN_MC!AA207="","*",FN_MC!AA207)</f>
        <v>1</v>
      </c>
      <c r="K192" s="134">
        <f>IF(FN_MC!AD207="","*",FN_MC!AD207)</f>
        <v>0.29166666666666669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>
        <f>IF(FN_MC!B209="","*",FN_MC!B209)</f>
        <v>45978</v>
      </c>
      <c r="D194" s="121" t="str">
        <f>IF(FN_MC!D209="","*",FN_MC!D209)</f>
        <v>BRUNO (TF-525)</v>
      </c>
      <c r="E194" s="121" t="str">
        <f>IF(FN_MC!H209="","*",FN_MC!H209)</f>
        <v>-</v>
      </c>
      <c r="F194" s="137" t="str">
        <f>IF(FN_MC!M209="","*",FN_MC!M209)</f>
        <v>TBE-TRM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*</v>
      </c>
      <c r="C195" s="121">
        <f>IF(FN_MC!B210="","*",FN_MC!B210)</f>
        <v>45978</v>
      </c>
      <c r="D195" s="121" t="str">
        <f>IF(FN_MC!D210="","*",FN_MC!D210)</f>
        <v>E40</v>
      </c>
      <c r="E195" s="121" t="str">
        <f>IF(FN_MC!H210="","*",FN_MC!H210)</f>
        <v>TGR2</v>
      </c>
      <c r="F195" s="137" t="str">
        <f>IF(FN_MC!M210="","*",FN_MC!M210)</f>
        <v>TGR-TIN</v>
      </c>
      <c r="G195" s="121" t="str">
        <f>IF(FN_MC!I210="","*",FN_MC!I210)</f>
        <v>TCS</v>
      </c>
      <c r="H195" s="121" t="str">
        <f>IF(FN_MC!AB210="","*",FN_MC!AB210)</f>
        <v>FIXO</v>
      </c>
      <c r="I195" s="121" t="str">
        <f>IF(FN_MC!AC210="","*",FN_MC!AC210)</f>
        <v>ACIONAMENTO</v>
      </c>
      <c r="J195" s="122" t="str">
        <f>IF(FN_MC!AA210="","*",FN_MC!AA210)</f>
        <v>2 (Alzineide + Daniel)</v>
      </c>
      <c r="K195" s="134">
        <f>IF(FN_MC!AD210="","*",FN_MC!AD210)</f>
        <v>0.375</v>
      </c>
    </row>
    <row r="196" spans="2:11" s="123" customFormat="1" hidden="1">
      <c r="B196" s="120" t="str">
        <f>IF(FN_MC!Y211="","*",FN_MC!Y211)</f>
        <v>*</v>
      </c>
      <c r="C196" s="121">
        <f>IF(FN_MC!B211="","*",FN_MC!B211)</f>
        <v>45978</v>
      </c>
      <c r="D196" s="121" t="str">
        <f>IF(FN_MC!D211="","*",FN_MC!D211)</f>
        <v>E40</v>
      </c>
      <c r="E196" s="121" t="str">
        <f>IF(FN_MC!H211="","*",FN_MC!H211)</f>
        <v xml:space="preserve">TCS2 </v>
      </c>
      <c r="F196" s="137" t="str">
        <f>IF(FN_MC!M211="","*",FN_MC!M211)</f>
        <v>TCS-TIN</v>
      </c>
      <c r="G196" s="121" t="str">
        <f>IF(FN_MC!I211="","*",FN_MC!I211)</f>
        <v>TIN</v>
      </c>
      <c r="H196" s="121" t="str">
        <f>IF(FN_MC!AB211="","*",FN_MC!AB211)</f>
        <v>ESCALA</v>
      </c>
      <c r="I196" s="121" t="str">
        <f>IF(FN_MC!AC211="","*",FN_MC!AC211)</f>
        <v>AGD ACIONAMENTO PCM</v>
      </c>
      <c r="J196" s="122">
        <f>IF(FN_MC!AA211="","*",FN_MC!AA211)</f>
        <v>2</v>
      </c>
      <c r="K196" s="134">
        <f>IF(FN_MC!AD211="","*",FN_MC!AD211)</f>
        <v>0.375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A60</v>
      </c>
      <c r="E197" s="121" t="str">
        <f>IF(FN_MC!H212="","*",FN_MC!H212)</f>
        <v xml:space="preserve">TCS2 </v>
      </c>
      <c r="F197" s="137" t="str">
        <f>IF(FN_MC!M212="","*",FN_MC!M212)</f>
        <v>TCS-TMI</v>
      </c>
      <c r="G197" s="121" t="str">
        <f>IF(FN_MC!I212="","*",FN_MC!I212)</f>
        <v>TMI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>
        <f>IF(FN_MC!AA212="","*",FN_MC!AA212)</f>
        <v>1</v>
      </c>
      <c r="K197" s="134">
        <f>IF(FN_MC!AD212="","*",FN_MC!AD212)</f>
        <v>0.29166666666666669</v>
      </c>
    </row>
    <row r="198" spans="2:11" s="123" customFormat="1" hidden="1">
      <c r="B198" s="120" t="str">
        <f>IF(FN_MC!Y213="","*",FN_MC!Y213)</f>
        <v>*</v>
      </c>
      <c r="C198" s="121">
        <f>IF(FN_MC!B213="","*",FN_MC!B213)</f>
        <v>45978</v>
      </c>
      <c r="D198" s="121" t="str">
        <f>IF(FN_MC!D213="","*",FN_MC!D213)</f>
        <v>W50</v>
      </c>
      <c r="E198" s="121" t="str">
        <f>IF(FN_MC!H213="","*",FN_MC!H213)</f>
        <v xml:space="preserve">TCS2 </v>
      </c>
      <c r="F198" s="137" t="str">
        <f>IF(FN_MC!M213="","*",FN_MC!M213)</f>
        <v>TVI-TJA</v>
      </c>
      <c r="G198" s="121" t="str">
        <f>IF(FN_MC!I213="","*",FN_MC!I213)</f>
        <v>TCS</v>
      </c>
      <c r="H198" s="121" t="str">
        <f>IF(FN_MC!AB213="","*",FN_MC!AB213)</f>
        <v>FIXO</v>
      </c>
      <c r="I198" s="121" t="str">
        <f>IF(FN_MC!AC213="","*",FN_MC!AC213)</f>
        <v>ACIONAMENTO</v>
      </c>
      <c r="J198" s="122">
        <f>IF(FN_MC!AA213="","*",FN_MC!AA213)</f>
        <v>2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*</v>
      </c>
      <c r="C199" s="121">
        <f>IF(FN_MC!B214="","*",FN_MC!B214)</f>
        <v>45978</v>
      </c>
      <c r="D199" s="121" t="str">
        <f>IF(FN_MC!D214="","*",FN_MC!D214)</f>
        <v>V86</v>
      </c>
      <c r="E199" s="121" t="str">
        <f>IF(FN_MC!H214="","*",FN_MC!H214)</f>
        <v>TID2</v>
      </c>
      <c r="F199" s="137" t="str">
        <f>IF(FN_MC!M214="","*",FN_MC!M214)</f>
        <v>TID-TVI</v>
      </c>
      <c r="G199" s="121" t="str">
        <f>IF(FN_MC!I214="","*",FN_MC!I214)</f>
        <v>TID2</v>
      </c>
      <c r="H199" s="121" t="str">
        <f>IF(FN_MC!AB214="","*",FN_MC!AB214)</f>
        <v>FIXO</v>
      </c>
      <c r="I199" s="121" t="str">
        <f>IF(FN_MC!AC214="","*",FN_MC!AC214)</f>
        <v>ACIONAMENTO</v>
      </c>
      <c r="J199" s="122">
        <f>IF(FN_MC!AA214="","*",FN_MC!AA214)</f>
        <v>1</v>
      </c>
      <c r="K199" s="134">
        <f>IF(FN_MC!AD214="","*",FN_MC!AD214)</f>
        <v>0.33333333333333331</v>
      </c>
    </row>
    <row r="200" spans="2:11" s="123" customFormat="1" hidden="1">
      <c r="B200" s="120" t="str">
        <f>IF(FN_MC!Y215="","*",FN_MC!Y215)</f>
        <v>*</v>
      </c>
      <c r="C200" s="121">
        <f>IF(FN_MC!B215="","*",FN_MC!B215)</f>
        <v>45978</v>
      </c>
      <c r="D200" s="121" t="str">
        <f>IF(FN_MC!D215="","*",FN_MC!D215)</f>
        <v>ELSON (TF-526)</v>
      </c>
      <c r="E200" s="121" t="str">
        <f>IF(FN_MC!H215="","*",FN_MC!H215)</f>
        <v>TID201</v>
      </c>
      <c r="F200" s="137" t="str">
        <f>IF(FN_MC!M215="","*",FN_MC!M215)</f>
        <v>TID-TVI</v>
      </c>
      <c r="G200" s="121" t="str">
        <f>IF(FN_MC!I215="","*",FN_MC!I215)</f>
        <v>-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>
        <f>IF(FN_MC!B216="","*",FN_MC!B216)</f>
        <v>45978</v>
      </c>
      <c r="D201" s="121" t="str">
        <f>IF(FN_MC!D216="","*",FN_MC!D216)</f>
        <v>ADENILSON (TP-512)</v>
      </c>
      <c r="E201" s="121" t="str">
        <f>IF(FN_MC!H216="","*",FN_MC!H216)</f>
        <v>TID201</v>
      </c>
      <c r="F201" s="137" t="str">
        <f>IF(FN_MC!M216="","*",FN_MC!M216)</f>
        <v>TID-TVI</v>
      </c>
      <c r="G201" s="121" t="str">
        <f>IF(FN_MC!I216="","*",FN_MC!I216)</f>
        <v>-</v>
      </c>
      <c r="H201" s="121" t="str">
        <f>IF(FN_MC!AB216="","*",FN_MC!AB216)</f>
        <v>-</v>
      </c>
      <c r="I201" s="121" t="str">
        <f>IF(FN_MC!AC216="","*",FN_MC!AC216)</f>
        <v>-</v>
      </c>
      <c r="J201" s="122" t="str">
        <f>IF(FN_MC!AA216="","*",FN_MC!AA216)</f>
        <v>-</v>
      </c>
      <c r="K201" s="134" t="str">
        <f>IF(FN_MC!AD216="","*",FN_MC!AD216)</f>
        <v>-</v>
      </c>
    </row>
    <row r="202" spans="2:11" s="123" customFormat="1" hidden="1">
      <c r="B202" s="120" t="str">
        <f>IF(FN_MC!Y217="","*",FN_MC!Y217)</f>
        <v>*</v>
      </c>
      <c r="C202" s="121">
        <f>IF(FN_MC!B217="","*",FN_MC!B217)</f>
        <v>45978</v>
      </c>
      <c r="D202" s="121" t="str">
        <f>IF(FN_MC!D217="","*",FN_MC!D217)</f>
        <v>FRANCISCO (TF-670)</v>
      </c>
      <c r="E202" s="121" t="str">
        <f>IF(FN_MC!H217="","*",FN_MC!H217)</f>
        <v>-</v>
      </c>
      <c r="F202" s="137" t="str">
        <f>IF(FN_MC!M217="","*",FN_MC!M217)</f>
        <v>TIN</v>
      </c>
      <c r="G202" s="121" t="str">
        <f>IF(FN_MC!I217="","*",FN_MC!I217)</f>
        <v>-</v>
      </c>
      <c r="H202" s="121" t="str">
        <f>IF(FN_MC!AB217="","*",FN_MC!AB217)</f>
        <v>-</v>
      </c>
      <c r="I202" s="121" t="str">
        <f>IF(FN_MC!AC217="","*",FN_MC!AC217)</f>
        <v>-</v>
      </c>
      <c r="J202" s="122" t="str">
        <f>IF(FN_MC!AA217="","*",FN_MC!AA217)</f>
        <v>-</v>
      </c>
      <c r="K202" s="134" t="str">
        <f>IF(FN_MC!AD217="","*",FN_MC!AD217)</f>
        <v>-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V42</v>
      </c>
      <c r="E203" s="121" t="str">
        <f>IF(FN_MC!H218="","*",FN_MC!H218)</f>
        <v>ZGT1</v>
      </c>
      <c r="F203" s="137" t="str">
        <f>IF(FN_MC!M218="","*",FN_MC!M218)</f>
        <v>ZGT-ZXE</v>
      </c>
      <c r="G203" s="121" t="str">
        <f>IF(FN_MC!I218="","*",FN_MC!I218)</f>
        <v>ZGT1</v>
      </c>
      <c r="H203" s="121" t="str">
        <f>IF(FN_MC!AB218="","*",FN_MC!AB218)</f>
        <v>FIXO</v>
      </c>
      <c r="I203" s="121" t="str">
        <f>IF(FN_MC!AC218="","*",FN_MC!AC218)</f>
        <v>ACIONAMENTO</v>
      </c>
      <c r="J203" s="122">
        <f>IF(FN_MC!AA218="","*",FN_MC!AA218)</f>
        <v>1</v>
      </c>
      <c r="K203" s="134">
        <f>IF(FN_MC!AD218="","*",FN_MC!AD218)</f>
        <v>0.29166666666666669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2025-11-14T20:28:48Z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