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06" documentId="8_{B6337239-1A00-434D-AAD0-422EA1FEB5AE}" xr6:coauthVersionLast="47" xr6:coauthVersionMax="47" xr10:uidLastSave="{B170148C-1D4F-446F-A349-9EF8F14BC1FC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4" i="1"/>
  <c r="T374" i="1" a="1"/>
  <c r="T374" i="1"/>
  <c r="E372" i="12" s="1"/>
  <c r="S374" i="1" a="1"/>
  <c r="S374" i="1"/>
  <c r="D372" i="12" s="1"/>
  <c r="R374" i="1"/>
  <c r="N374" i="1" a="1"/>
  <c r="N374" i="1"/>
  <c r="L372" i="12" s="1"/>
  <c r="M374" i="1" a="1"/>
  <c r="M374" i="1"/>
  <c r="G374" i="1"/>
  <c r="C374" i="1"/>
  <c r="A374" i="1"/>
  <c r="U373" i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G373" i="1"/>
  <c r="C373" i="1"/>
  <c r="A373" i="1"/>
  <c r="U372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C372" i="1"/>
  <c r="A372" i="1"/>
  <c r="U371" i="1"/>
  <c r="T371" i="1" a="1"/>
  <c r="T371" i="1"/>
  <c r="E369" i="12" s="1"/>
  <c r="S371" i="1" a="1"/>
  <c r="S371" i="1"/>
  <c r="D369" i="12" s="1"/>
  <c r="R371" i="1"/>
  <c r="S369" i="12" s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N369" i="1" a="1"/>
  <c r="N369" i="1"/>
  <c r="L367" i="12" s="1"/>
  <c r="M369" i="1" a="1"/>
  <c r="M369" i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G368" i="1"/>
  <c r="C368" i="1"/>
  <c r="A368" i="1"/>
  <c r="U366" i="1"/>
  <c r="T366" i="1" a="1"/>
  <c r="T366" i="1"/>
  <c r="E364" i="12" s="1"/>
  <c r="S366" i="1" a="1"/>
  <c r="S366" i="1"/>
  <c r="D364" i="12" s="1"/>
  <c r="R366" i="1"/>
  <c r="S364" i="12" s="1"/>
  <c r="M366" i="1" a="1"/>
  <c r="M366" i="1"/>
  <c r="G366" i="1"/>
  <c r="C366" i="1"/>
  <c r="A366" i="1"/>
  <c r="U365" i="1"/>
  <c r="T365" i="1" a="1"/>
  <c r="T365" i="1"/>
  <c r="E363" i="12" s="1"/>
  <c r="S365" i="1" a="1"/>
  <c r="S365" i="1"/>
  <c r="D363" i="12" s="1"/>
  <c r="R365" i="1"/>
  <c r="S363" i="12" s="1"/>
  <c r="Q365" i="1"/>
  <c r="G365" i="1"/>
  <c r="C365" i="1"/>
  <c r="A365" i="1"/>
  <c r="A262" i="1"/>
  <c r="A263" i="1"/>
  <c r="S363" i="1" a="1"/>
  <c r="S363" i="1"/>
  <c r="D361" i="12" s="1"/>
  <c r="S364" i="1" a="1"/>
  <c r="S364" i="1"/>
  <c r="D362" i="12" s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R364" i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T364" i="1" a="1"/>
  <c r="T364" i="1" s="1"/>
  <c r="E362" i="12" s="1"/>
  <c r="U364" i="1"/>
  <c r="AI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I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I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I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I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I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I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I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1" i="12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3" i="12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5" i="12" s="1"/>
  <c r="N397" i="1" a="1"/>
  <c r="N397" i="1" s="1"/>
  <c r="L395" i="12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6" i="12" s="1"/>
  <c r="N398" i="1" a="1"/>
  <c r="N398" i="1" s="1"/>
  <c r="L396" i="12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7" i="12" s="1"/>
  <c r="N399" i="1" a="1"/>
  <c r="N399" i="1" s="1"/>
  <c r="L397" i="12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8" i="12" s="1"/>
  <c r="N400" i="1" a="1"/>
  <c r="N400" i="1" s="1"/>
  <c r="L398" i="12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399" i="12" s="1"/>
  <c r="N401" i="1" a="1"/>
  <c r="N401" i="1" s="1"/>
  <c r="L399" i="12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0" i="12" s="1"/>
  <c r="N402" i="1" a="1"/>
  <c r="N402" i="1" s="1"/>
  <c r="L400" i="12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1" i="12" s="1"/>
  <c r="N403" i="1" a="1"/>
  <c r="N403" i="1" s="1"/>
  <c r="L401" i="12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2" i="12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3" i="12" s="1"/>
  <c r="N405" i="1" a="1"/>
  <c r="N405" i="1" s="1"/>
  <c r="L403" i="12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4" i="12" s="1"/>
  <c r="N406" i="1" a="1"/>
  <c r="N406" i="1" s="1"/>
  <c r="L404" i="12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5" i="12" s="1"/>
  <c r="N407" i="1" a="1"/>
  <c r="N407" i="1" s="1"/>
  <c r="L405" i="12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6" i="12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7" i="12" s="1"/>
  <c r="N409" i="1" a="1"/>
  <c r="N409" i="1" s="1"/>
  <c r="L407" i="12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K408" i="12" s="1"/>
  <c r="N410" i="1" a="1"/>
  <c r="N410" i="1" s="1"/>
  <c r="L408" i="12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0" i="12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1" i="12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L412" i="12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K413" i="12" s="1"/>
  <c r="N415" i="1" a="1"/>
  <c r="N415" i="1" s="1"/>
  <c r="L413" i="12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L414" i="12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5" i="12" s="1"/>
  <c r="N417" i="1" a="1"/>
  <c r="N417" i="1" s="1"/>
  <c r="L415" i="12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K416" i="12" s="1"/>
  <c r="N418" i="1" a="1"/>
  <c r="N418" i="1" s="1"/>
  <c r="L416" i="12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7" i="12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8" i="12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19" i="12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0" i="12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L421" i="12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K422" i="12" s="1"/>
  <c r="N424" i="1" a="1"/>
  <c r="N424" i="1" s="1"/>
  <c r="L422" i="12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L423" i="12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4" i="12" s="1"/>
  <c r="N426" i="1" a="1"/>
  <c r="N426" i="1" s="1"/>
  <c r="L424" i="12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K425" i="12" s="1"/>
  <c r="N427" i="1" a="1"/>
  <c r="N427" i="1" s="1"/>
  <c r="L425" i="12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L426" i="12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7" i="12" s="1"/>
  <c r="N429" i="1" a="1"/>
  <c r="N429" i="1" s="1"/>
  <c r="L427" i="12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8" i="12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L431" i="12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L432" i="12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L433" i="12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L434" i="12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L435" i="12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6" i="12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L437" i="12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L438" i="12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L440" i="12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L441" i="12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L442" i="12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3" i="12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84" i="12" l="1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1" i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1" i="1"/>
  <c r="L449" i="12"/>
  <c r="AN450" i="1"/>
  <c r="L448" i="12"/>
  <c r="F446" i="13"/>
  <c r="K447" i="12"/>
  <c r="F442" i="13"/>
  <c r="AN444" i="1"/>
  <c r="AN443" i="1"/>
  <c r="AN442" i="1"/>
  <c r="AN440" i="1"/>
  <c r="AN439" i="1"/>
  <c r="F435" i="13"/>
  <c r="AN437" i="1"/>
  <c r="AN436" i="1"/>
  <c r="AN435" i="1"/>
  <c r="AN434" i="1"/>
  <c r="AN433" i="1"/>
  <c r="AN429" i="1"/>
  <c r="F425" i="13"/>
  <c r="AN427" i="1"/>
  <c r="AN426" i="1"/>
  <c r="F422" i="13"/>
  <c r="AN424" i="1"/>
  <c r="AN423" i="1"/>
  <c r="AN422" i="1"/>
  <c r="AN421" i="1"/>
  <c r="AN420" i="1"/>
  <c r="AN419" i="1"/>
  <c r="AN416" i="1"/>
  <c r="AN414" i="1"/>
  <c r="AN412" i="1"/>
  <c r="AN410" i="1"/>
  <c r="AN409" i="1"/>
  <c r="AN407" i="1"/>
  <c r="AN406" i="1"/>
  <c r="AN405" i="1"/>
  <c r="AN403" i="1"/>
  <c r="AN402" i="1"/>
  <c r="AN401" i="1"/>
  <c r="AN400" i="1"/>
  <c r="AN399" i="1"/>
  <c r="AN398" i="1"/>
  <c r="AN397" i="1"/>
  <c r="AN395" i="1"/>
  <c r="AN393" i="1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<sst xmlns="http://schemas.openxmlformats.org/spreadsheetml/2006/main" count="9774" uniqueCount="1987">
  <si>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</si>
  <si>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</si>
  <si>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</si>
  <si>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</si>
  <si>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</si>
  <si>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</si>
  <si>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</si>
  <si>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</si>
  <si>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</si>
  <si>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</si>
  <si>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</si>
  <si>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</si>
  <si>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</si>
  <si>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</si>
  <si>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</si>
  <si>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</si>
  <si>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</si>
  <si>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</si>
  <si>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</si>
  <si>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</si>
  <si>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</si>
  <si>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</si>
  <si>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</si>
  <si>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</si>
  <si>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</si>
  <si>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</si>
  <si>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</si>
  <si>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</si>
  <si>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</si>
  <si>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</si>
  <si>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</si>
  <si>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</si>
  <si>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</si>
  <si>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</si>
  <si>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</si>
  <si>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</si>
  <si>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</si>
  <si>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</si>
  <si>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</si>
  <si>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</si>
  <si>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</si>
  <si>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</si>
  <si>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</si>
  <si>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</si>
  <si>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</si>
  <si>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</si>
  <si>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</si>
  <si>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</si>
  <si>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</si>
  <si>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</si>
  <si>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</si>
  <si>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</si>
  <si>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</si>
  <si>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</si>
  <si>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</si>
  <si>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</si>
  <si>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</si>
  <si>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</si>
  <si>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</si>
  <si>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</si>
  <si>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</si>
  <si>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</si>
  <si>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</si>
  <si>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</si>
  <si>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</si>
  <si>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</si>
  <si>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</si>
  <si>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</si>
  <si>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</si>
  <si>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</si>
  <si>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</si>
  <si>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</si>
  <si>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</si>
  <si>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</si>
  <si>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</si>
  <si>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</si>
  <si>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</si>
  <si>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</si>
  <si>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</si>
  <si>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</si>
  <si>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</si>
  <si>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</si>
  <si>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</si>
  <si>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</si>
  <si>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</si>
  <si>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</si>
  <si>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</si>
  <si>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</si>
  <si>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</si>
  <si>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</si>
  <si>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</si>
  <si>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</si>
  <si>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</si>
  <si>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</si>
  <si>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</si>
  <si>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</si>
  <si>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</si>
  <si>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</si>
  <si>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</si>
  <si>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</si>
  <si>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</si>
  <si>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</si>
  <si>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</si>
  <si>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</si>
  <si>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</si>
  <si>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</si>
  <si>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</si>
  <si>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</si>
  <si>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</si>
  <si>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</si>
  <si>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</si>
  <si>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</si>
  <si>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</si>
  <si>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</si>
  <si>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</si>
  <si>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</si>
  <si>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</si>
  <si>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</si>
  <si>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</si>
  <si>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</si>
  <si>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</si>
  <si>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</si>
  <si>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</si>
  <si>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</si>
  <si>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</si>
  <si>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</si>
  <si>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</si>
  <si>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</si>
  <si>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</si>
  <si>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</si>
  <si>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</si>
  <si>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</si>
  <si>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</si>
  <si>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</si>
  <si>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</si>
  <si>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</si>
  <si>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</si>
  <si>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</si>
  <si>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</si>
  <si>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</si>
  <si>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</si>
  <si>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</si>
  <si>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</si>
  <si>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</si>
  <si>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</si>
  <si>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</si>
  <si>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</si>
  <si>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</si>
  <si>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</si>
  <si>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</si>
  <si>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</si>
  <si>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</si>
  <si>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</si>
  <si>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</si>
  <si>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</si>
  <si>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</si>
  <si>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</si>
  <si>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</si>
  <si>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</si>
  <si>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</si>
  <si>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</si>
  <si>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</si>
  <si>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</si>
  <si>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</si>
  <si>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</si>
  <si>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</si>
  <si>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</si>
  <si>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</si>
  <si>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</si>
  <si>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</si>
  <si>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</si>
  <si>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</si>
  <si>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</si>
  <si>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</si>
  <si>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</si>
  <si>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</si>
  <si>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</si>
  <si>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</si>
  <si>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</si>
  <si>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</si>
  <si>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</si>
  <si>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</si>
  <si>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</si>
  <si>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</si>
  <si>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</si>
  <si>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</si>
  <si>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</si>
  <si>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</si>
  <si>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</si>
  <si>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</si>
  <si>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</si>
  <si>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</si>
  <si>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</si>
  <si>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</si>
  <si>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</si>
  <si>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</si>
  <si>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</si>
  <si>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</si>
  <si>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</si>
  <si>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</si>
  <si>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</si>
  <si>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</si>
  <si>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</si>
  <si>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</si>
  <si>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</si>
  <si>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</si>
  <si>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</si>
  <si>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</si>
  <si>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</si>
  <si>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</si>
  <si>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</si>
  <si>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</si>
  <si>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</si>
  <si>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</si>
  <si>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</si>
  <si>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</si>
  <si>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</si>
  <si>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</si>
  <si>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</si>
  <si>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</si>
  <si>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</si>
  <si>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</si>
  <si>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</si>
  <si>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</si>
  <si>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</si>
  <si>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</si>
  <si>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</si>
  <si>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</si>
  <si>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</si>
  <si>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</si>
  <si>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</si>
  <si>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</si>
  <si>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</si>
  <si>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</si>
  <si>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</si>
  <si>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</si>
  <si>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</si>
  <si>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</si>
  <si>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</si>
  <si>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</si>
  <si>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</si>
  <si>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</si>
  <si>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</si>
  <si>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</si>
  <si>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</si>
  <si>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</si>
  <si>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</si>
  <si>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</si>
  <si>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</si>
  <si>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</si>
  <si>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</si>
  <si>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</si>
  <si>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</si>
  <si>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</si>
  <si>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</si>
  <si>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</si>
  <si>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</si>
  <si>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</si>
  <si>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</si>
  <si>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</si>
  <si>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</si>
  <si>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</si>
  <si>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</si>
  <si>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</si>
  <si>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</si>
  <si>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</si>
  <si>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</si>
  <si>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</si>
  <si>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</si>
  <si>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</si>
  <si>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</si>
  <si>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</si>
  <si>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</si>
  <si>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</si>
  <si>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</si>
  <si>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</si>
  <si>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</si>
  <si>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</si>
  <si>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</si>
  <si>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</si>
  <si>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</si>
  <si>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</si>
  <si>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</si>
  <si>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</si>
  <si>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</si>
  <si>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</si>
  <si>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</si>
  <si>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</si>
  <si>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</si>
  <si>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</si>
  <si>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</si>
  <si>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</si>
  <si>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</si>
  <si>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</si>
  <si>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</si>
  <si>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</si>
  <si>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</si>
  <si>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</si>
  <si>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</si>
  <si>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</si>
  <si>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</si>
  <si>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</si>
  <si>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</si>
  <si>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</si>
  <si>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</si>
  <si>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</si>
  <si>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</si>
  <si>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</si>
  <si>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</si>
  <si>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</si>
  <si>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</si>
  <si>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</si>
  <si>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</si>
  <si>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</si>
  <si>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</si>
  <si>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</si>
  <si>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</si>
  <si>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</si>
  <si>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</si>
  <si>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</si>
  <si>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</si>
  <si>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</si>
  <si>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</si>
  <si>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</si>
  <si>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</si>
  <si>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</si>
  <si>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</si>
  <si>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</si>
  <si>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</si>
  <si>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</si>
  <si>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</si>
  <si>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</si>
  <si>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</si>
  <si>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</si>
  <si>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</si>
  <si>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</si>
  <si>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</si>
  <si>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</si>
  <si>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</si>
  <si>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</si>
  <si>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</si>
  <si>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</si>
  <si>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</si>
  <si>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</si>
  <si>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</si>
  <si>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</si>
  <si>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</si>
  <si>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</si>
  <si>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</si>
  <si>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</si>
  <si>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</si>
  <si>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</si>
  <si>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</si>
  <si>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</si>
  <si>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</si>
  <si>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</si>
  <si>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</si>
  <si>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</si>
  <si>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</si>
  <si>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</si>
  <si>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</si>
  <si>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</si>
  <si>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</si>
  <si>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</si>
  <si>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</si>
  <si>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</si>
  <si>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</si>
  <si>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</si>
  <si>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</si>
  <si>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</si>
  <si>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</si>
  <si>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</si>
  <si>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</si>
  <si>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</si>
  <si>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</si>
  <si>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</si>
  <si>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</si>
  <si>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</si>
  <si>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</si>
  <si>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</si>
  <si>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</si>
  <si>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</si>
  <si>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</si>
  <si>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</si>
  <si>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</si>
  <si>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</si>
  <si>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</si>
  <si>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</si>
  <si>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</si>
  <si>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</si>
  <si>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</si>
  <si>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</si>
  <si>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</si>
  <si>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</si>
  <si>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</si>
  <si>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</si>
  <si>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</si>
  <si>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</si>
  <si>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</si>
  <si>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</si>
  <si>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</si>
  <si>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</si>
  <si>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</si>
  <si>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</si>
  <si>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</si>
  <si>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</si>
  <si>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</si>
  <si>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</si>
  <si>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</si>
  <si>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</si>
  <si>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</si>
  <si>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</si>
  <si>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</si>
  <si>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</si>
  <si>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</si>
  <si>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</si>
  <si>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</si>
  <si>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</si>
  <si>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</si>
  <si>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</si>
  <si>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</si>
  <si>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</si>
  <si>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</si>
  <si>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</si>
  <si>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</si>
  <si>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</si>
  <si>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</si>
  <si>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</si>
  <si>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</si>
  <si>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</si>
  <si>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</si>
  <si>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</si>
  <si>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</si>
  <si>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</si>
  <si>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</si>
  <si>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</si>
  <si>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</si>
  <si>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</si>
  <si>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</si>
  <si>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</si>
  <si>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</si>
  <si>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</si>
  <si>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</si>
  <si>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</si>
  <si>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</si>
  <si>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</si>
  <si>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</si>
  <si>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</si>
  <si>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</si>
  <si>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</si>
  <si>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</si>
  <si>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</si>
  <si>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</si>
  <si>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</si>
  <si>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</si>
  <si>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</si>
  <si>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</si>
  <si>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</si>
  <si>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</si>
  <si>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</si>
  <si>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</si>
  <si>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</si>
  <si>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</si>
  <si>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</si>
  <si>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</si>
  <si>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</si>
  <si>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</si>
  <si>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</si>
  <si>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</si>
  <si>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</si>
  <si>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</si>
  <si>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</si>
  <si>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</si>
  <si>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</si>
  <si>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</si>
  <si>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</si>
  <si>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</si>
  <si>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</si>
  <si>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</si>
  <si>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</si>
  <si>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</si>
  <si>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</si>
  <si>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</si>
  <si>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</si>
  <si>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</si>
  <si>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</si>
  <si>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</si>
  <si>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</si>
  <si>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</si>
  <si>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</si>
  <si>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</si>
  <si>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</si>
  <si>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</si>
  <si>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</si>
  <si>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</si>
  <si>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</si>
  <si>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</si>
  <si>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</si>
  <si>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</si>
  <si>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</si>
  <si>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</si>
  <si>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</si>
  <si>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</si>
  <si>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</si>
  <si>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</si>
  <si>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</si>
  <si>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</si>
  <si>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</si>
  <si>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</si>
  <si>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</si>
  <si>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</si>
  <si>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</si>
  <si>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</si>
  <si>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</si>
  <si>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</si>
  <si>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</si>
  <si>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</si>
  <si>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</si>
  <si>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</si>
  <si>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</si>
  <si>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</si>
  <si>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</si>
  <si>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</si>
  <si>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</si>
  <si>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</si>
  <si>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</si>
  <si>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</si>
  <si>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</si>
  <si>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</si>
  <si>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</si>
  <si>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</si>
  <si>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</si>
  <si>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</si>
  <si>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</si>
  <si>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</si>
  <si>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</si>
  <si>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</si>
  <si>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</si>
  <si>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</si>
  <si>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</si>
  <si>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</si>
  <si>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</si>
  <si>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</si>
  <si>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</si>
  <si>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</si>
  <si>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</si>
  <si>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</si>
  <si>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</si>
  <si>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</si>
  <si>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</si>
  <si>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</si>
  <si>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</si>
  <si>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</si>
  <si>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</si>
  <si>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</si>
  <si>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</si>
  <si>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</si>
  <si>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</si>
  <si>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</si>
  <si>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</si>
  <si>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</si>
  <si>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</si>
  <si>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</si>
  <si>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</si>
  <si>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</si>
  <si>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</si>
  <si>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</si>
  <si>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</si>
  <si>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</si>
  <si>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</si>
  <si>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</si>
  <si>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</si>
  <si>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</si>
  <si>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</si>
  <si>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</si>
  <si>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</si>
  <si>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</si>
  <si>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</si>
  <si>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</si>
  <si>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</si>
  <si>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</si>
  <si>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</si>
  <si>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</si>
  <si>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</si>
  <si>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</si>
  <si>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</si>
  <si>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</si>
  <si>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</si>
  <si>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</si>
  <si>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</si>
  <si>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</si>
  <si>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</si>
  <si>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</si>
  <si>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</si>
  <si>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</si>
  <si>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</si>
  <si>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</si>
  <si>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</si>
  <si>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</si>
  <si>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</si>
  <si>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</si>
  <si>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</si>
  <si>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</si>
  <si>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</si>
  <si>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</si>
  <si>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</si>
  <si>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</si>
  <si>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</si>
  <si>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</si>
  <si>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</si>
  <si>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</si>
  <si>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</si>
  <si>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</si>
  <si>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</si>
  <si>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</si>
  <si>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</si>
  <si>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</si>
  <si>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</si>
  <si>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</si>
  <si>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</si>
  <si>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</si>
  <si>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</si>
  <si>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</si>
  <si>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</si>
  <si>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</si>
  <si>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</si>
  <si>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</si>
  <si>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</si>
  <si>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</si>
  <si>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</si>
  <si>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</si>
  <si>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</si>
  <si>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</si>
  <si>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</si>
  <si>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</si>
  <si>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</si>
  <si>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</si>
  <si>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</si>
  <si>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</si>
  <si>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</si>
  <si>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</si>
  <si>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</si>
  <si>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</si>
  <si>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</si>
  <si>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</si>
  <si>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</si>
  <si>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</si>
  <si>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</si>
  <si>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</si>
  <si>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</si>
  <si>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</si>
  <si>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</si>
  <si>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</si>
  <si>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</si>
  <si>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</si>
  <si>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</si>
  <si>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</si>
  <si>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</si>
  <si>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</si>
  <si>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</si>
  <si>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</si>
  <si>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</si>
  <si>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</si>
  <si>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</si>
  <si>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</si>
  <si>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</si>
  <si>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</si>
  <si>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</si>
  <si>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</si>
  <si>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</si>
  <si>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</si>
  <si>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</si>
  <si>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</si>
  <si>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</si>
  <si>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</si>
  <si>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</si>
  <si>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</si>
  <si>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</si>
  <si>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</si>
  <si>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</si>
  <si>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</si>
  <si>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</si>
  <si>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</si>
  <si>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</si>
  <si>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</si>
  <si>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</si>
  <si>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</si>
  <si>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</si>
  <si>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</si>
  <si>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</si>
  <si>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</si>
  <si>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</si>
  <si>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</si>
  <si>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</si>
  <si>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</si>
  <si>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</si>
  <si>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</si>
  <si>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</si>
  <si>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</si>
  <si>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</si>
  <si>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</si>
  <si>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</si>
  <si>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</si>
  <si>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</si>
  <si>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</si>
  <si>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</si>
  <si>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</si>
  <si>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</si>
  <si>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</si>
  <si>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</si>
  <si>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</si>
  <si>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</si>
  <si>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</si>
  <si>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</si>
  <si>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</si>
  <si>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</si>
  <si>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</si>
  <si>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</si>
  <si>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</si>
  <si>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</si>
  <si>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</si>
  <si>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</si>
  <si>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</si>
  <si>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</si>
  <si>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</si>
  <si>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</si>
  <si>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</si>
  <si>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</si>
  <si>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</si>
  <si>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</si>
  <si>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</si>
  <si>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</si>
  <si>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</si>
  <si>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</si>
  <si>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</si>
  <si>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</si>
  <si>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</si>
  <si>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</si>
  <si>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</si>
  <si>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</si>
  <si>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</si>
  <si>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</si>
  <si>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</si>
  <si>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</si>
  <si>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</si>
  <si>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</si>
  <si>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</si>
  <si>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</si>
  <si>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</si>
  <si>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</si>
  <si>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</si>
  <si>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</si>
  <si>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</si>
  <si>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</si>
  <si>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</si>
  <si>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</si>
  <si>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</si>
  <si>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</si>
  <si>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</si>
  <si>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</si>
  <si>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</si>
  <si>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</si>
  <si>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</si>
  <si>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</si>
  <si>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</si>
  <si>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</si>
  <si>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</si>
  <si>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</si>
  <si>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</si>
  <si>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</si>
  <si>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</si>
  <si>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</si>
  <si>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</si>
  <si>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</si>
  <si>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</si>
  <si>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</si>
  <si>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</si>
  <si>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</si>
  <si>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</si>
  <si>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</si>
  <si>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</si>
  <si>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</si>
  <si>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</si>
  <si>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</si>
  <si>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</si>
  <si>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</si>
  <si>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</si>
  <si>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</si>
  <si>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</si>
  <si>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</si>
  <si>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</si>
  <si>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</si>
  <si>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</si>
  <si>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</si>
  <si>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</si>
  <si>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</si>
  <si>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</si>
  <si>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</si>
  <si>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</si>
  <si>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</si>
  <si>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</si>
  <si>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</si>
  <si>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</si>
  <si>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</si>
  <si>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</si>
  <si>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</si>
  <si>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</si>
  <si>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</si>
  <si>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</si>
  <si>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</si>
  <si>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</si>
  <si>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</si>
  <si>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</si>
  <si>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</si>
  <si>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</si>
  <si>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</si>
  <si>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</si>
  <si>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</si>
  <si>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</si>
  <si>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</si>
  <si>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</si>
  <si>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</si>
  <si>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</si>
  <si>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</si>
  <si>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</si>
  <si>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</si>
  <si>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</si>
  <si>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</si>
  <si>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</si>
  <si>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</si>
  <si>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</si>
  <si>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</si>
  <si>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</si>
  <si>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</si>
  <si>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</si>
  <si>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</si>
  <si>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</si>
  <si>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</si>
  <si>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</si>
  <si>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</si>
  <si>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</si>
  <si>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</si>
  <si>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</si>
  <si>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</si>
  <si>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</si>
  <si>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</si>
  <si>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</si>
  <si>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</si>
  <si>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</si>
  <si>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</si>
  <si>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</si>
  <si>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</si>
  <si>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</si>
  <si>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</si>
  <si>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</si>
  <si>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</si>
  <si>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</si>
  <si>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</si>
  <si>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</si>
  <si>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</si>
  <si>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</si>
  <si>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</si>
  <si>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</si>
  <si>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</si>
  <si>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</si>
  <si>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</si>
  <si>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</si>
  <si>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</si>
  <si>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</si>
  <si>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</si>
  <si>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</si>
  <si>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</si>
  <si>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</si>
  <si>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</si>
  <si>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</si>
  <si>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</si>
  <si>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</si>
  <si>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</si>
  <si>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</si>
  <si>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</si>
  <si>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</si>
  <si>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</si>
  <si>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</si>
  <si>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</si>
  <si>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</si>
  <si>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</si>
  <si>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</si>
  <si>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</si>
  <si>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</si>
  <si>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</si>
  <si>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</si>
  <si>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</si>
  <si>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</si>
  <si>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</si>
  <si>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</si>
  <si>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</si>
  <si>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</si>
  <si>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</si>
  <si>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</si>
  <si>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</si>
  <si>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</si>
  <si>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</si>
  <si>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</si>
  <si>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</si>
  <si>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</si>
  <si>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</si>
  <si>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</si>
  <si>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</si>
  <si>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</si>
  <si>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</si>
  <si>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</si>
  <si>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</si>
  <si>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</si>
  <si>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</si>
  <si>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</si>
  <si>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</si>
  <si>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</si>
  <si>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</si>
  <si>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</si>
  <si>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</si>
  <si>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</si>
  <si>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</si>
  <si>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</si>
  <si>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</si>
  <si>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</si>
  <si>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</si>
  <si>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</si>
  <si>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</si>
  <si>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</si>
  <si>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</si>
  <si>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</si>
  <si>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</si>
  <si>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</si>
  <si>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</si>
  <si>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</si>
  <si>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</si>
  <si>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</si>
  <si>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</si>
  <si>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</si>
  <si>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</si>
  <si>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</si>
  <si>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</si>
  <si>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</si>
  <si>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</si>
  <si>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</si>
  <si>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</si>
  <si>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</si>
  <si>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</si>
  <si>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</si>
  <si>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</si>
  <si>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</si>
  <si>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</si>
  <si>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</si>
  <si>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</si>
  <si>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</si>
  <si>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</si>
  <si>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</si>
  <si>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</si>
  <si>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</si>
  <si>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</si>
  <si>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</si>
  <si>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</si>
  <si>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</si>
  <si>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</si>
  <si>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</si>
  <si>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</si>
  <si>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</si>
  <si>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</si>
  <si>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</si>
  <si>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</si>
  <si>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</si>
  <si>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</si>
  <si>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</si>
  <si>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</si>
  <si>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</si>
  <si>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</si>
  <si>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</si>
  <si>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</si>
  <si>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</si>
  <si>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</si>
  <si>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</si>
  <si>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</si>
  <si>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</si>
  <si>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</si>
  <si>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</si>
  <si>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</si>
  <si>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</si>
  <si>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</si>
  <si>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</si>
  <si>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</si>
  <si>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</si>
  <si>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</si>
  <si>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</si>
  <si>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</si>
  <si>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</si>
  <si>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</si>
  <si>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</si>
  <si>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</si>
  <si>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</si>
  <si>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</si>
  <si>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</si>
  <si>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</si>
  <si>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</si>
  <si>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</si>
  <si>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</si>
  <si>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</si>
  <si>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</si>
  <si>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</si>
  <si>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</si>
  <si>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</si>
  <si>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</si>
  <si>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</si>
  <si>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</si>
  <si>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</si>
  <si>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</si>
  <si>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</si>
  <si>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</si>
  <si>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</si>
  <si>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</si>
  <si>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</si>
  <si>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</si>
  <si>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</si>
  <si>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</si>
  <si>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</si>
  <si>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</si>
  <si>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</si>
  <si>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</si>
  <si>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</si>
  <si>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</si>
  <si>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</si>
  <si>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</si>
  <si>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</si>
  <si>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</si>
  <si>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</si>
  <si>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</si>
  <si>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</si>
  <si>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</si>
  <si>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</si>
  <si>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</si>
  <si>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</si>
  <si>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</si>
  <si>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</si>
  <si>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</si>
  <si>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</si>
  <si>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</si>
  <si>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</si>
  <si>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</si>
  <si>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</si>
  <si>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</si>
  <si>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</si>
  <si>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</si>
  <si>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</si>
  <si>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</si>
  <si>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</si>
  <si>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</si>
  <si>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</si>
  <si>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</si>
  <si>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</si>
  <si>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</si>
  <si>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</si>
  <si>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</si>
  <si>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</si>
  <si>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</si>
  <si>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</si>
  <si>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</si>
  <si>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</si>
  <si>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</si>
  <si>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</si>
  <si>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</si>
  <si>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</si>
  <si>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</si>
  <si>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</si>
  <si>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</si>
  <si>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</si>
  <si>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</si>
  <si>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</si>
  <si>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</si>
  <si>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</si>
  <si>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</si>
  <si>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</si>
  <si>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</si>
  <si>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</si>
  <si>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</si>
  <si>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</si>
  <si>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</si>
  <si>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</si>
  <si>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</si>
  <si>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</si>
  <si>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</si>
  <si>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</si>
  <si>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</si>
  <si>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</si>
  <si>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</si>
  <si>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</si>
  <si>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</si>
  <si>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</si>
  <si>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</si>
  <si>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</si>
  <si>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</si>
  <si>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</si>
  <si>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</si>
  <si>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</si>
  <si>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</si>
  <si>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</si>
  <si>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</si>
  <si>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</si>
  <si>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</si>
  <si>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</si>
  <si>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</si>
  <si>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</si>
  <si>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</si>
  <si>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</si>
  <si>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</si>
  <si>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</si>
  <si>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</si>
  <si>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</si>
  <si>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</si>
  <si>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</si>
  <si>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</si>
  <si>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</si>
  <si>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</si>
  <si>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</si>
  <si>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</si>
  <si>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</si>
  <si>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</si>
  <si>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</si>
  <si>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</si>
  <si>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</si>
  <si>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</si>
  <si>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</si>
  <si>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</si>
  <si>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</si>
  <si>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</si>
  <si>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</si>
  <si>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</si>
  <si>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</si>
  <si>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</si>
  <si>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</si>
  <si>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</si>
  <si>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</si>
  <si>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</si>
  <si>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</si>
  <si>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</si>
  <si>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</si>
  <si>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</si>
  <si>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</si>
  <si>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</si>
  <si>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</si>
  <si>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</si>
  <si>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</si>
  <si>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</si>
  <si>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</si>
  <si>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</si>
  <si>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</si>
  <si>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</si>
  <si>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</si>
  <si>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</si>
  <si>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</si>
  <si>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</si>
  <si>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</si>
  <si>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</si>
  <si>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</si>
  <si>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</si>
  <si>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</si>
  <si>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</si>
  <si>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</si>
  <si>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</si>
  <si>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</si>
  <si>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</si>
  <si>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</si>
  <si>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</si>
  <si>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</si>
  <si>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</si>
  <si>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</si>
  <si>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</si>
  <si>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</si>
  <si>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</si>
  <si>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</si>
  <si>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</si>
  <si>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</si>
  <si>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</si>
  <si>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</si>
  <si>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</si>
  <si>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</si>
  <si>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</si>
  <si>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</si>
  <si>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</si>
  <si>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</si>
  <si>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</si>
  <si>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</si>
  <si>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</si>
  <si>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</si>
  <si>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</si>
  <si>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</si>
  <si>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</si>
  <si>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</si>
  <si>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</si>
  <si>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</si>
  <si>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</si>
  <si>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</si>
  <si>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</si>
  <si>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</si>
  <si>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</si>
  <si>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</si>
  <si>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</si>
  <si>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</si>
  <si>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</si>
  <si>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</si>
  <si>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</si>
  <si>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</si>
  <si>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</si>
  <si>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</si>
  <si>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</si>
  <si>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</si>
  <si>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</si>
  <si>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</si>
  <si>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</si>
  <si>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</si>
  <si>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</si>
  <si>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</si>
  <si>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</si>
  <si>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</si>
  <si>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</si>
  <si>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</si>
  <si>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</si>
  <si>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</si>
  <si>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</si>
  <si>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</si>
  <si>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</si>
  <si>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</si>
  <si>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</si>
  <si>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</si>
  <si>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</si>
  <si>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</si>
  <si>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</si>
  <si>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</si>
  <si>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</si>
  <si>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</si>
  <si>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</si>
  <si>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</si>
  <si>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</si>
  <si>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</si>
  <si>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</si>
  <si>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</si>
  <si>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</si>
  <si>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</si>
  <si>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</si>
  <si>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</si>
  <si>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</si>
  <si>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</si>
  <si>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</si>
  <si>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</si>
  <si>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</si>
  <si>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</si>
  <si>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</si>
  <si>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</si>
  <si>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</si>
  <si>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</si>
  <si>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</si>
  <si>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</si>
  <si>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</si>
  <si>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</si>
  <si>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</si>
  <si>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</si>
  <si>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</si>
  <si>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</si>
  <si>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</si>
  <si>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</si>
  <si>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</si>
  <si>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</si>
  <si>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</si>
  <si>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</si>
  <si>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</si>
  <si>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</si>
  <si>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</si>
  <si>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</si>
  <si>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</si>
  <si>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</si>
  <si>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</si>
  <si>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</si>
  <si>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</si>
  <si>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</si>
  <si>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</si>
  <si>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</si>
  <si>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</si>
  <si>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</si>
  <si>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</si>
  <si>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</si>
  <si>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</si>
  <si>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</si>
  <si>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</si>
  <si>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</si>
  <si>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</si>
  <si>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</si>
  <si>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</si>
  <si>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</si>
  <si>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</si>
  <si>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</si>
  <si>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</si>
  <si>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</si>
  <si>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</si>
  <si>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</si>
  <si>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</si>
  <si>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</si>
  <si>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</si>
  <si>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</si>
  <si>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</si>
  <si>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</si>
  <si>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</si>
  <si>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</si>
  <si>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</si>
  <si>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</si>
  <si>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</si>
  <si>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</si>
  <si>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</si>
  <si>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</si>
  <si>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</si>
  <si>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</si>
  <si>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</si>
  <si>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</si>
  <si>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</si>
  <si>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</si>
  <si>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</si>
  <si>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</si>
  <si>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</si>
  <si>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</si>
  <si>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</si>
  <si>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</si>
  <si>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</si>
  <si>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</si>
  <si>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</si>
  <si>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</si>
  <si>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</si>
  <si>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</si>
  <si>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</si>
  <si>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</si>
  <si>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</si>
  <si>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</si>
  <si>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</si>
  <si>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</si>
  <si>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</si>
  <si>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</si>
  <si>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</si>
  <si>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</si>
  <si>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</si>
  <si>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</si>
  <si>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</si>
  <si>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</si>
  <si>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</si>
  <si>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</si>
  <si>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</si>
  <si>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</si>
  <si>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</si>
  <si>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</si>
  <si>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</si>
  <si>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</si>
  <si>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</si>
  <si>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</si>
  <si>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</si>
  <si>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</si>
  <si>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</si>
  <si>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</si>
  <si>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</si>
  <si>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</si>
  <si>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</si>
  <si>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</si>
  <si>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</si>
  <si>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</si>
  <si>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</si>
  <si>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</si>
  <si>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</si>
  <si>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</si>
  <si>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</si>
  <si>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</si>
  <si>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</si>
  <si>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</si>
  <si>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</si>
  <si>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</si>
  <si>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</si>
  <si>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</si>
  <si>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</si>
  <si>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</si>
  <si>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</si>
  <si>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</si>
  <si>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</si>
  <si>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</si>
  <si>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</si>
  <si>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</si>
  <si>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</si>
  <si>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</si>
  <si>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</si>
  <si>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</si>
  <si>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</si>
  <si>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</si>
  <si>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</si>
  <si>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</si>
  <si>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</si>
  <si>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</si>
  <si>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</si>
  <si>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</si>
  <si>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</si>
  <si>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</si>
  <si>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</si>
  <si>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</si>
  <si>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</si>
  <si>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</si>
  <si>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</si>
  <si>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</si>
  <si>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</si>
  <si>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</si>
  <si>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</si>
  <si>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</si>
  <si>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</si>
  <si>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</si>
  <si>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</si>
  <si>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</si>
  <si>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</si>
  <si>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</si>
  <si>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</si>
  <si>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</si>
  <si>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</si>
  <si>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</si>
  <si>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</si>
  <si>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</si>
  <si>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</si>
  <si>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</si>
  <si>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</si>
  <si>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</si>
  <si>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</si>
  <si>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</si>
  <si>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</si>
  <si>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</si>
  <si>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</si>
  <si>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</si>
  <si>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</si>
  <si>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</si>
  <si>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</si>
  <si>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</si>
  <si>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</si>
  <si>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</si>
  <si>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</si>
  <si>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</si>
  <si>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</si>
  <si>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</si>
  <si>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</si>
  <si>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</si>
  <si>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</si>
  <si>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</si>
  <si>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</si>
  <si>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</si>
  <si>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</si>
  <si>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</si>
  <si>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</si>
  <si>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</si>
  <si>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</si>
  <si>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</si>
  <si>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</si>
  <si>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</si>
  <si>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</si>
  <si>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</si>
  <si>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</si>
  <si>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</si>
  <si>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</si>
  <si>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</si>
  <si>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</si>
  <si>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</si>
  <si>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</si>
  <si>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</si>
  <si>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</si>
  <si>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</si>
  <si>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</si>
  <si>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</si>
  <si>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</si>
  <si>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</si>
  <si>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</si>
  <si>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</si>
  <si>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</si>
  <si>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</si>
  <si>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</si>
  <si>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</si>
  <si>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</si>
  <si>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</si>
  <si>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</si>
  <si>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</si>
  <si>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</si>
  <si>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</si>
  <si>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</si>
  <si>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</si>
  <si>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</si>
  <si>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</si>
  <si>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</si>
  <si>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</si>
  <si>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</si>
  <si>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</si>
  <si>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</si>
  <si>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</si>
  <si>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</si>
  <si>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</si>
  <si>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</si>
  <si>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</si>
  <si>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</si>
  <si>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</si>
  <si>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</si>
  <si>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</si>
  <si>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</si>
  <si>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</si>
  <si>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</si>
  <si>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</si>
  <si>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</si>
  <si>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</si>
  <si>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</si>
  <si>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</si>
  <si>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</si>
  <si>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</si>
  <si>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</si>
  <si>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</si>
  <si>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</si>
  <si>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</si>
  <si>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</si>
  <si>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</si>
  <si>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</si>
  <si>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</si>
  <si>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</si>
  <si>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</si>
  <si>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</si>
  <si>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</si>
  <si>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</si>
  <si>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</si>
  <si>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</si>
  <si>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</si>
  <si>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</si>
  <si>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</si>
  <si>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</si>
  <si>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</si>
  <si>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</si>
  <si>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</si>
  <si>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</si>
  <si>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</si>
  <si>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</si>
  <si>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</si>
  <si>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</si>
  <si>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</si>
  <si>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</si>
  <si>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</si>
  <si>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</si>
  <si>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</si>
  <si>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</si>
  <si>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</si>
  <si>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</si>
  <si>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</si>
  <si>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</si>
  <si>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</si>
  <si>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</si>
  <si>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</si>
  <si>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</si>
  <si>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</si>
  <si>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</si>
  <si>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</si>
  <si>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</si>
  <si>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</si>
  <si>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</si>
  <si>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</si>
  <si>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</si>
  <si>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</si>
  <si>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</si>
  <si>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</si>
  <si>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</si>
  <si>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</si>
  <si>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</si>
  <si>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</si>
  <si>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</si>
  <si>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</si>
  <si>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</si>
  <si>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</si>
  <si>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</si>
  <si>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</si>
  <si>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</si>
  <si>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</si>
  <si>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</si>
  <si>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</si>
  <si>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</si>
  <si>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</si>
  <si>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</si>
  <si>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</si>
  <si>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</si>
  <si>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</si>
  <si>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</si>
  <si>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</si>
  <si>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</si>
  <si>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</si>
  <si>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</si>
  <si>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</si>
  <si>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</si>
  <si>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</si>
  <si>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</si>
  <si>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</si>
  <si>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</si>
  <si>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</si>
  <si>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</si>
  <si>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</si>
  <si>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</si>
  <si>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</si>
  <si>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</si>
  <si>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</si>
  <si>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</si>
  <si>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</si>
  <si>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</si>
  <si>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</si>
  <si>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</si>
  <si>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</si>
  <si>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</si>
  <si>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</si>
  <si>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</si>
  <si>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</si>
  <si>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</si>
  <si>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</si>
  <si>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</si>
  <si>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</si>
  <si>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</si>
  <si>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</si>
  <si>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</si>
  <si>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</si>
  <si>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</si>
  <si>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</si>
  <si>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</si>
  <si>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</si>
  <si>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</si>
  <si>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</si>
  <si>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</si>
  <si>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</si>
  <si>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</si>
  <si>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</si>
  <si>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</si>
  <si>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</si>
  <si>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</si>
  <si>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</si>
  <si>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</si>
  <si>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</si>
  <si>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</si>
  <si>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</si>
  <si>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</si>
  <si>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</si>
  <si>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</si>
  <si>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</si>
  <si>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</si>
  <si>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</si>
  <si>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</si>
  <si>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</si>
  <si>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</si>
  <si>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</si>
  <si>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</si>
  <si>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</si>
  <si>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</si>
  <si>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</si>
  <si>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</si>
  <si>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</si>
  <si>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</si>
  <si>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</si>
  <si>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</si>
  <si>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</si>
  <si>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</si>
  <si>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</si>
  <si>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</si>
  <si>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</si>
  <si>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</si>
  <si>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</si>
  <si>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</si>
  <si>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</si>
  <si>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</si>
  <si>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</si>
  <si>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</si>
  <si>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</si>
  <si>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</si>
  <si>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</si>
  <si>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</si>
  <si>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</si>
  <si>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</si>
  <si>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</si>
  <si>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</si>
  <si>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</si>
  <si>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</si>
  <si>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</si>
  <si>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</si>
  <si>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</si>
  <si>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</si>
  <si>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</si>
  <si>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</si>
  <si>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</si>
  <si>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</si>
  <si>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</si>
  <si>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</si>
  <si>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</si>
  <si>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</si>
  <si>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</si>
  <si>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</si>
  <si>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</si>
  <si>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</si>
  <si>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</si>
  <si>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</si>
  <si>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</si>
  <si>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</si>
  <si>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</si>
  <si>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</si>
  <si>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</si>
  <si>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</si>
  <si>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</si>
  <si>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</si>
  <si>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</si>
  <si>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</si>
  <si>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</si>
  <si>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</si>
  <si>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</si>
  <si>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</si>
  <si>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</si>
  <si>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</si>
  <si>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</si>
  <si>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</si>
  <si>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</si>
  <si>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</si>
  <si>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</si>
  <si>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</si>
  <si>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</si>
  <si>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</si>
  <si>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</si>
  <si>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</si>
  <si>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</si>
  <si>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</si>
  <si>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</si>
  <si>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</si>
  <si>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</si>
  <si>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</si>
  <si>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</si>
  <si>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</si>
  <si>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</si>
  <si>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</si>
  <si>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</si>
  <si>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</si>
  <si>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</si>
  <si>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</si>
  <si>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</si>
  <si>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</si>
  <si>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</si>
  <si>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</si>
  <si>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</si>
  <si>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</si>
  <si>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</si>
  <si>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</si>
  <si>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</si>
  <si>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</si>
  <si>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</si>
  <si>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</si>
  <si>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</si>
  <si>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</si>
  <si>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</si>
  <si>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</si>
  <si>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</si>
  <si>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</si>
  <si>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</si>
  <si>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</si>
  <si>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</si>
  <si>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</si>
  <si>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</si>
  <si>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</si>
  <si>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</si>
  <si>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</si>
  <si>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</si>
  <si>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</si>
  <si>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</si>
  <si>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</si>
  <si>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</si>
  <si>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</si>
  <si>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</si>
  <si>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</si>
  <si>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</si>
  <si>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</si>
  <si>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</si>
  <si>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</si>
  <si>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</si>
  <si>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</si>
  <si>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</si>
  <si>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</si>
  <si>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</si>
  <si>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</si>
  <si>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</si>
  <si>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</si>
  <si>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</si>
  <si>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</si>
  <si>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</si>
  <si>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</si>
  <si>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</si>
  <si>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</si>
  <si>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</si>
  <si>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</si>
  <si>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</si>
  <si>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</si>
  <si>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</si>
  <si>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</si>
  <si>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</si>
  <si>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</si>
  <si>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</si>
  <si>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</si>
  <si>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</si>
  <si>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</si>
  <si>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</si>
  <si>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</si>
  <si>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</si>
  <si>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</si>
  <si>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</si>
  <si>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</si>
  <si>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</si>
  <si>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</si>
  <si>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</si>
  <si>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</si>
  <si>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</si>
  <si>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</si>
  <si>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</si>
  <si>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</si>
  <si>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</si>
  <si>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</si>
  <si>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</si>
  <si>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</si>
  <si>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</si>
  <si>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</si>
  <si>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</si>
  <si>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</si>
  <si>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</si>
  <si>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</si>
  <si>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</si>
  <si>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</si>
  <si>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</si>
  <si>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</si>
  <si>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</si>
  <si>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</si>
  <si>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</si>
  <si>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</si>
  <si>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</si>
  <si>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</si>
  <si>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</si>
  <si>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</si>
  <si>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</si>
  <si>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</si>
  <si>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</si>
  <si>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</si>
  <si>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</si>
  <si>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</si>
  <si>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</si>
  <si>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</si>
  <si>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</si>
  <si>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</si>
  <si>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</si>
  <si>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</si>
  <si>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</si>
  <si>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</si>
  <si>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</si>
  <si>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</si>
  <si>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</si>
  <si>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</si>
  <si>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</si>
  <si>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</si>
  <si>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</si>
  <si>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</si>
  <si>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</si>
  <si>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</si>
  <si>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</si>
  <si>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</si>
  <si>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</si>
  <si>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</si>
  <si>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</si>
  <si>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</si>
  <si>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</si>
  <si>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</si>
  <si>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</si>
  <si>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</si>
  <si>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</si>
  <si>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</si>
  <si>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</si>
  <si>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</si>
  <si>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</si>
  <si>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</si>
  <si>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</si>
  <si>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</si>
  <si>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</si>
  <si>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</si>
  <si>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</si>
  <si>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</si>
  <si>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</si>
  <si>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</si>
  <si>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</si>
  <si>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</si>
  <si>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</si>
  <si>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</si>
  <si>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</si>
  <si>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</si>
  <si>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</si>
  <si>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</si>
  <si>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</si>
  <si>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</si>
  <si>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</si>
  <si>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</si>
  <si>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</si>
  <si>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</si>
  <si>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</si>
  <si>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</si>
  <si>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</si>
  <si>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</si>
  <si>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</si>
  <si>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</si>
  <si>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</si>
  <si>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</si>
  <si>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</si>
  <si>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</si>
  <si>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</si>
  <si>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</si>
  <si>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</si>
  <si>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</si>
  <si>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</si>
  <si>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</si>
  <si>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</si>
  <si>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</si>
  <si>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</si>
  <si>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</si>
  <si>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</si>
  <si>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</si>
  <si>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</si>
  <si>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</si>
  <si>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</si>
  <si>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</si>
  <si>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</si>
  <si>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>Deslocamento de TGR para TIQ</t>
  </si>
  <si>
    <t>Silmara</t>
  </si>
  <si>
    <t>2( Eder e Anderson)</t>
  </si>
  <si>
    <t>A6046021</t>
  </si>
  <si>
    <t>TCSTGR</t>
  </si>
  <si>
    <t>Daniel</t>
  </si>
  <si>
    <t>ZTP-ZPD</t>
  </si>
  <si>
    <t>ZTPZPD</t>
  </si>
  <si>
    <t>Claudemir</t>
  </si>
  <si>
    <t>ZTP-TCS</t>
  </si>
  <si>
    <t>ZTPTCS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</si>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</sst>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V353" activePane="bottomRight" state="frozen"/>
      <selection pane="bottomRight" activeCell="BK355" sqref="BD355:BK6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 hidden="1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 hidden="1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1928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 hidden="1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 hidden="1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 t="s">
        <v>959</v>
      </c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 hidden="1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1909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1929</v>
      </c>
      <c r="W366" s="173" t="s">
        <v>1910</v>
      </c>
      <c r="X366" s="216" t="s">
        <v>965</v>
      </c>
      <c r="Y366" s="158" t="s">
        <v>968</v>
      </c>
      <c r="Z366" s="158"/>
      <c r="AA366" s="83" t="s">
        <v>1930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 hidden="1">
      <c r="A367" s="50" t="s">
        <v>1931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1932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1933</v>
      </c>
      <c r="W367" s="173" t="s">
        <v>1778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 hidden="1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1934</v>
      </c>
      <c r="N368" s="202" t="s">
        <v>1935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1936</v>
      </c>
      <c r="W368" s="173" t="s">
        <v>1262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 hidden="1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 hidden="1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 t="s">
        <v>968</v>
      </c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1937</v>
      </c>
      <c r="N371" s="202" t="s">
        <v>1938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 t="s">
        <v>968</v>
      </c>
      <c r="Z371" s="158"/>
      <c r="AA371" s="83" t="s">
        <v>1939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>A01</v>
      </c>
      <c r="B372" s="171"/>
      <c r="C372" s="8" t="str">
        <f>IF(BS_CONTROLE[[#This Row],[DATA]]="","",WEEKNUM(BS_CONTROLE[[#This Row],[DATA]]))</f>
        <v/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/>
      <c r="I372" s="173"/>
      <c r="J372" s="215">
        <v>101</v>
      </c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PORTO NACIONAL - OURO VERDE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>
        <f>IF(BS_CONTROLE[[#This Row],[SUB]]=0, "-", BS_CONTROLE[[#This Row],[SUB]])</f>
        <v>101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6" sqref="A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1940</v>
      </c>
      <c r="D5" s="388"/>
      <c r="E5" s="388"/>
      <c r="F5" s="388"/>
      <c r="G5" s="388"/>
      <c r="H5" s="388"/>
      <c r="I5" s="388"/>
      <c r="J5" s="389"/>
      <c r="K5" s="390" t="s">
        <v>1941</v>
      </c>
      <c r="L5" s="391"/>
      <c r="M5" s="391"/>
      <c r="N5" s="391"/>
      <c r="O5" s="392" t="s">
        <v>1942</v>
      </c>
      <c r="P5" s="393"/>
      <c r="Q5" s="394"/>
    </row>
    <row r="6" spans="1:17" s="93" customFormat="1" ht="15.75" customHeight="1">
      <c r="A6" s="87" t="s">
        <v>1943</v>
      </c>
      <c r="B6" s="94" t="s">
        <v>1944</v>
      </c>
      <c r="C6" s="95" t="s">
        <v>1172</v>
      </c>
      <c r="D6" s="96" t="s">
        <v>1173</v>
      </c>
      <c r="E6" s="95" t="s">
        <v>1945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1946</v>
      </c>
      <c r="M6" s="139" t="s">
        <v>627</v>
      </c>
      <c r="N6" s="140" t="s">
        <v>1167</v>
      </c>
      <c r="O6" s="244" t="s">
        <v>1210</v>
      </c>
      <c r="P6" s="157"/>
      <c r="Q6" s="192" t="s">
        <v>1947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1947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activeCell="A4" sqref="A4:U4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1948</v>
      </c>
      <c r="W1" s="400"/>
      <c r="X1" s="400"/>
      <c r="Y1" s="104"/>
    </row>
    <row r="2" spans="1:25" s="100" customFormat="1" ht="11.25" customHeight="1">
      <c r="A2" s="105" t="s">
        <v>1949</v>
      </c>
      <c r="B2" s="105" t="s">
        <v>1944</v>
      </c>
      <c r="C2" s="105" t="s">
        <v>603</v>
      </c>
      <c r="D2" s="106" t="s">
        <v>1172</v>
      </c>
      <c r="E2" s="106" t="s">
        <v>1173</v>
      </c>
      <c r="F2" s="106" t="s">
        <v>1943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1950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SIM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OPORTUNIDADE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>
        <f>IF(FN_MC!J372="","*",FN_MC!J372)</f>
        <v>101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1951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1952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1953</v>
      </c>
      <c r="C4" s="318" t="s">
        <v>1954</v>
      </c>
      <c r="D4" s="318" t="s">
        <v>1955</v>
      </c>
      <c r="E4" s="318" t="s">
        <v>1956</v>
      </c>
      <c r="F4" s="318" t="s">
        <v>6</v>
      </c>
      <c r="G4" s="318" t="s">
        <v>1957</v>
      </c>
      <c r="H4" s="191"/>
    </row>
    <row r="5" spans="1:8">
      <c r="A5" s="191"/>
      <c r="B5" s="319" t="s">
        <v>1958</v>
      </c>
      <c r="C5" s="319">
        <v>309525</v>
      </c>
      <c r="D5" s="319" t="s">
        <v>1959</v>
      </c>
      <c r="E5" s="319" t="s">
        <v>845</v>
      </c>
      <c r="F5" s="319" t="s">
        <v>1960</v>
      </c>
      <c r="G5" s="320">
        <v>46296</v>
      </c>
      <c r="H5" s="191"/>
    </row>
    <row r="6" spans="1:8">
      <c r="A6" s="191"/>
      <c r="B6" s="319" t="s">
        <v>1933</v>
      </c>
      <c r="C6" s="319">
        <v>256875</v>
      </c>
      <c r="D6" s="319" t="s">
        <v>1961</v>
      </c>
      <c r="E6" s="319" t="s">
        <v>845</v>
      </c>
      <c r="F6" s="319" t="s">
        <v>1960</v>
      </c>
      <c r="G6" s="320">
        <v>46296</v>
      </c>
      <c r="H6" s="191"/>
    </row>
    <row r="7" spans="1:8">
      <c r="A7" s="191"/>
      <c r="B7" s="319" t="s">
        <v>1962</v>
      </c>
      <c r="C7" s="319">
        <v>257278</v>
      </c>
      <c r="D7" s="319" t="s">
        <v>1963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1964</v>
      </c>
      <c r="C8" s="319">
        <v>261794</v>
      </c>
      <c r="D8" s="319" t="s">
        <v>1965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1966</v>
      </c>
      <c r="C9" s="319">
        <v>257033</v>
      </c>
      <c r="D9" s="319" t="s">
        <v>1967</v>
      </c>
      <c r="E9" s="319" t="s">
        <v>836</v>
      </c>
      <c r="F9" s="319" t="s">
        <v>192</v>
      </c>
      <c r="G9" s="319" t="s">
        <v>1968</v>
      </c>
      <c r="H9" s="191"/>
    </row>
    <row r="10" spans="1:8">
      <c r="A10" s="191"/>
      <c r="B10" s="319" t="s">
        <v>1969</v>
      </c>
      <c r="C10" s="319">
        <v>396578</v>
      </c>
      <c r="D10" s="319" t="s">
        <v>1970</v>
      </c>
      <c r="E10" s="319" t="s">
        <v>836</v>
      </c>
      <c r="F10" s="319" t="s">
        <v>192</v>
      </c>
      <c r="G10" s="319" t="s">
        <v>1968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1971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1972</v>
      </c>
      <c r="E3" s="315" t="s">
        <v>1973</v>
      </c>
      <c r="F3" s="315" t="s">
        <v>1974</v>
      </c>
      <c r="G3" s="315" t="s">
        <v>1975</v>
      </c>
      <c r="H3" s="315" t="s">
        <v>1976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1977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1978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1979</v>
      </c>
      <c r="C2" s="95" t="s">
        <v>1158</v>
      </c>
      <c r="D2" s="95" t="s">
        <v>596</v>
      </c>
      <c r="E2" s="95" t="s">
        <v>1980</v>
      </c>
      <c r="F2" s="95" t="s">
        <v>1981</v>
      </c>
      <c r="G2" s="95" t="s">
        <v>1982</v>
      </c>
      <c r="H2" s="95" t="s">
        <v>1983</v>
      </c>
      <c r="I2" s="95" t="s">
        <v>1984</v>
      </c>
      <c r="J2" s="95" t="s">
        <v>1985</v>
      </c>
      <c r="K2" s="131" t="s">
        <v>1986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SIM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OPORTUNIDADE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OPORTUNIDADE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OPORTUNIDADE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OPORTUNIDADE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OPORTUNIDADE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OPORTUNIDADE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A01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2025-12-30T04:02:57Z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