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53" documentId="8_{B6337239-1A00-434D-AAD0-422EA1FEB5AE}" xr6:coauthVersionLast="47" xr6:coauthVersionMax="47" xr10:uidLastSave="{73E765DB-8531-4DF7-B6FF-3CA3403459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1" l="1" a="1"/>
  <c r="N89" i="1" s="1"/>
  <c r="M89" i="1" a="1"/>
  <c r="M89" i="1" s="1"/>
  <c r="N88" i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<sst xmlns="http://schemas.openxmlformats.org/spreadsheetml/2006/main" count="5659" uniqueCount="1451">
  <si>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</si>
  <si>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</si>
  <si>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</si>
  <si>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</si>
  <si>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</si>
  <si>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</si>
  <si>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</si>
  <si>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</si>
  <si>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</si>
  <si>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</si>
  <si>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</si>
  <si>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</si>
  <si>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</si>
  <si>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</si>
  <si>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</si>
  <si>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</si>
  <si>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</si>
  <si>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</si>
  <si>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</si>
  <si>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</si>
  <si>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</si>
  <si>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</si>
  <si>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</si>
  <si>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</si>
  <si>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</si>
  <si>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</si>
  <si>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</si>
  <si>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</si>
  <si>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</si>
  <si>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</si>
  <si>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</si>
  <si>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</si>
  <si>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</si>
  <si>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</si>
  <si>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</si>
  <si>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</si>
  <si>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</si>
  <si>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</si>
  <si>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</si>
  <si>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</si>
  <si>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</si>
  <si>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</si>
  <si>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</si>
  <si>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</si>
  <si>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</si>
  <si>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</si>
  <si>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</si>
  <si>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</si>
  <si>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</si>
  <si>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</si>
  <si>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</si>
  <si>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</si>
  <si>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</si>
  <si>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</si>
  <si>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</si>
  <si>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</si>
  <si>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</si>
  <si>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</si>
  <si>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</si>
  <si>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</si>
  <si>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</si>
  <si>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</si>
  <si>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</si>
  <si>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</si>
  <si>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</si>
  <si>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</si>
  <si>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</si>
  <si>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</si>
  <si>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</si>
  <si>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</si>
  <si>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</si>
  <si>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</si>
  <si>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</si>
  <si>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</si>
  <si>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</si>
  <si>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</si>
  <si>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</si>
  <si>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</si>
  <si>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</si>
  <si>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</si>
  <si>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</si>
  <si>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</si>
  <si>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</si>
  <si>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</si>
  <si>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</si>
  <si>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</si>
  <si>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</si>
  <si>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</si>
  <si>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</si>
  <si>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</si>
  <si>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</si>
  <si>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</si>
  <si>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</si>
  <si>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</si>
  <si>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</si>
  <si>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</si>
  <si>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</si>
  <si>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</si>
  <si>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</si>
  <si>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</si>
  <si>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</si>
  <si>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</si>
  <si>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</si>
  <si>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</si>
  <si>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</si>
  <si>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</si>
  <si>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</si>
  <si>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</si>
  <si>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</si>
  <si>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</si>
  <si>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</si>
  <si>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</si>
  <si>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</si>
  <si>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</si>
  <si>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</si>
  <si>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</si>
  <si>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</si>
  <si>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</si>
  <si>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</si>
  <si>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</si>
  <si>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</si>
  <si>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</si>
  <si>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</si>
  <si>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</si>
  <si>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</si>
  <si>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</si>
  <si>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</si>
  <si>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</si>
  <si>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</si>
  <si>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</si>
  <si>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</si>
  <si>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</si>
  <si>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</si>
  <si>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</si>
  <si>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</si>
  <si>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</si>
  <si>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</si>
  <si>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</si>
  <si>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</si>
  <si>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</si>
  <si>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</si>
  <si>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</si>
  <si>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</si>
  <si>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</si>
  <si>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</si>
  <si>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</si>
  <si>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</si>
  <si>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</si>
  <si>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</si>
  <si>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</si>
  <si>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</si>
  <si>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</si>
  <si>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</si>
  <si>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</si>
  <si>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</si>
  <si>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</si>
  <si>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</si>
  <si>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</si>
  <si>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</si>
  <si>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</si>
  <si>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</si>
  <si>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</si>
  <si>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</si>
  <si>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</si>
  <si>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</si>
  <si>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</si>
  <si>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</si>
  <si>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</si>
  <si>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</si>
  <si>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</si>
  <si>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</si>
  <si>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</si>
  <si>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</si>
  <si>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</si>
  <si>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</si>
  <si>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</si>
  <si>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</si>
  <si>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</si>
  <si>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</si>
  <si>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</si>
  <si>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</si>
  <si>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</si>
  <si>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</si>
  <si>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</si>
  <si>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</si>
  <si>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</si>
  <si>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</si>
  <si>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</si>
  <si>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</si>
  <si>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</si>
  <si>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</si>
  <si>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</si>
  <si>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</si>
  <si>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</si>
  <si>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</si>
  <si>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</si>
  <si>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</si>
  <si>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</si>
  <si>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</si>
  <si>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</si>
  <si>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</si>
  <si>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</si>
  <si>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</si>
  <si>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</si>
  <si>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</si>
  <si>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</si>
  <si>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</si>
  <si>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</si>
  <si>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</si>
  <si>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</si>
  <si>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</si>
  <si>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</si>
  <si>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</si>
  <si>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</si>
  <si>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</si>
  <si>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</si>
  <si>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</si>
  <si>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</si>
  <si>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</si>
  <si>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</si>
  <si>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</si>
  <si>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</si>
  <si>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</si>
  <si>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</si>
  <si>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</si>
  <si>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</si>
  <si>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</si>
  <si>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</si>
  <si>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</si>
  <si>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</si>
  <si>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</si>
  <si>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</si>
  <si>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</si>
  <si>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</si>
  <si>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</si>
  <si>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</si>
  <si>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</si>
  <si>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</si>
  <si>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</si>
  <si>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</si>
  <si>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</si>
  <si>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</si>
  <si>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</si>
  <si>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</si>
  <si>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</si>
  <si>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</si>
  <si>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</si>
  <si>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</si>
  <si>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</si>
  <si>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</si>
  <si>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</si>
  <si>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</si>
  <si>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</si>
  <si>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</si>
  <si>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</si>
  <si>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</si>
  <si>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</si>
  <si>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</si>
  <si>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</si>
  <si>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</si>
  <si>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</si>
  <si>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</si>
  <si>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</si>
  <si>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</si>
  <si>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</si>
  <si>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</si>
  <si>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</si>
  <si>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</si>
  <si>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</si>
  <si>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</si>
  <si>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</si>
  <si>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</si>
  <si>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</si>
  <si>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</si>
  <si>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</si>
  <si>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</si>
  <si>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</si>
  <si>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</si>
  <si>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</si>
  <si>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</si>
  <si>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</si>
  <si>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</si>
  <si>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</si>
  <si>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</si>
  <si>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</si>
  <si>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</si>
  <si>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</si>
  <si>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</si>
  <si>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</si>
  <si>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</si>
  <si>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</si>
  <si>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</si>
  <si>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</si>
  <si>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</si>
  <si>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</si>
  <si>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</si>
  <si>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</si>
  <si>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</si>
  <si>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</si>
  <si>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</si>
  <si>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</si>
  <si>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</si>
  <si>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</si>
  <si>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</si>
  <si>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</si>
  <si>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</si>
  <si>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</si>
  <si>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</si>
  <si>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</si>
  <si>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</si>
  <si>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</si>
  <si>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</si>
  <si>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</si>
  <si>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</si>
  <si>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</si>
  <si>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</si>
  <si>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</si>
  <si>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</si>
  <si>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</si>
  <si>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</si>
  <si>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</si>
  <si>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</si>
  <si>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</si>
  <si>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</si>
  <si>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</si>
  <si>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</si>
  <si>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</si>
  <si>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</si>
  <si>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</si>
  <si>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</si>
  <si>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</si>
  <si>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</si>
  <si>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</si>
  <si>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</si>
  <si>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</si>
  <si>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</si>
  <si>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</si>
  <si>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</si>
  <si>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</si>
  <si>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</si>
  <si>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</si>
  <si>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</si>
  <si>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</si>
  <si>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</si>
  <si>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</si>
  <si>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</si>
  <si>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</si>
  <si>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</si>
  <si>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</si>
  <si>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</si>
  <si>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</si>
  <si>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</si>
  <si>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</si>
  <si>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</si>
  <si>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</si>
  <si>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</si>
  <si>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</si>
  <si>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</si>
  <si>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</si>
  <si>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</si>
  <si>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</si>
  <si>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</si>
  <si>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</si>
  <si>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</si>
  <si>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</si>
  <si>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</si>
  <si>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</si>
  <si>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</si>
  <si>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</si>
  <si>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</si>
  <si>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</si>
  <si>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</si>
  <si>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</si>
  <si>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</si>
  <si>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</si>
  <si>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</si>
  <si>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</si>
  <si>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</si>
  <si>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</si>
  <si>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</si>
  <si>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</si>
  <si>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</si>
  <si>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</si>
  <si>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</si>
  <si>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</si>
  <si>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</si>
  <si>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</si>
  <si>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</si>
  <si>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</si>
  <si>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</si>
  <si>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</si>
  <si>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</si>
  <si>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</si>
  <si>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</si>
  <si>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</si>
  <si>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</si>
  <si>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</si>
  <si>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</si>
  <si>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</si>
  <si>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</si>
  <si>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</si>
  <si>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</si>
  <si>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</si>
  <si>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</si>
  <si>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</si>
  <si>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</si>
  <si>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</si>
  <si>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</si>
  <si>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</si>
  <si>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</si>
  <si>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</si>
  <si>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</si>
  <si>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</si>
  <si>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</si>
  <si>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</si>
  <si>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</si>
  <si>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</si>
  <si>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</si>
  <si>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</si>
  <si>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</si>
  <si>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</si>
  <si>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</si>
  <si>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</si>
  <si>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</si>
  <si>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</si>
  <si>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</si>
  <si>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</si>
  <si>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</si>
  <si>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</si>
  <si>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</si>
  <si>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</si>
  <si>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</si>
  <si>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</si>
  <si>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</si>
  <si>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</si>
  <si>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</si>
  <si>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</si>
  <si>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</si>
  <si>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</si>
  <si>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</si>
  <si>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</si>
  <si>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</si>
  <si>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</si>
  <si>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</si>
  <si>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</si>
  <si>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</si>
  <si>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</si>
  <si>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</si>
  <si>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</si>
  <si>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</si>
  <si>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</si>
  <si>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</si>
  <si>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</si>
  <si>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</si>
  <si>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</si>
  <si>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</si>
  <si>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</si>
  <si>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</si>
  <si>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</si>
  <si>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</si>
  <si>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</si>
  <si>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</si>
  <si>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</si>
  <si>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</si>
  <si>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</si>
  <si>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</si>
  <si>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</si>
  <si>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</si>
  <si>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</si>
  <si>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</si>
  <si>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</si>
  <si>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</si>
  <si>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</si>
  <si>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</si>
  <si>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</si>
  <si>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</si>
  <si>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</si>
  <si>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</si>
  <si>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</si>
  <si>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</si>
  <si>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</si>
  <si>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</si>
  <si>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</si>
  <si>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</si>
  <si>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</si>
  <si>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</si>
  <si>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</si>
  <si>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</si>
  <si>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</si>
  <si>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</si>
  <si>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</si>
  <si>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</si>
  <si>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</si>
  <si>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</si>
  <si>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</si>
  <si>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</si>
  <si>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</si>
  <si>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</si>
  <si>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</si>
  <si>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</si>
  <si>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</si>
  <si>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</si>
  <si>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</si>
  <si>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</si>
  <si>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</si>
  <si>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</si>
  <si>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</si>
  <si>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</si>
  <si>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</si>
  <si>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</si>
  <si>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</si>
  <si>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</si>
  <si>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</si>
  <si>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</si>
  <si>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</si>
  <si>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</si>
  <si>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</si>
  <si>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</si>
  <si>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</si>
  <si>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</si>
  <si>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</si>
  <si>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</si>
  <si>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</si>
  <si>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</si>
  <si>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</si>
  <si>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</si>
  <si>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</si>
  <si>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</si>
  <si>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</si>
  <si>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</si>
  <si>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</si>
  <si>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</si>
  <si>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</si>
  <si>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</si>
  <si>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</si>
  <si>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</si>
  <si>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</si>
  <si>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</si>
  <si>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</si>
  <si>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</si>
  <si>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</si>
  <si>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</si>
  <si>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</si>
  <si>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</si>
  <si>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</si>
  <si>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</si>
  <si>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</si>
  <si>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</si>
  <si>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</si>
  <si>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</si>
  <si>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</si>
  <si>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</si>
  <si>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</si>
  <si>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</si>
  <si>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</si>
  <si>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</si>
  <si>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</si>
  <si>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</si>
  <si>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</si>
  <si>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</si>
  <si>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</si>
  <si>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</si>
  <si>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</si>
  <si>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</si>
  <si>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</si>
  <si>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</si>
  <si>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</si>
  <si>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</si>
  <si>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</si>
  <si>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</si>
  <si>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</si>
  <si>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</si>
  <si>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</si>
  <si>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</si>
  <si>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</si>
  <si>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</si>
  <si>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</si>
  <si>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</si>
  <si>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</si>
  <si>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</si>
  <si>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</si>
  <si>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</si>
  <si>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</si>
  <si>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</si>
  <si>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</si>
  <si>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</si>
  <si>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</si>
  <si>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</si>
  <si>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</si>
  <si>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</si>
  <si>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</si>
  <si>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</si>
  <si>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</si>
  <si>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</si>
  <si>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</si>
  <si>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</si>
  <si>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</si>
  <si>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</si>
  <si>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</si>
  <si>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</si>
  <si>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</si>
  <si>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</si>
  <si>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</si>
  <si>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</si>
  <si>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</si>
  <si>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</si>
  <si>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</si>
  <si>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</si>
  <si>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</si>
  <si>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</si>
  <si>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</si>
  <si>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</si>
  <si>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</si>
  <si>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</si>
  <si>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</si>
  <si>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</si>
  <si>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</si>
  <si>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</si>
  <si>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</si>
  <si>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</si>
  <si>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</si>
  <si>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</si>
  <si>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</si>
  <si>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</si>
  <si>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</si>
  <si>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</si>
  <si>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</si>
  <si>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</si>
  <si>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</si>
  <si>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</si>
  <si>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</si>
  <si>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</si>
  <si>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</si>
  <si>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</si>
  <si>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</si>
  <si>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</si>
  <si>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</si>
  <si>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</si>
  <si>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</si>
  <si>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</si>
  <si>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</si>
  <si>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</si>
  <si>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</si>
  <si>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</si>
  <si>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</si>
  <si>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</si>
  <si>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</si>
  <si>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</si>
  <si>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</si>
  <si>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</si>
  <si>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</si>
  <si>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</si>
  <si>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</si>
  <si>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</si>
  <si>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</si>
  <si>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</si>
  <si>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</si>
  <si>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</si>
  <si>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</si>
  <si>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</si>
  <si>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</si>
  <si>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</si>
  <si>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</si>
  <si>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</si>
  <si>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</si>
  <si>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</si>
  <si>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</si>
  <si>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</si>
  <si>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</si>
  <si>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</si>
  <si>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</si>
  <si>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</si>
  <si>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</si>
  <si>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</si>
  <si>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</si>
  <si>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</si>
  <si>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</si>
  <si>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</si>
  <si>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</si>
  <si>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</si>
  <si>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</si>
  <si>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</si>
  <si>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</si>
  <si>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</si>
  <si>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</si>
  <si>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</si>
  <si>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</si>
  <si>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</si>
  <si>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</si>
  <si>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</si>
  <si>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</si>
  <si>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</si>
  <si>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</si>
  <si>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</si>
  <si>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</si>
  <si>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</si>
  <si>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</si>
  <si>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</si>
  <si>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</si>
  <si>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</si>
  <si>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</si>
  <si>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</si>
  <si>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</si>
  <si>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</si>
  <si>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</si>
  <si>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</si>
  <si>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</si>
  <si>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</si>
  <si>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</si>
  <si>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</si>
  <si>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</si>
  <si>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</si>
  <si>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</si>
  <si>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</si>
  <si>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</si>
  <si>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</si>
  <si>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</si>
  <si>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</si>
  <si>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</si>
  <si>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</si>
  <si>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</si>
  <si>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</si>
  <si>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</si>
  <si>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</si>
  <si>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</si>
  <si>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</si>
  <si>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</si>
  <si>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</si>
  <si>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</si>
  <si>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</si>
  <si>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</si>
  <si>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</si>
  <si>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</si>
  <si>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</si>
  <si>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</si>
  <si>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</si>
  <si>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</si>
  <si>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</si>
  <si>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</si>
  <si>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</si>
  <si>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</si>
  <si>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</si>
  <si>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</si>
  <si>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</si>
  <si>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</si>
  <si>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</si>
  <si>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</si>
  <si>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</si>
  <si>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</si>
  <si>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</si>
  <si>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</si>
  <si>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</si>
  <si>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</si>
  <si>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</si>
  <si>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</si>
  <si>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</si>
  <si>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</si>
  <si>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</si>
  <si>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</si>
  <si>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</si>
  <si>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</si>
  <si>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</si>
  <si>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</si>
  <si>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</si>
  <si>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</si>
  <si>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</si>
  <si>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</si>
  <si>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</si>
  <si>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</si>
  <si>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</si>
  <si>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</si>
  <si>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</si>
  <si>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</si>
  <si>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</si>
  <si>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</si>
  <si>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</si>
  <si>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</si>
  <si>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</si>
  <si>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</si>
  <si>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</si>
  <si>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</si>
  <si>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</si>
  <si>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</si>
  <si>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</si>
  <si>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</si>
  <si>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</si>
  <si>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</si>
  <si>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</si>
  <si>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</si>
  <si>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</si>
  <si>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</si>
  <si>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</si>
  <si>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</si>
  <si>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</si>
  <si>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</si>
  <si>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</si>
  <si>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</si>
  <si>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</si>
  <si>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</si>
  <si>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</si>
  <si>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</si>
  <si>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</si>
  <si>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</si>
  <si>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</si>
  <si>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</si>
  <si>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</si>
  <si>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</si>
  <si>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</si>
  <si>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</si>
  <si>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</si>
  <si>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</si>
  <si>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</si>
  <si>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</si>
  <si>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</si>
  <si>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</si>
  <si>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</si>
  <si>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</si>
  <si>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</si>
  <si>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</si>
  <si>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</si>
  <si>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</si>
  <si>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</si>
  <si>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</si>
  <si>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</si>
  <si>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</si>
  <si>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</si>
  <si>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</si>
  <si>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</si>
  <si>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</si>
  <si>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</si>
  <si>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</si>
  <si>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</si>
  <si>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</si>
  <si>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</si>
  <si>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</si>
  <si>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</si>
  <si>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</si>
  <si>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</si>
  <si>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</si>
  <si>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</si>
  <si>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</si>
  <si>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</si>
  <si>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</si>
  <si>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</si>
  <si>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</si>
  <si>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</si>
  <si>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</si>
  <si>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</si>
  <si>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</si>
  <si>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</si>
  <si>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</si>
  <si>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</si>
  <si>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</si>
  <si>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</si>
  <si>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</si>
  <si>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</si>
  <si>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</si>
  <si>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</si>
  <si>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</si>
  <si>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</si>
  <si>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</si>
  <si>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</si>
  <si>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</si>
  <si>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</si>
  <si>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</si>
  <si>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</si>
  <si>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</si>
  <si>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</si>
  <si>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</si>
  <si>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</si>
  <si>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</si>
  <si>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</si>
  <si>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</si>
  <si>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</si>
  <si>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</si>
  <si>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</si>
  <si>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</si>
  <si>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</si>
  <si>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</si>
  <si>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</si>
  <si>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</si>
  <si>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</si>
  <si>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</si>
  <si>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</si>
  <si>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</si>
  <si>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</si>
  <si>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</si>
  <si>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</si>
  <si>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</si>
  <si>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</si>
  <si>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</si>
  <si>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</si>
  <si>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</si>
  <si>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</si>
  <si>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</si>
  <si>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</si>
  <si>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</si>
  <si>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</si>
  <si>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</si>
  <si>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</si>
  <si>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</si>
  <si>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</si>
  <si>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</si>
  <si>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</si>
  <si>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</si>
  <si>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</si>
  <si>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</si>
  <si>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</si>
  <si>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</si>
  <si>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</si>
  <si>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</si>
  <si>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</si>
  <si>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</si>
  <si>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</si>
  <si>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</si>
  <si>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</si>
  <si>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</si>
  <si>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</si>
  <si>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</si>
  <si>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</si>
  <si>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</si>
  <si>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</si>
  <si>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</si>
  <si>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</si>
  <si>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</si>
  <si>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</si>
  <si>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</si>
  <si>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</si>
  <si>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</si>
  <si>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</si>
  <si>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</si>
  <si>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</si>
  <si>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</si>
  <si>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</si>
  <si>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</si>
  <si>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</si>
  <si>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</si>
  <si>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</si>
  <si>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</si>
  <si>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</si>
  <si>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</si>
  <si>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</si>
  <si>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</si>
  <si>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</si>
  <si>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</si>
  <si>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</si>
  <si>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</si>
  <si>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</si>
  <si>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</si>
  <si>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</si>
  <si>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</si>
  <si>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</si>
  <si>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</si>
  <si>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</si>
  <si>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</si>
  <si>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</si>
  <si>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</si>
  <si>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</si>
  <si>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</si>
  <si>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</si>
  <si>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</si>
  <si>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</si>
  <si>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</si>
  <si>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</si>
  <si>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</si>
  <si>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</si>
  <si>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</si>
  <si>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</si>
  <si>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</si>
  <si>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</si>
  <si>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</si>
  <si>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</si>
  <si>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</si>
  <si>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</si>
  <si>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</si>
  <si>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</si>
  <si>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</si>
  <si>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</si>
  <si>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</si>
  <si>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</si>
  <si>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</si>
  <si>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</si>
  <si>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</si>
  <si>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</si>
  <si>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</si>
  <si>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</si>
  <si>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</si>
  <si>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</si>
  <si>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</si>
  <si>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</si>
  <si>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</si>
  <si>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</si>
  <si>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</si>
  <si>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</si>
  <si>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</si>
  <si>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</si>
  <si>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</si>
  <si>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</si>
  <si>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</si>
  <si>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</si>
  <si>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</si>
  <si>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</si>
  <si>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</si>
  <si>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</si>
  <si>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</si>
  <si>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</si>
  <si>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</si>
  <si>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</si>
  <si>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</si>
  <si>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</si>
  <si>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</si>
  <si>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</si>
  <si>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</si>
  <si>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</si>
  <si>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</si>
  <si>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</si>
  <si>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</si>
  <si>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</si>
  <si>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</si>
  <si>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</si>
  <si>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</si>
  <si>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</si>
  <si>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</si>
  <si>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</si>
  <si>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</si>
  <si>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</si>
  <si>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</si>
  <si>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</si>
  <si>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</si>
  <si>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</si>
  <si>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</si>
  <si>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</si>
  <si>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</si>
  <si>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</si>
  <si>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</si>
  <si>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</si>
  <si>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</si>
  <si>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</si>
  <si>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</si>
  <si>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</si>
  <si>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</si>
  <si>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</si>
  <si>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</si>
  <si>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</si>
  <si>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</si>
  <si>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</si>
  <si>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</si>
  <si>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</si>
  <si>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</si>
  <si>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</si>
  <si>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</si>
  <si>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</si>
  <si>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</si>
  <si>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</si>
  <si>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</si>
  <si>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</si>
  <si>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</si>
  <si>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</si>
  <si>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</si>
  <si>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</si>
  <si>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</si>
  <si>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</si>
  <si>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</si>
  <si>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</si>
  <si>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</si>
  <si>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</si>
  <si>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</si>
  <si>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</si>
  <si>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</si>
  <si>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</si>
  <si>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</si>
  <si>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</si>
  <si>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</si>
  <si>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</si>
  <si>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</si>
  <si>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</si>
  <si>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</si>
  <si>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</si>
  <si>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</si>
  <si>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</si>
  <si>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</si>
  <si>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</si>
  <si>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</si>
  <si>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</si>
  <si>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</si>
  <si>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</si>
  <si>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</si>
  <si>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</si>
  <si>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</si>
  <si>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</si>
  <si>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</si>
  <si>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</si>
  <si>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</si>
  <si>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</si>
  <si>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</si>
  <si>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</si>
  <si>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</si>
  <si>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</si>
  <si>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</si>
  <si>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</si>
  <si>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</si>
  <si>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</si>
  <si>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</si>
  <si>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</si>
  <si>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</si>
  <si>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</si>
  <si>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</si>
  <si>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</si>
  <si>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</si>
  <si>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</si>
  <si>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</si>
  <si>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</si>
  <si>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</si>
  <si>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</si>
  <si>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</si>
  <si>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</si>
  <si>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</si>
  <si>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</si>
  <si>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</si>
  <si>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</si>
  <si>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</si>
  <si>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</si>
  <si>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</si>
  <si>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</si>
  <si>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</si>
  <si>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</si>
  <si>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</si>
  <si>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</si>
  <si>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</si>
  <si>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</si>
  <si>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</si>
  <si>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</si>
  <si>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</si>
  <si>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</si>
  <si>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</si>
  <si>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</si>
  <si>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</si>
  <si>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</si>
  <si>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</si>
  <si>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</si>
  <si>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</si>
  <si>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</si>
  <si>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</si>
  <si>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</si>
  <si>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</si>
  <si>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</si>
  <si>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</si>
  <si>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</si>
  <si>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</si>
  <si>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</si>
  <si>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</si>
  <si>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</si>
  <si>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</si>
  <si>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</si>
  <si>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</si>
  <si>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</si>
  <si>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</si>
  <si>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</si>
  <si>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</si>
  <si>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</si>
  <si>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</si>
  <si>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</si>
  <si>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</si>
  <si>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</si>
  <si>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</si>
  <si>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</si>
  <si>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</si>
  <si>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</si>
  <si>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</si>
  <si>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</si>
  <si>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</si>
  <si>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</si>
  <si>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</si>
  <si>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</si>
  <si>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</si>
  <si>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</si>
  <si>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</si>
  <si>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</si>
  <si>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</si>
  <si>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</si>
  <si>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</si>
  <si>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</si>
  <si>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</si>
  <si>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</si>
  <si>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</si>
  <si>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</si>
  <si>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</si>
  <si>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</si>
  <si>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</si>
  <si>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</si>
  <si>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</si>
  <si>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</si>
  <si>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</si>
  <si>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</si>
  <si>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</si>
  <si>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</si>
  <si>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</si>
  <si>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</si>
  <si>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</si>
  <si>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</si>
  <si>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</si>
  <si>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</si>
  <si>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</si>
  <si>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</si>
  <si>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</si>
  <si>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</si>
  <si>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</si>
  <si>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</si>
  <si>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</si>
  <si>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</si>
  <si>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</si>
  <si>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</si>
  <si>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</si>
  <si>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</si>
  <si>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</si>
  <si>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</si>
  <si>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</si>
  <si>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</si>
  <si>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</si>
  <si>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</si>
  <si>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</si>
  <si>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</si>
  <si>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</si>
  <si>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</si>
  <si>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</si>
  <si>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</si>
  <si>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</si>
  <si>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</si>
  <si>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</si>
  <si>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</si>
  <si>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</si>
  <si>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</si>
  <si>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</si>
  <si>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</si>
  <si>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</si>
  <si>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</si>
  <si>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</si>
  <si>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</si>
  <si>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</si>
  <si>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</si>
  <si>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</si>
  <si>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</si>
  <si>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</si>
  <si>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</si>
  <si>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</si>
  <si>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</si>
  <si>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</si>
  <si>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</si>
  <si>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</si>
  <si>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</si>
  <si>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</si>
  <si>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</si>
  <si>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</si>
  <si>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</si>
  <si>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</si>
  <si>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</si>
  <si>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</si>
  <si>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</si>
  <si>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</si>
  <si>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</si>
  <si>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</si>
  <si>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</si>
  <si>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</si>
  <si>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</si>
  <si>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</si>
  <si>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</si>
  <si>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</si>
  <si>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</si>
  <si>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</si>
  <si>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</si>
  <si>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</si>
  <si>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</si>
  <si>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</si>
  <si>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</si>
  <si>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</si>
  <si>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</si>
  <si>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</si>
  <si>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</si>
  <si>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</si>
  <si>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</si>
  <si>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</si>
  <si>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</si>
  <si>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</si>
  <si>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</si>
  <si>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</si>
  <si>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</si>
  <si>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</si>
  <si>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</si>
  <si>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</si>
  <si>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</si>
  <si>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</si>
  <si>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</si>
  <si>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</si>
  <si>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</si>
  <si>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</si>
  <si>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</si>
  <si>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</si>
  <si>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</si>
  <si>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</si>
  <si>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</si>
  <si>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</si>
  <si>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</si>
  <si>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</si>
  <si>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</si>
  <si>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</si>
  <si>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</si>
  <si>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</si>
  <si>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</si>
  <si>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</si>
  <si>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</si>
  <si>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</si>
  <si>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</si>
  <si>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</si>
  <si>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</si>
  <si>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</si>
  <si>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</si>
  <si>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</si>
  <si>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</si>
  <si>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</si>
  <si>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</si>
  <si>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</si>
  <si>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</si>
  <si>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</si>
  <si>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</si>
  <si>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</si>
  <si>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</si>
  <si>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</si>
  <si>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</si>
  <si>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</si>
  <si>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</si>
  <si>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</si>
  <si>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</si>
  <si>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</si>
  <si>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</si>
  <si>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</si>
  <si>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</si>
  <si>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</si>
  <si>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</si>
  <si>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</si>
  <si>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</si>
  <si>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</si>
  <si>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</si>
  <si>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</si>
  <si>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</si>
  <si>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</si>
  <si>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</si>
  <si>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</si>
  <si>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</si>
  <si>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</si>
  <si>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</si>
  <si>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</si>
  <si>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</si>
  <si>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</si>
  <si>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</si>
  <si>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</si>
  <si>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</si>
  <si>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</si>
  <si>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</si>
  <si>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</si>
  <si>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</si>
  <si>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</si>
  <si>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</si>
  <si>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</si>
  <si>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</si>
  <si>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</si>
  <si>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</si>
  <si>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</si>
  <si>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</si>
  <si>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</si>
  <si>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</si>
  <si>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</si>
  <si>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</si>
  <si>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</si>
  <si>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</si>
  <si>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</si>
  <si>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</si>
  <si>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</si>
  <si>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</si>
  <si>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</si>
  <si>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</si>
  <si>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</si>
  <si>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</si>
  <si>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</si>
  <si>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</si>
  <si>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</si>
  <si>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</si>
  <si>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</si>
  <si>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</si>
  <si>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</si>
  <si>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</si>
  <si>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</si>
  <si>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</si>
  <si>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</si>
  <si>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</si>
  <si>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</si>
  <si>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</si>
  <si>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</si>
  <si>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</si>
  <si>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</si>
  <si>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</si>
  <si>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</si>
  <si>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</si>
  <si>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</si>
  <si>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05:56, segue intervalo das 07:21 ate 12hrs </t>
  </si>
  <si>
    <t>MC1 08:08, intervalo da doll 09:14 ate 10hrs no km 412+800/prod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</si>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</sst>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0" tableBorderDxfId="8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78"/>
    <tableColumn id="8" xr3:uid="{69D5AC3B-4F64-4F8F-AD2A-0AD158918DDD}" name="CORRELATO" dataDxfId="8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95" activePane="bottomRight" state="frozen"/>
      <selection pane="bottomRight" activeCell="X99" sqref="X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0.19374999999999998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1403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1.1624999999999999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1404</v>
      </c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1405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1406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1407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1408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>
        <v>103</v>
      </c>
      <c r="K99" s="217">
        <v>2109</v>
      </c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99" s="173">
        <v>0.375</v>
      </c>
      <c r="P99" s="173">
        <v>4.1666666666666664E-2</v>
      </c>
      <c r="Q99" s="83">
        <v>1</v>
      </c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9" s="80" t="str">
        <f>IFERROR(_xlfn.XLOOKUP(J99, BASE_MAPA!$D$2:$D$359, BASE_MAPA!$I$2:$I$359), "ERRO")</f>
        <v>OURO VERDE - LIGAÇÃO</v>
      </c>
      <c r="V99" s="198" t="s">
        <v>1247</v>
      </c>
      <c r="W99" s="173" t="s">
        <v>1409</v>
      </c>
      <c r="X99" s="218" t="s">
        <v>956</v>
      </c>
      <c r="Y99" s="158"/>
      <c r="Z99" s="158"/>
      <c r="AA99" s="83">
        <v>1</v>
      </c>
      <c r="AB99" s="70" t="s">
        <v>947</v>
      </c>
      <c r="AC99" s="70" t="s">
        <v>607</v>
      </c>
      <c r="AD99" s="173">
        <v>0.29166666666666669</v>
      </c>
      <c r="AE99" s="83">
        <v>9406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PIT-K97</v>
      </c>
      <c r="AN99" s="278" t="str">
        <f>IF(BS_CONTROLE[[#This Row],[SB]]=0, "-", BS_CONTROLE[[#This Row],[SB]])</f>
        <v>PITK96</v>
      </c>
      <c r="AO99" s="279">
        <f>IF(BS_CONTROLE[[#This Row],[SUB]]=0, "-", BS_CONTROLE[[#This Row],[SUB]])</f>
        <v>103</v>
      </c>
      <c r="AP99" s="280">
        <f>IF(BS_CONTROLE[[#This Row],[KM - Inicio]]=0, "-", BS_CONTROLE[[#This Row],[KM - Inicio]])</f>
        <v>2109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9" s="11" t="str">
        <f>IFERROR(_xlfn.XLOOKUP(AO99, BASE_MAPA!$D$2:$D$359, BASE_MAPA!$I$2:$I$359), "ERRO")</f>
        <v>OURO VERDE - LIGAÇÃO</v>
      </c>
      <c r="BF99" s="281" t="str">
        <f>IF(BS_CONTROLE[[#This Row],[Responsavel pelo boletim]]=0, "-", BS_CONTROLE[[#This Row],[Responsavel pelo boletim]])</f>
        <v>Lucas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83:X83 V95:X95 V98:X98 Y93:Y98 Y87 V88:Y88 V78:X78 V80:X81 Y77:Y85 V90:Y92 Y89 V99:Y400" name="Range1_11_1"/>
    <protectedRange sqref="Z408:AD450 Z6:Z15 Z21:AD21 Z16:AD18 Z23:Z28 Z37 Z36:AD36 Z32:AD34 Z45:AD45 Z41:Z44 Z52:Z53 Z50 Z55 Z47:AD48 Z67:AD68 Z57:AD64 Z69 Z70:AD76 Z84 Z85:AD86 Z83:AD83 Z95:AD95 Z97 Z98:AD98 Z88:AD88 Z78:AD78 Z80:AD81 Z90:AD92 Z100:AD400 Z99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 V8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99:AD99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76" priority="19463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75" priority="19452" operator="equal">
      <formula>"OPORTUNIDADE"</formula>
    </cfRule>
  </conditionalFormatting>
  <conditionalFormatting sqref="AZ6:AZ522">
    <cfRule type="expression" dxfId="874" priority="19447">
      <formula>$BU6=1</formula>
    </cfRule>
  </conditionalFormatting>
  <conditionalFormatting sqref="BQ6:BQ599">
    <cfRule type="cellIs" dxfId="873" priority="19458" operator="equal">
      <formula>"Produção e Intervalo"</formula>
    </cfRule>
    <cfRule type="cellIs" dxfId="872" priority="19459" operator="equal">
      <formula>"Aderente"</formula>
    </cfRule>
    <cfRule type="cellIs" dxfId="871" priority="19460" operator="equal">
      <formula>"Intervalo"</formula>
    </cfRule>
    <cfRule type="cellIs" dxfId="870" priority="19461" operator="equal">
      <formula>"Produção"</formula>
    </cfRule>
    <cfRule type="cellIs" dxfId="869" priority="19462" operator="equal">
      <formula>"ERRO"</formula>
    </cfRule>
  </conditionalFormatting>
  <conditionalFormatting sqref="BR6:BS552">
    <cfRule type="cellIs" dxfId="868" priority="19440" operator="equal">
      <formula>"*"</formula>
    </cfRule>
    <cfRule type="cellIs" dxfId="867" priority="19441" operator="greaterThanOrEqual">
      <formula>1</formula>
    </cfRule>
    <cfRule type="cellIs" dxfId="866" priority="19442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65" priority="19388" operator="equal">
      <formula>"NÃO"</formula>
    </cfRule>
    <cfRule type="cellIs" dxfId="864" priority="19389" operator="equal">
      <formula>"SIM"</formula>
    </cfRule>
  </conditionalFormatting>
  <conditionalFormatting sqref="X475:X522">
    <cfRule type="cellIs" dxfId="863" priority="19387" operator="equal">
      <formula>"OPORTUNIDADE"</formula>
    </cfRule>
  </conditionalFormatting>
  <conditionalFormatting sqref="Z475:Z522">
    <cfRule type="cellIs" dxfId="862" priority="19385" operator="equal">
      <formula>"NÃO"</formula>
    </cfRule>
    <cfRule type="cellIs" dxfId="861" priority="19386" operator="equal">
      <formula>"SIM"</formula>
    </cfRule>
  </conditionalFormatting>
  <conditionalFormatting sqref="Z475:Z522">
    <cfRule type="cellIs" dxfId="860" priority="19384" operator="equal">
      <formula>"OPORTUNIDADE"</formula>
    </cfRule>
  </conditionalFormatting>
  <conditionalFormatting sqref="Y1048575:Y1048576">
    <cfRule type="cellIs" dxfId="859" priority="19269" operator="equal">
      <formula>"OPORTUNIDADE"</formula>
    </cfRule>
  </conditionalFormatting>
  <conditionalFormatting sqref="Y1048575:Y1048576">
    <cfRule type="cellIs" dxfId="858" priority="19267" operator="equal">
      <formula>"NÃO"</formula>
    </cfRule>
    <cfRule type="cellIs" dxfId="857" priority="19268" operator="equal">
      <formula>"SIM"</formula>
    </cfRule>
  </conditionalFormatting>
  <conditionalFormatting sqref="Z523:Z548">
    <cfRule type="cellIs" dxfId="856" priority="19004" operator="equal">
      <formula>"OPORTUNIDADE"</formula>
    </cfRule>
  </conditionalFormatting>
  <conditionalFormatting sqref="Z523:Z548">
    <cfRule type="cellIs" dxfId="855" priority="19002" operator="equal">
      <formula>"NÃO"</formula>
    </cfRule>
    <cfRule type="cellIs" dxfId="854" priority="19003" operator="equal">
      <formula>"SIM"</formula>
    </cfRule>
  </conditionalFormatting>
  <conditionalFormatting sqref="X549">
    <cfRule type="cellIs" dxfId="853" priority="18990" operator="equal">
      <formula>"NÃO"</formula>
    </cfRule>
    <cfRule type="cellIs" dxfId="852" priority="18991" operator="equal">
      <formula>"SIM"</formula>
    </cfRule>
  </conditionalFormatting>
  <conditionalFormatting sqref="X549">
    <cfRule type="cellIs" dxfId="851" priority="18989" operator="equal">
      <formula>"OPORTUNIDADE"</formula>
    </cfRule>
  </conditionalFormatting>
  <conditionalFormatting sqref="Z549">
    <cfRule type="cellIs" dxfId="850" priority="18987" operator="equal">
      <formula>"NÃO"</formula>
    </cfRule>
    <cfRule type="cellIs" dxfId="849" priority="18988" operator="equal">
      <formula>"SIM"</formula>
    </cfRule>
  </conditionalFormatting>
  <conditionalFormatting sqref="Z549">
    <cfRule type="cellIs" dxfId="848" priority="18986" operator="equal">
      <formula>"OPORTUNIDADE"</formula>
    </cfRule>
  </conditionalFormatting>
  <conditionalFormatting sqref="BI54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47" priority="19606">
      <formula>$BU492=1</formula>
    </cfRule>
  </conditionalFormatting>
  <conditionalFormatting sqref="AZ525:AZ549">
    <cfRule type="expression" dxfId="846" priority="19766">
      <formula>$BU497=1</formula>
    </cfRule>
  </conditionalFormatting>
  <conditionalFormatting sqref="BI523:BI548">
    <cfRule type="iconSet" priority="197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45" priority="14401" operator="equal">
      <formula>"*"</formula>
    </cfRule>
    <cfRule type="cellIs" dxfId="844" priority="14402" operator="greaterThanOrEqual">
      <formula>1</formula>
    </cfRule>
    <cfRule type="cellIs" dxfId="843" priority="14403" operator="lessThan">
      <formula>1</formula>
    </cfRule>
  </conditionalFormatting>
  <conditionalFormatting sqref="BI6:BI522">
    <cfRule type="iconSet" priority="197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1">
      <iconSet showValue="0">
        <cfvo type="percent" val="0"/>
        <cfvo type="num" val="1"/>
        <cfvo type="num" val="1" gte="0"/>
      </iconSet>
    </cfRule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0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2" priority="1109" operator="equal">
      <formula>"OPORTUNIDADE"</formula>
    </cfRule>
  </conditionalFormatting>
  <conditionalFormatting sqref="Y401:Z407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Z404">
    <cfRule type="cellIs" dxfId="773" priority="1040" operator="equal">
      <formula>"OPORTUNIDADE"</formula>
    </cfRule>
  </conditionalFormatting>
  <conditionalFormatting sqref="Z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Z404">
    <cfRule type="cellIs" dxfId="770" priority="1037" operator="equal">
      <formula>"OPORTUNIDADE"</formula>
    </cfRule>
  </conditionalFormatting>
  <conditionalFormatting sqref="Z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4">
    <cfRule type="cellIs" dxfId="674" priority="941" operator="equal">
      <formula>"OPORTUNIDADE"</formula>
    </cfRule>
  </conditionalFormatting>
  <conditionalFormatting sqref="Y404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Y404">
    <cfRule type="cellIs" dxfId="671" priority="938" operator="equal">
      <formula>"OPORTUNIDADE"</formula>
    </cfRule>
  </conditionalFormatting>
  <conditionalFormatting sqref="Y404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407">
    <cfRule type="cellIs" dxfId="668" priority="935" operator="equal">
      <formula>"OPORTUNIDADE"</formula>
    </cfRule>
  </conditionalFormatting>
  <conditionalFormatting sqref="Y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Z407">
    <cfRule type="cellIs" dxfId="656" priority="923" operator="equal">
      <formula>"OPORTUNIDADE"</formula>
    </cfRule>
  </conditionalFormatting>
  <conditionalFormatting sqref="Z407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Z407">
    <cfRule type="cellIs" dxfId="653" priority="920" operator="equal">
      <formula>"OPORTUNIDADE"</formula>
    </cfRule>
  </conditionalFormatting>
  <conditionalFormatting sqref="Z407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BK1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0" priority="913" operator="equal">
      <formula>"OPORTUNIDADE"</formula>
    </cfRule>
  </conditionalFormatting>
  <conditionalFormatting sqref="Z20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Y20">
    <cfRule type="cellIs" dxfId="647" priority="910" operator="equal">
      <formula>"OPORTUNIDADE"</formula>
    </cfRule>
  </conditionalFormatting>
  <conditionalFormatting sqref="Y20">
    <cfRule type="cellIs" dxfId="646" priority="908" operator="equal">
      <formula>"NÃO"</formula>
    </cfRule>
    <cfRule type="cellIs" dxfId="645" priority="909" operator="equal">
      <formula>"SIM"</formula>
    </cfRule>
  </conditionalFormatting>
  <conditionalFormatting sqref="Z19">
    <cfRule type="cellIs" dxfId="644" priority="907" operator="equal">
      <formula>"OPORTUNIDADE"</formula>
    </cfRule>
  </conditionalFormatting>
  <conditionalFormatting sqref="Z19">
    <cfRule type="cellIs" dxfId="643" priority="905" operator="equal">
      <formula>"NÃO"</formula>
    </cfRule>
    <cfRule type="cellIs" dxfId="642" priority="906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8" operator="equal">
      <formula>"OPORTUNIDADE"</formula>
    </cfRule>
  </conditionalFormatting>
  <conditionalFormatting sqref="Z19">
    <cfRule type="cellIs" dxfId="619" priority="866" operator="equal">
      <formula>"NÃO"</formula>
    </cfRule>
    <cfRule type="cellIs" dxfId="618" priority="867" operator="equal">
      <formula>"SIM"</formula>
    </cfRule>
  </conditionalFormatting>
  <conditionalFormatting sqref="Z19">
    <cfRule type="cellIs" dxfId="617" priority="865" operator="equal">
      <formula>"OPORTUNIDADE"</formula>
    </cfRule>
  </conditionalFormatting>
  <conditionalFormatting sqref="Z19">
    <cfRule type="cellIs" dxfId="616" priority="863" operator="equal">
      <formula>"NÃO"</formula>
    </cfRule>
    <cfRule type="cellIs" dxfId="615" priority="864" operator="equal">
      <formula>"SIM"</formula>
    </cfRule>
  </conditionalFormatting>
  <conditionalFormatting sqref="Z19">
    <cfRule type="cellIs" dxfId="614" priority="859" operator="equal">
      <formula>"OPORTUNIDADE"</formula>
    </cfRule>
  </conditionalFormatting>
  <conditionalFormatting sqref="Z19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Y19">
    <cfRule type="cellIs" dxfId="608" priority="823" operator="equal">
      <formula>"OPORTUNIDADE"</formula>
    </cfRule>
  </conditionalFormatting>
  <conditionalFormatting sqref="Y19">
    <cfRule type="cellIs" dxfId="607" priority="821" operator="equal">
      <formula>"NÃO"</formula>
    </cfRule>
    <cfRule type="cellIs" dxfId="606" priority="822" operator="equal">
      <formula>"SIM"</formula>
    </cfRule>
  </conditionalFormatting>
  <conditionalFormatting sqref="Y22:Z22">
    <cfRule type="cellIs" dxfId="605" priority="820" operator="equal">
      <formula>"OPORTUNIDADE"</formula>
    </cfRule>
  </conditionalFormatting>
  <conditionalFormatting sqref="Y22:Z22">
    <cfRule type="cellIs" dxfId="604" priority="818" operator="equal">
      <formula>"NÃO"</formula>
    </cfRule>
    <cfRule type="cellIs" dxfId="603" priority="819" operator="equal">
      <formula>"SIM"</formula>
    </cfRule>
  </conditionalFormatting>
  <conditionalFormatting sqref="BP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2" priority="810" operator="equal">
      <formula>"OPORTUNIDADE"</formula>
    </cfRule>
  </conditionalFormatting>
  <conditionalFormatting sqref="Z30">
    <cfRule type="cellIs" dxfId="601" priority="808" operator="equal">
      <formula>"NÃO"</formula>
    </cfRule>
    <cfRule type="cellIs" dxfId="600" priority="809" operator="equal">
      <formula>"SIM"</formula>
    </cfRule>
  </conditionalFormatting>
  <conditionalFormatting sqref="BK1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99" priority="803" operator="equal">
      <formula>"OPORTUNIDADE"</formula>
    </cfRule>
  </conditionalFormatting>
  <conditionalFormatting sqref="Z27">
    <cfRule type="cellIs" dxfId="598" priority="801" operator="equal">
      <formula>"NÃO"</formula>
    </cfRule>
    <cfRule type="cellIs" dxfId="597" priority="802" operator="equal">
      <formula>"SIM"</formula>
    </cfRule>
  </conditionalFormatting>
  <conditionalFormatting sqref="Z28">
    <cfRule type="cellIs" dxfId="596" priority="797" operator="equal">
      <formula>"OPORTUNIDADE"</formula>
    </cfRule>
  </conditionalFormatting>
  <conditionalFormatting sqref="Z28">
    <cfRule type="cellIs" dxfId="595" priority="795" operator="equal">
      <formula>"NÃO"</formula>
    </cfRule>
    <cfRule type="cellIs" dxfId="594" priority="796" operator="equal">
      <formula>"SIM"</formula>
    </cfRule>
  </conditionalFormatting>
  <conditionalFormatting sqref="Z29">
    <cfRule type="cellIs" dxfId="593" priority="794" operator="equal">
      <formula>"OPORTUNIDADE"</formula>
    </cfRule>
  </conditionalFormatting>
  <conditionalFormatting sqref="Z29">
    <cfRule type="cellIs" dxfId="592" priority="792" operator="equal">
      <formula>"NÃO"</formula>
    </cfRule>
    <cfRule type="cellIs" dxfId="591" priority="793" operator="equal">
      <formula>"SIM"</formula>
    </cfRule>
  </conditionalFormatting>
  <conditionalFormatting sqref="BK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0" priority="786" operator="equal">
      <formula>"OPORTUNIDADE"</formula>
    </cfRule>
  </conditionalFormatting>
  <conditionalFormatting sqref="Z29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Z30">
    <cfRule type="cellIs" dxfId="587" priority="783" operator="equal">
      <formula>"OPORTUNIDADE"</formula>
    </cfRule>
  </conditionalFormatting>
  <conditionalFormatting sqref="Z30">
    <cfRule type="cellIs" dxfId="586" priority="781" operator="equal">
      <formula>"NÃO"</formula>
    </cfRule>
    <cfRule type="cellIs" dxfId="585" priority="782" operator="equal">
      <formula>"SIM"</formula>
    </cfRule>
  </conditionalFormatting>
  <conditionalFormatting sqref="Z31">
    <cfRule type="cellIs" dxfId="584" priority="780" operator="equal">
      <formula>"OPORTUNIDADE"</formula>
    </cfRule>
  </conditionalFormatting>
  <conditionalFormatting sqref="Z31">
    <cfRule type="cellIs" dxfId="583" priority="778" operator="equal">
      <formula>"NÃO"</formula>
    </cfRule>
    <cfRule type="cellIs" dxfId="582" priority="779" operator="equal">
      <formula>"SIM"</formula>
    </cfRule>
  </conditionalFormatting>
  <conditionalFormatting sqref="BK1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1" priority="763" operator="equal">
      <formula>"OPORTUNIDADE"</formula>
    </cfRule>
  </conditionalFormatting>
  <conditionalFormatting sqref="Z40:Z43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38">
    <cfRule type="cellIs" dxfId="578" priority="760" operator="equal">
      <formula>"OPORTUNIDADE"</formula>
    </cfRule>
  </conditionalFormatting>
  <conditionalFormatting sqref="Z38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Y38 Y40">
    <cfRule type="cellIs" dxfId="575" priority="757" operator="equal">
      <formula>"OPORTUNIDADE"</formula>
    </cfRule>
  </conditionalFormatting>
  <conditionalFormatting sqref="Y38 Y40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1:Z43">
    <cfRule type="cellIs" dxfId="572" priority="754" operator="equal">
      <formula>"OPORTUNIDADE"</formula>
    </cfRule>
  </conditionalFormatting>
  <conditionalFormatting sqref="Z41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Z41:Z43">
    <cfRule type="cellIs" dxfId="569" priority="751" operator="equal">
      <formula>"OPORTUNIDADE"</formula>
    </cfRule>
  </conditionalFormatting>
  <conditionalFormatting sqref="Z41:Z43">
    <cfRule type="cellIs" dxfId="568" priority="749" operator="equal">
      <formula>"NÃO"</formula>
    </cfRule>
    <cfRule type="cellIs" dxfId="567" priority="750" operator="equal">
      <formula>"SIM"</formula>
    </cfRule>
  </conditionalFormatting>
  <conditionalFormatting sqref="Z42:Z43">
    <cfRule type="cellIs" dxfId="566" priority="748" operator="equal">
      <formula>"OPORTUNIDADE"</formula>
    </cfRule>
  </conditionalFormatting>
  <conditionalFormatting sqref="Z42:Z43">
    <cfRule type="cellIs" dxfId="565" priority="746" operator="equal">
      <formula>"NÃO"</formula>
    </cfRule>
    <cfRule type="cellIs" dxfId="564" priority="747" operator="equal">
      <formula>"SIM"</formula>
    </cfRule>
  </conditionalFormatting>
  <conditionalFormatting sqref="BJ24:BJ2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3" priority="735" operator="equal">
      <formula>"OPORTUNIDADE"</formula>
    </cfRule>
  </conditionalFormatting>
  <conditionalFormatting sqref="Z40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:Z39">
    <cfRule type="cellIs" dxfId="560" priority="732" operator="equal">
      <formula>"OPORTUNIDADE"</formula>
    </cfRule>
  </conditionalFormatting>
  <conditionalFormatting sqref="Y39:Z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Y39">
    <cfRule type="cellIs" dxfId="548" priority="720" operator="equal">
      <formula>"OPORTUNIDADE"</formula>
    </cfRule>
  </conditionalFormatting>
  <conditionalFormatting sqref="Y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Y39">
    <cfRule type="cellIs" dxfId="545" priority="717" operator="equal">
      <formula>"OPORTUNIDADE"</formula>
    </cfRule>
  </conditionalFormatting>
  <conditionalFormatting sqref="Y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Z39">
    <cfRule type="cellIs" dxfId="539" priority="711" operator="equal">
      <formula>"OPORTUNIDADE"</formula>
    </cfRule>
  </conditionalFormatting>
  <conditionalFormatting sqref="Z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Z39">
    <cfRule type="cellIs" dxfId="536" priority="708" operator="equal">
      <formula>"OPORTUNIDADE"</formula>
    </cfRule>
  </conditionalFormatting>
  <conditionalFormatting sqref="Z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Y39">
    <cfRule type="cellIs" dxfId="521" priority="693" operator="equal">
      <formula>"OPORTUNIDADE"</formula>
    </cfRule>
  </conditionalFormatting>
  <conditionalFormatting sqref="Y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Y39">
    <cfRule type="cellIs" dxfId="518" priority="690" operator="equal">
      <formula>"OPORTUNIDADE"</formula>
    </cfRule>
  </conditionalFormatting>
  <conditionalFormatting sqref="Y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Z39">
    <cfRule type="cellIs" dxfId="515" priority="687" operator="equal">
      <formula>"OPORTUNIDADE"</formula>
    </cfRule>
  </conditionalFormatting>
  <conditionalFormatting sqref="Z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Z39">
    <cfRule type="cellIs" dxfId="512" priority="684" operator="equal">
      <formula>"OPORTUNIDADE"</formula>
    </cfRule>
  </conditionalFormatting>
  <conditionalFormatting sqref="Z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Y39">
    <cfRule type="cellIs" dxfId="503" priority="675" operator="equal">
      <formula>"OPORTUNIDADE"</formula>
    </cfRule>
  </conditionalFormatting>
  <conditionalFormatting sqref="Y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Y39">
    <cfRule type="cellIs" dxfId="500" priority="672" operator="equal">
      <formula>"OPORTUNIDADE"</formula>
    </cfRule>
  </conditionalFormatting>
  <conditionalFormatting sqref="Y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Z39">
    <cfRule type="cellIs" dxfId="494" priority="666" operator="equal">
      <formula>"OPORTUNIDADE"</formula>
    </cfRule>
  </conditionalFormatting>
  <conditionalFormatting sqref="Z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Z39">
    <cfRule type="cellIs" dxfId="491" priority="663" operator="equal">
      <formula>"OPORTUNIDADE"</formula>
    </cfRule>
  </conditionalFormatting>
  <conditionalFormatting sqref="Z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">
    <cfRule type="cellIs" dxfId="467" priority="639" operator="equal">
      <formula>"OPORTUNIDADE"</formula>
    </cfRule>
  </conditionalFormatting>
  <conditionalFormatting sqref="Y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">
    <cfRule type="cellIs" dxfId="464" priority="636" operator="equal">
      <formula>"OPORTUNIDADE"</formula>
    </cfRule>
  </conditionalFormatting>
  <conditionalFormatting sqref="Y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Y39:Z39">
    <cfRule type="cellIs" dxfId="440" priority="612" operator="equal">
      <formula>"OPORTUNIDADE"</formula>
    </cfRule>
  </conditionalFormatting>
  <conditionalFormatting sqref="Y39:Z39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9:Z39">
    <cfRule type="cellIs" dxfId="437" priority="609" operator="equal">
      <formula>"OPORTUNIDADE"</formula>
    </cfRule>
  </conditionalFormatting>
  <conditionalFormatting sqref="Y39:Z39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Z35">
    <cfRule type="cellIs" dxfId="434" priority="606" operator="equal">
      <formula>"OPORTUNIDADE"</formula>
    </cfRule>
  </conditionalFormatting>
  <conditionalFormatting sqref="Z35">
    <cfRule type="cellIs" dxfId="433" priority="604" operator="equal">
      <formula>"NÃO"</formula>
    </cfRule>
    <cfRule type="cellIs" dxfId="432" priority="605" operator="equal">
      <formula>"SIM"</formula>
    </cfRule>
  </conditionalFormatting>
  <conditionalFormatting sqref="Y35">
    <cfRule type="cellIs" dxfId="431" priority="603" operator="equal">
      <formula>"OPORTUNIDADE"</formula>
    </cfRule>
  </conditionalFormatting>
  <conditionalFormatting sqref="Y35">
    <cfRule type="cellIs" dxfId="430" priority="601" operator="equal">
      <formula>"NÃO"</formula>
    </cfRule>
    <cfRule type="cellIs" dxfId="429" priority="602" operator="equal">
      <formula>"SIM"</formula>
    </cfRule>
  </conditionalFormatting>
  <conditionalFormatting sqref="BK1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28" priority="577" operator="equal">
      <formula>"OPORTUNIDADE"</formula>
    </cfRule>
  </conditionalFormatting>
  <conditionalFormatting sqref="Z52:Z54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56" operator="equal">
      <formula>"OPORTUNIDADE"</formula>
    </cfRule>
  </conditionalFormatting>
  <conditionalFormatting sqref="Z52:Z54">
    <cfRule type="cellIs" dxfId="421" priority="554" operator="equal">
      <formula>"NÃO"</formula>
    </cfRule>
    <cfRule type="cellIs" dxfId="420" priority="555" operator="equal">
      <formula>"SIM"</formula>
    </cfRule>
  </conditionalFormatting>
  <conditionalFormatting sqref="Z52:Z54">
    <cfRule type="cellIs" dxfId="419" priority="553" operator="equal">
      <formula>"OPORTUNIDADE"</formula>
    </cfRule>
  </conditionalFormatting>
  <conditionalFormatting sqref="Z52:Z54">
    <cfRule type="cellIs" dxfId="418" priority="551" operator="equal">
      <formula>"NÃO"</formula>
    </cfRule>
    <cfRule type="cellIs" dxfId="417" priority="552" operator="equal">
      <formula>"SIM"</formula>
    </cfRule>
  </conditionalFormatting>
  <conditionalFormatting sqref="Z52:Z54">
    <cfRule type="cellIs" dxfId="416" priority="532" operator="equal">
      <formula>"OPORTUNIDADE"</formula>
    </cfRule>
  </conditionalFormatting>
  <conditionalFormatting sqref="Z52:Z54">
    <cfRule type="cellIs" dxfId="415" priority="530" operator="equal">
      <formula>"NÃO"</formula>
    </cfRule>
    <cfRule type="cellIs" dxfId="414" priority="531" operator="equal">
      <formula>"SIM"</formula>
    </cfRule>
  </conditionalFormatting>
  <conditionalFormatting sqref="Z52:Z54">
    <cfRule type="cellIs" dxfId="413" priority="529" operator="equal">
      <formula>"OPORTUNIDADE"</formula>
    </cfRule>
  </conditionalFormatting>
  <conditionalFormatting sqref="Z52:Z54">
    <cfRule type="cellIs" dxfId="412" priority="527" operator="equal">
      <formula>"NÃO"</formula>
    </cfRule>
    <cfRule type="cellIs" dxfId="411" priority="528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511" operator="equal">
      <formula>"OPORTUNIDADE"</formula>
    </cfRule>
  </conditionalFormatting>
  <conditionalFormatting sqref="Z52:Z54">
    <cfRule type="cellIs" dxfId="406" priority="509" operator="equal">
      <formula>"NÃO"</formula>
    </cfRule>
    <cfRule type="cellIs" dxfId="405" priority="510" operator="equal">
      <formula>"SIM"</formula>
    </cfRule>
  </conditionalFormatting>
  <conditionalFormatting sqref="Z52:Z54">
    <cfRule type="cellIs" dxfId="404" priority="508" operator="equal">
      <formula>"OPORTUNIDADE"</formula>
    </cfRule>
  </conditionalFormatting>
  <conditionalFormatting sqref="Z52:Z54">
    <cfRule type="cellIs" dxfId="403" priority="506" operator="equal">
      <formula>"NÃO"</formula>
    </cfRule>
    <cfRule type="cellIs" dxfId="402" priority="507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2:Z54">
    <cfRule type="cellIs" dxfId="380" priority="457" operator="equal">
      <formula>"OPORTUNIDADE"</formula>
    </cfRule>
  </conditionalFormatting>
  <conditionalFormatting sqref="Z52:Z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2:Z54">
    <cfRule type="cellIs" dxfId="377" priority="454" operator="equal">
      <formula>"OPORTUNIDADE"</formula>
    </cfRule>
  </conditionalFormatting>
  <conditionalFormatting sqref="Z52:Z54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Y54">
    <cfRule type="cellIs" dxfId="374" priority="451" operator="equal">
      <formula>"OPORTUNIDADE"</formula>
    </cfRule>
  </conditionalFormatting>
  <conditionalFormatting sqref="Y54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7" operator="equal">
      <formula>"OPORTUNIDADE"</formula>
    </cfRule>
  </conditionalFormatting>
  <conditionalFormatting sqref="Z50:Z5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50:Z53">
    <cfRule type="cellIs" dxfId="368" priority="441" operator="equal">
      <formula>"OPORTUNIDADE"</formula>
    </cfRule>
  </conditionalFormatting>
  <conditionalFormatting sqref="Z50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3">
    <cfRule type="cellIs" dxfId="365" priority="438" operator="equal">
      <formula>"OPORTUNIDADE"</formula>
    </cfRule>
  </conditionalFormatting>
  <conditionalFormatting sqref="Z50:Z53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51:Z53">
    <cfRule type="cellIs" dxfId="362" priority="435" operator="equal">
      <formula>"OPORTUNIDADE"</formula>
    </cfRule>
  </conditionalFormatting>
  <conditionalFormatting sqref="Z51:Z53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50:Z51">
    <cfRule type="cellIs" dxfId="359" priority="432" operator="equal">
      <formula>"OPORTUNIDADE"</formula>
    </cfRule>
  </conditionalFormatting>
  <conditionalFormatting sqref="Z50:Z51">
    <cfRule type="cellIs" dxfId="358" priority="430" operator="equal">
      <formula>"NÃO"</formula>
    </cfRule>
    <cfRule type="cellIs" dxfId="357" priority="431" operator="equal">
      <formula>"SIM"</formula>
    </cfRule>
  </conditionalFormatting>
  <conditionalFormatting sqref="Z48:Z49">
    <cfRule type="cellIs" dxfId="356" priority="429" operator="equal">
      <formula>"OPORTUNIDADE"</formula>
    </cfRule>
  </conditionalFormatting>
  <conditionalFormatting sqref="Z48:Z49">
    <cfRule type="cellIs" dxfId="355" priority="427" operator="equal">
      <formula>"NÃO"</formula>
    </cfRule>
    <cfRule type="cellIs" dxfId="354" priority="428" operator="equal">
      <formula>"SIM"</formula>
    </cfRule>
  </conditionalFormatting>
  <conditionalFormatting sqref="Z46">
    <cfRule type="cellIs" dxfId="353" priority="420" operator="equal">
      <formula>"OPORTUNIDADE"</formula>
    </cfRule>
  </conditionalFormatting>
  <conditionalFormatting sqref="Z46">
    <cfRule type="cellIs" dxfId="352" priority="418" operator="equal">
      <formula>"NÃO"</formula>
    </cfRule>
    <cfRule type="cellIs" dxfId="351" priority="419" operator="equal">
      <formula>"SIM"</formula>
    </cfRule>
  </conditionalFormatting>
  <conditionalFormatting sqref="Y46:Y53 Y55:Y56">
    <cfRule type="cellIs" dxfId="350" priority="414" operator="equal">
      <formula>"OPORTUNIDADE"</formula>
    </cfRule>
  </conditionalFormatting>
  <conditionalFormatting sqref="Y46:Y53 Y55:Y56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Z54:Z55">
    <cfRule type="cellIs" dxfId="341" priority="405" operator="equal">
      <formula>"OPORTUNIDADE"</formula>
    </cfRule>
  </conditionalFormatting>
  <conditionalFormatting sqref="Z54:Z55">
    <cfRule type="cellIs" dxfId="340" priority="403" operator="equal">
      <formula>"NÃO"</formula>
    </cfRule>
    <cfRule type="cellIs" dxfId="339" priority="404" operator="equal">
      <formula>"SIM"</formula>
    </cfRule>
  </conditionalFormatting>
  <conditionalFormatting sqref="Z54:Z55">
    <cfRule type="cellIs" dxfId="338" priority="402" operator="equal">
      <formula>"OPORTUNIDADE"</formula>
    </cfRule>
  </conditionalFormatting>
  <conditionalFormatting sqref="Z54:Z55">
    <cfRule type="cellIs" dxfId="337" priority="400" operator="equal">
      <formula>"NÃO"</formula>
    </cfRule>
    <cfRule type="cellIs" dxfId="336" priority="401" operator="equal">
      <formula>"SIM"</formula>
    </cfRule>
  </conditionalFormatting>
  <conditionalFormatting sqref="BJ35:BK3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35" priority="387" operator="equal">
      <formula>"OPORTUNIDADE"</formula>
    </cfRule>
  </conditionalFormatting>
  <conditionalFormatting sqref="Z56">
    <cfRule type="cellIs" dxfId="334" priority="385" operator="equal">
      <formula>"NÃO"</formula>
    </cfRule>
    <cfRule type="cellIs" dxfId="333" priority="386" operator="equal">
      <formula>"SIM"</formula>
    </cfRule>
  </conditionalFormatting>
  <conditionalFormatting sqref="BK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66">
    <cfRule type="cellIs" dxfId="323" priority="359" operator="equal">
      <formula>"OPORTUNIDADE"</formula>
    </cfRule>
  </conditionalFormatting>
  <conditionalFormatting sqref="Z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6">
    <cfRule type="cellIs" dxfId="320" priority="356" operator="equal">
      <formula>"OPORTUNIDADE"</formula>
    </cfRule>
  </conditionalFormatting>
  <conditionalFormatting sqref="Z66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Y66">
    <cfRule type="cellIs" dxfId="317" priority="353" operator="equal">
      <formula>"OPORTUNIDADE"</formula>
    </cfRule>
  </conditionalFormatting>
  <conditionalFormatting sqref="Y66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Z65">
    <cfRule type="cellIs" dxfId="305" priority="341" operator="equal">
      <formula>"OPORTUNIDADE"</formula>
    </cfRule>
  </conditionalFormatting>
  <conditionalFormatting sqref="Z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5">
    <cfRule type="cellIs" dxfId="302" priority="338" operator="equal">
      <formula>"OPORTUNIDADE"</formula>
    </cfRule>
  </conditionalFormatting>
  <conditionalFormatting sqref="Z65">
    <cfRule type="cellIs" dxfId="301" priority="336" operator="equal">
      <formula>"NÃO"</formula>
    </cfRule>
    <cfRule type="cellIs" dxfId="300" priority="337" operator="equal">
      <formula>"SIM"</formula>
    </cfRule>
  </conditionalFormatting>
  <conditionalFormatting sqref="Y65">
    <cfRule type="cellIs" dxfId="299" priority="335" operator="equal">
      <formula>"OPORTUNIDADE"</formula>
    </cfRule>
  </conditionalFormatting>
  <conditionalFormatting sqref="Y65">
    <cfRule type="cellIs" dxfId="298" priority="333" operator="equal">
      <formula>"NÃO"</formula>
    </cfRule>
    <cfRule type="cellIs" dxfId="297" priority="334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Z69">
    <cfRule type="cellIs" dxfId="290" priority="323" operator="equal">
      <formula>"OPORTUNIDADE"</formula>
    </cfRule>
  </conditionalFormatting>
  <conditionalFormatting sqref="Z69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Z69">
    <cfRule type="cellIs" dxfId="287" priority="320" operator="equal">
      <formula>"OPORTUNIDADE"</formula>
    </cfRule>
  </conditionalFormatting>
  <conditionalFormatting sqref="Z69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BP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84" priority="310" operator="equal">
      <formula>"OPORTUNIDADE"</formula>
    </cfRule>
  </conditionalFormatting>
  <conditionalFormatting sqref="Z77:Z78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Y77:Y78 Y80:Y85">
    <cfRule type="cellIs" dxfId="281" priority="304" operator="equal">
      <formula>"OPORTUNIDADE"</formula>
    </cfRule>
  </conditionalFormatting>
  <conditionalFormatting sqref="Y77:Y78 Y80:Y85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BK6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84">
    <cfRule type="cellIs" dxfId="272" priority="291" operator="equal">
      <formula>"OPORTUNIDADE"</formula>
    </cfRule>
  </conditionalFormatting>
  <conditionalFormatting sqref="Z84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84">
    <cfRule type="cellIs" dxfId="269" priority="288" operator="equal">
      <formula>"OPORTUNIDADE"</formula>
    </cfRule>
  </conditionalFormatting>
  <conditionalFormatting sqref="Z84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93">
    <cfRule type="cellIs" dxfId="257" priority="276" operator="equal">
      <formula>"OPORTUNIDADE"</formula>
    </cfRule>
  </conditionalFormatting>
  <conditionalFormatting sqref="Z93">
    <cfRule type="cellIs" dxfId="256" priority="274" operator="equal">
      <formula>"NÃO"</formula>
    </cfRule>
    <cfRule type="cellIs" dxfId="255" priority="275" operator="equal">
      <formula>"SIM"</formula>
    </cfRule>
  </conditionalFormatting>
  <conditionalFormatting sqref="Z93">
    <cfRule type="cellIs" dxfId="254" priority="273" operator="equal">
      <formula>"OPORTUNIDADE"</formula>
    </cfRule>
  </conditionalFormatting>
  <conditionalFormatting sqref="Z93">
    <cfRule type="cellIs" dxfId="253" priority="271" operator="equal">
      <formula>"NÃO"</formula>
    </cfRule>
    <cfRule type="cellIs" dxfId="252" priority="272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2">
    <cfRule type="cellIs" dxfId="242" priority="258" operator="equal">
      <formula>"OPORTUNIDADE"</formula>
    </cfRule>
  </conditionalFormatting>
  <conditionalFormatting sqref="Z82">
    <cfRule type="cellIs" dxfId="241" priority="256" operator="equal">
      <formula>"NÃO"</formula>
    </cfRule>
    <cfRule type="cellIs" dxfId="240" priority="257" operator="equal">
      <formula>"SIM"</formula>
    </cfRule>
  </conditionalFormatting>
  <conditionalFormatting sqref="Z82">
    <cfRule type="cellIs" dxfId="239" priority="255" operator="equal">
      <formula>"OPORTUNIDADE"</formula>
    </cfRule>
  </conditionalFormatting>
  <conditionalFormatting sqref="Z82">
    <cfRule type="cellIs" dxfId="238" priority="253" operator="equal">
      <formula>"NÃO"</formula>
    </cfRule>
    <cfRule type="cellIs" dxfId="237" priority="254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87">
    <cfRule type="cellIs" dxfId="227" priority="240" operator="equal">
      <formula>"OPORTUNIDADE"</formula>
    </cfRule>
  </conditionalFormatting>
  <conditionalFormatting sqref="Z8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87">
    <cfRule type="cellIs" dxfId="224" priority="237" operator="equal">
      <formula>"OPORTUNIDADE"</formula>
    </cfRule>
  </conditionalFormatting>
  <conditionalFormatting sqref="Z8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4">
    <cfRule type="cellIs" dxfId="212" priority="225" operator="equal">
      <formula>"OPORTUNIDADE"</formula>
    </cfRule>
  </conditionalFormatting>
  <conditionalFormatting sqref="Z94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4">
    <cfRule type="cellIs" dxfId="209" priority="222" operator="equal">
      <formula>"OPORTUNIDADE"</formula>
    </cfRule>
  </conditionalFormatting>
  <conditionalFormatting sqref="Z94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Z96">
    <cfRule type="cellIs" dxfId="206" priority="219" operator="equal">
      <formula>"OPORTUNIDADE"</formula>
    </cfRule>
  </conditionalFormatting>
  <conditionalFormatting sqref="Z96">
    <cfRule type="cellIs" dxfId="205" priority="217" operator="equal">
      <formula>"NÃO"</formula>
    </cfRule>
    <cfRule type="cellIs" dxfId="204" priority="218" operator="equal">
      <formula>"SIM"</formula>
    </cfRule>
  </conditionalFormatting>
  <conditionalFormatting sqref="Z96">
    <cfRule type="cellIs" dxfId="203" priority="201" operator="equal">
      <formula>"OPORTUNIDADE"</formula>
    </cfRule>
  </conditionalFormatting>
  <conditionalFormatting sqref="Z96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6">
    <cfRule type="cellIs" dxfId="200" priority="198" operator="equal">
      <formula>"OPORTUNIDADE"</formula>
    </cfRule>
  </conditionalFormatting>
  <conditionalFormatting sqref="Z96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96">
    <cfRule type="cellIs" dxfId="197" priority="195" operator="equal">
      <formula>"OPORTUNIDADE"</formula>
    </cfRule>
  </conditionalFormatting>
  <conditionalFormatting sqref="Z96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96">
    <cfRule type="cellIs" dxfId="194" priority="174" operator="equal">
      <formula>"OPORTUNIDADE"</formula>
    </cfRule>
  </conditionalFormatting>
  <conditionalFormatting sqref="Z96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96">
    <cfRule type="cellIs" dxfId="191" priority="171" operator="equal">
      <formula>"OPORTUNIDADE"</formula>
    </cfRule>
  </conditionalFormatting>
  <conditionalFormatting sqref="Z96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96">
    <cfRule type="cellIs" dxfId="188" priority="156" operator="equal">
      <formula>"OPORTUNIDADE"</formula>
    </cfRule>
  </conditionalFormatting>
  <conditionalFormatting sqref="Z9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6">
    <cfRule type="cellIs" dxfId="185" priority="153" operator="equal">
      <formula>"OPORTUNIDADE"</formula>
    </cfRule>
  </conditionalFormatting>
  <conditionalFormatting sqref="Z9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96">
    <cfRule type="cellIs" dxfId="182" priority="150" operator="equal">
      <formula>"OPORTUNIDADE"</formula>
    </cfRule>
  </conditionalFormatting>
  <conditionalFormatting sqref="Z9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96">
    <cfRule type="cellIs" dxfId="179" priority="120" operator="equal">
      <formula>"OPORTUNIDADE"</formula>
    </cfRule>
  </conditionalFormatting>
  <conditionalFormatting sqref="Z9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6">
    <cfRule type="cellIs" dxfId="176" priority="117" operator="equal">
      <formula>"OPORTUNIDADE"</formula>
    </cfRule>
  </conditionalFormatting>
  <conditionalFormatting sqref="Z9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6">
    <cfRule type="cellIs" dxfId="173" priority="114" operator="equal">
      <formula>"OPORTUNIDADE"</formula>
    </cfRule>
  </conditionalFormatting>
  <conditionalFormatting sqref="Z96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6">
    <cfRule type="cellIs" dxfId="170" priority="111" operator="equal">
      <formula>"OPORTUNIDADE"</formula>
    </cfRule>
  </conditionalFormatting>
  <conditionalFormatting sqref="Z96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6">
    <cfRule type="cellIs" dxfId="167" priority="108" operator="equal">
      <formula>"OPORTUNIDADE"</formula>
    </cfRule>
  </conditionalFormatting>
  <conditionalFormatting sqref="Z96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6">
    <cfRule type="cellIs" dxfId="164" priority="105" operator="equal">
      <formula>"OPORTUNIDADE"</formula>
    </cfRule>
  </conditionalFormatting>
  <conditionalFormatting sqref="Z96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6">
    <cfRule type="cellIs" dxfId="161" priority="102" operator="equal">
      <formula>"OPORTUNIDADE"</formula>
    </cfRule>
  </conditionalFormatting>
  <conditionalFormatting sqref="Z96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Z96">
    <cfRule type="cellIs" dxfId="158" priority="99" operator="equal">
      <formula>"OPORTUNIDADE"</formula>
    </cfRule>
  </conditionalFormatting>
  <conditionalFormatting sqref="Z96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6">
    <cfRule type="cellIs" dxfId="155" priority="96" operator="equal">
      <formula>"OPORTUNIDADE"</formula>
    </cfRule>
  </conditionalFormatting>
  <conditionalFormatting sqref="Z96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Y96">
    <cfRule type="cellIs" dxfId="152" priority="93" operator="equal">
      <formula>"OPORTUNIDADE"</formula>
    </cfRule>
  </conditionalFormatting>
  <conditionalFormatting sqref="Y96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">
    <cfRule type="cellIs" dxfId="149" priority="90" operator="equal">
      <formula>"OPORTUNIDADE"</formula>
    </cfRule>
  </conditionalFormatting>
  <conditionalFormatting sqref="Z97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">
    <cfRule type="cellIs" dxfId="146" priority="87" operator="equal">
      <formula>"OPORTUNIDADE"</formula>
    </cfRule>
  </conditionalFormatting>
  <conditionalFormatting sqref="Z97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Z97">
    <cfRule type="cellIs" dxfId="143" priority="84" operator="equal">
      <formula>"OPORTUNIDADE"</formula>
    </cfRule>
  </conditionalFormatting>
  <conditionalFormatting sqref="Z97">
    <cfRule type="cellIs" dxfId="142" priority="82" operator="equal">
      <formula>"NÃO"</formula>
    </cfRule>
    <cfRule type="cellIs" dxfId="141" priority="83" operator="equal">
      <formula>"SIM"</formula>
    </cfRule>
  </conditionalFormatting>
  <conditionalFormatting sqref="Z97">
    <cfRule type="cellIs" dxfId="140" priority="81" operator="equal">
      <formula>"OPORTUNIDADE"</formula>
    </cfRule>
  </conditionalFormatting>
  <conditionalFormatting sqref="Z97">
    <cfRule type="cellIs" dxfId="139" priority="79" operator="equal">
      <formula>"NÃO"</formula>
    </cfRule>
    <cfRule type="cellIs" dxfId="138" priority="80" operator="equal">
      <formula>"SIM"</formula>
    </cfRule>
  </conditionalFormatting>
  <conditionalFormatting sqref="BK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79">
    <cfRule type="cellIs" dxfId="128" priority="41" operator="equal">
      <formula>"OPORTUNIDADE"</formula>
    </cfRule>
  </conditionalFormatting>
  <conditionalFormatting sqref="Z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79">
    <cfRule type="cellIs" dxfId="125" priority="38" operator="equal">
      <formula>"OPORTUNIDADE"</formula>
    </cfRule>
  </conditionalFormatting>
  <conditionalFormatting sqref="Z79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79">
    <cfRule type="cellIs" dxfId="122" priority="35" operator="equal">
      <formula>"OPORTUNIDADE"</formula>
    </cfRule>
  </conditionalFormatting>
  <conditionalFormatting sqref="Y79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BK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89">
    <cfRule type="cellIs" dxfId="110" priority="9" operator="equal">
      <formula>"OPORTUNIDADE"</formula>
    </cfRule>
  </conditionalFormatting>
  <conditionalFormatting sqref="Z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89">
    <cfRule type="cellIs" dxfId="107" priority="6" operator="equal">
      <formula>"OPORTUNIDADE"</formula>
    </cfRule>
  </conditionalFormatting>
  <conditionalFormatting sqref="Z89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1410</v>
      </c>
      <c r="D5" s="354"/>
      <c r="E5" s="354"/>
      <c r="F5" s="354"/>
      <c r="G5" s="354"/>
      <c r="H5" s="354"/>
      <c r="I5" s="354"/>
      <c r="J5" s="355"/>
      <c r="K5" s="356" t="s">
        <v>1411</v>
      </c>
      <c r="L5" s="357"/>
      <c r="M5" s="357"/>
      <c r="N5" s="357"/>
      <c r="O5" s="358" t="s">
        <v>1412</v>
      </c>
      <c r="P5" s="359"/>
      <c r="Q5" s="360"/>
    </row>
    <row r="6" spans="1:17" s="93" customFormat="1" ht="15.75" customHeight="1">
      <c r="A6" s="87" t="s">
        <v>1413</v>
      </c>
      <c r="B6" s="94" t="s">
        <v>1414</v>
      </c>
      <c r="C6" s="95" t="s">
        <v>1164</v>
      </c>
      <c r="D6" s="96" t="s">
        <v>1165</v>
      </c>
      <c r="E6" s="95" t="s">
        <v>1415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1416</v>
      </c>
      <c r="M6" s="139" t="s">
        <v>626</v>
      </c>
      <c r="N6" s="140" t="s">
        <v>1159</v>
      </c>
      <c r="O6" s="246" t="s">
        <v>1202</v>
      </c>
      <c r="P6" s="157"/>
      <c r="Q6" s="193" t="s">
        <v>1417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 xml:space="preserve">MC1 05:56, segue intervalo das 07:21 ate 12hrs 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</v>
      </c>
    </row>
    <row r="92" spans="1:17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PRV-POV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PIT-K97</v>
      </c>
      <c r="H101" s="154">
        <f>IF(FN_MC!K99="","*",FN_MC!K99)</f>
        <v>2109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PUD</v>
      </c>
      <c r="L101" s="141" t="str">
        <f>IF(FN_MC!AM99="","*",FN_MC!AM99)</f>
        <v>PIT-K97</v>
      </c>
      <c r="M101" s="141">
        <f>IF(FN_MC!AP99="","*",FN_MC!AP99)</f>
        <v>2109</v>
      </c>
      <c r="N101" s="141" t="str">
        <f>IF(FN_MC!AM99="","*",FN_MC!AM99)</f>
        <v>PIT-K97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1418</v>
      </c>
      <c r="W1" s="366"/>
      <c r="X1" s="366"/>
      <c r="Y1" s="104"/>
    </row>
    <row r="2" spans="1:25" s="100" customFormat="1" ht="11.25" customHeight="1">
      <c r="A2" s="105" t="s">
        <v>1419</v>
      </c>
      <c r="B2" s="105" t="s">
        <v>1414</v>
      </c>
      <c r="C2" s="105" t="s">
        <v>603</v>
      </c>
      <c r="D2" s="106" t="s">
        <v>1164</v>
      </c>
      <c r="E2" s="106" t="s">
        <v>1165</v>
      </c>
      <c r="F2" s="106" t="s">
        <v>1413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1420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6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3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1080</v>
      </c>
      <c r="X96" s="112">
        <f ca="1">_xlfn.XLOOKUP(G96&amp;$X$2,BS_CONTROLE[CHAVE],BS_CONTROLE[Quantidade_11],"-")</f>
        <v>1020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*</v>
      </c>
      <c r="D97" s="110" t="str">
        <f>IF(FN_MC!S99="","*",FN_MC!S99)</f>
        <v>MALHA CENTRAL</v>
      </c>
      <c r="E97" s="110" t="str">
        <f>IF(FN_MC!T99="","*",FN_MC!T99)</f>
        <v>PRV-POV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PIT-K97</v>
      </c>
      <c r="L97" s="110" t="str">
        <f>IF(FN_MC!N99="","*",FN_MC!N99)</f>
        <v>PITK96</v>
      </c>
      <c r="M97" s="111">
        <f>IF(FN_MC!J99="","*",FN_MC!J99)</f>
        <v>103</v>
      </c>
      <c r="N97" s="290">
        <f>IF(FN_MC!K99="","*",FN_MC!K99)</f>
        <v>2109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 BINÁRIO</v>
      </c>
      <c r="T97" s="110" t="str">
        <f>IF(FN_MC!V99="","*",FN_MC!V99)</f>
        <v>Lucas</v>
      </c>
      <c r="U97" s="110" t="str">
        <f>IF(FN_MC!W99="","*",FN_MC!W99)</f>
        <v xml:space="preserve">Recolhimento de material 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1422</v>
      </c>
      <c r="C2" s="95" t="s">
        <v>1149</v>
      </c>
      <c r="D2" s="95" t="s">
        <v>1151</v>
      </c>
      <c r="E2" s="95" t="s">
        <v>1423</v>
      </c>
      <c r="F2" s="95" t="s">
        <v>1424</v>
      </c>
      <c r="G2" s="95" t="s">
        <v>1425</v>
      </c>
      <c r="H2" s="95" t="s">
        <v>1426</v>
      </c>
      <c r="I2" s="95" t="s">
        <v>1427</v>
      </c>
      <c r="J2" s="95" t="s">
        <v>1428</v>
      </c>
      <c r="K2" s="131" t="s">
        <v>1429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PIT-K97</v>
      </c>
      <c r="G97" s="121" t="str">
        <f>IF(FN_MC!I99="","*",FN_MC!I99)</f>
        <v>PIT</v>
      </c>
      <c r="H97" s="121" t="str">
        <f>IF(FN_MC!AB99="","*",FN_MC!AB99)</f>
        <v>FIXO</v>
      </c>
      <c r="I97" s="121" t="str">
        <f>IF(FN_MC!AC99="","*",FN_MC!AC99)</f>
        <v>-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1431</v>
      </c>
      <c r="C4" s="322" t="s">
        <v>1432</v>
      </c>
      <c r="D4" s="322" t="s">
        <v>1433</v>
      </c>
      <c r="E4" s="322" t="s">
        <v>1434</v>
      </c>
      <c r="F4" s="322" t="s">
        <v>6</v>
      </c>
      <c r="G4" s="322" t="s">
        <v>1435</v>
      </c>
      <c r="H4" s="192"/>
    </row>
    <row r="5" spans="1:8">
      <c r="A5" s="192"/>
      <c r="B5" s="323" t="s">
        <v>1436</v>
      </c>
      <c r="C5" s="323">
        <v>309525</v>
      </c>
      <c r="D5" s="323" t="s">
        <v>1437</v>
      </c>
      <c r="E5" s="323" t="s">
        <v>835</v>
      </c>
      <c r="F5" s="323" t="s">
        <v>1438</v>
      </c>
      <c r="G5" s="324">
        <v>46296</v>
      </c>
      <c r="H5" s="192"/>
    </row>
    <row r="6" spans="1:8">
      <c r="A6" s="192"/>
      <c r="B6" s="323" t="s">
        <v>1439</v>
      </c>
      <c r="C6" s="323">
        <v>256875</v>
      </c>
      <c r="D6" s="323" t="s">
        <v>1440</v>
      </c>
      <c r="E6" s="323" t="s">
        <v>835</v>
      </c>
      <c r="F6" s="323" t="s">
        <v>1438</v>
      </c>
      <c r="G6" s="324">
        <v>46296</v>
      </c>
      <c r="H6" s="192"/>
    </row>
    <row r="7" spans="1:8">
      <c r="A7" s="192"/>
      <c r="B7" s="323" t="s">
        <v>1441</v>
      </c>
      <c r="C7" s="323">
        <v>257278</v>
      </c>
      <c r="D7" s="323" t="s">
        <v>1442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1443</v>
      </c>
      <c r="C8" s="323">
        <v>261794</v>
      </c>
      <c r="D8" s="323" t="s">
        <v>1444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1446</v>
      </c>
      <c r="E3" s="319" t="s">
        <v>1447</v>
      </c>
      <c r="F3" s="319" t="s">
        <v>1448</v>
      </c>
      <c r="G3" s="319" t="s">
        <v>1449</v>
      </c>
      <c r="H3" s="319" t="s">
        <v>1450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2025-12-07T12:58:46Z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