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625" documentId="8_{B6337239-1A00-434D-AAD0-422EA1FEB5AE}" xr6:coauthVersionLast="47" xr6:coauthVersionMax="47" xr10:uidLastSave="{5E96AADE-72FF-4268-A31B-503B4FC859F4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7" i="1" l="1" a="1"/>
  <c r="H107" i="1" s="1"/>
  <c r="N133" i="1" a="1"/>
  <c r="N133" i="1"/>
  <c r="N132" i="1" a="1"/>
  <c r="N132" i="1"/>
  <c r="M132" i="1" a="1"/>
  <c r="M132" i="1"/>
  <c r="N130" i="1" a="1"/>
  <c r="N130" i="1"/>
  <c r="M130" i="1" a="1"/>
  <c r="M130" i="1"/>
  <c r="H130" i="1" a="1"/>
  <c r="H130" i="1"/>
  <c r="N129" i="1" a="1"/>
  <c r="N129" i="1"/>
  <c r="M129" i="1" a="1"/>
  <c r="M129" i="1"/>
  <c r="N128" i="1" a="1"/>
  <c r="N128" i="1"/>
  <c r="M128" i="1" a="1"/>
  <c r="M128" i="1"/>
  <c r="N127" i="1" a="1"/>
  <c r="N127" i="1"/>
  <c r="M127" i="1" a="1"/>
  <c r="M127" i="1"/>
  <c r="N139" i="1" a="1"/>
  <c r="N139" i="1"/>
  <c r="M139" i="1" a="1"/>
  <c r="M139" i="1"/>
  <c r="N138" i="1" a="1"/>
  <c r="N138" i="1"/>
  <c r="M138" i="1" a="1"/>
  <c r="M138" i="1"/>
  <c r="A127" i="1"/>
  <c r="C127" i="1"/>
  <c r="A128" i="1"/>
  <c r="C128" i="1"/>
  <c r="A129" i="1"/>
  <c r="C129" i="1"/>
  <c r="A130" i="1"/>
  <c r="C130" i="1"/>
  <c r="N125" i="1" a="1"/>
  <c r="N125" i="1"/>
  <c r="M125" i="1" a="1"/>
  <c r="M125" i="1"/>
  <c r="N124" i="1" a="1"/>
  <c r="N124" i="1"/>
  <c r="M124" i="1" a="1"/>
  <c r="M124" i="1"/>
  <c r="M136" i="1" a="1"/>
  <c r="M136" i="1"/>
  <c r="N136" i="1" a="1"/>
  <c r="N136" i="1"/>
  <c r="H137" i="1" a="1"/>
  <c r="H137" i="1"/>
  <c r="M137" i="1" a="1"/>
  <c r="M137" i="1"/>
  <c r="N137" i="1" a="1"/>
  <c r="N137" i="1"/>
  <c r="G131" i="1"/>
  <c r="G132" i="1"/>
  <c r="G133" i="1"/>
  <c r="G134" i="1"/>
  <c r="G135" i="1"/>
  <c r="G136" i="1"/>
  <c r="G137" i="1"/>
  <c r="N119" i="1" a="1"/>
  <c r="N119" i="1"/>
  <c r="M119" i="1" a="1"/>
  <c r="M119" i="1"/>
  <c r="A118" i="1"/>
  <c r="C118" i="1"/>
  <c r="A119" i="1"/>
  <c r="C119" i="1"/>
  <c r="N120" i="1" a="1"/>
  <c r="N120" i="1"/>
  <c r="A122" i="1"/>
  <c r="C122" i="1"/>
  <c r="A123" i="1"/>
  <c r="C123" i="1"/>
  <c r="A124" i="1"/>
  <c r="C124" i="1"/>
  <c r="A125" i="1"/>
  <c r="C125" i="1"/>
  <c r="N117" i="1" a="1"/>
  <c r="N117" i="1" s="1"/>
  <c r="M117" i="1" a="1"/>
  <c r="M117" i="1" s="1"/>
  <c r="N116" i="1" a="1"/>
  <c r="N116" i="1" s="1"/>
  <c r="M116" i="1" a="1"/>
  <c r="M116" i="1" s="1"/>
  <c r="N111" i="1" a="1"/>
  <c r="N111" i="1" s="1"/>
  <c r="N109" i="1" a="1"/>
  <c r="N109" i="1" s="1"/>
  <c r="M109" i="1" a="1"/>
  <c r="M109" i="1" s="1"/>
  <c r="H109" i="1" a="1"/>
  <c r="H109" i="1" s="1"/>
  <c r="H114" i="1" a="1"/>
  <c r="H114" i="1" s="1"/>
  <c r="M114" i="1" a="1"/>
  <c r="M114" i="1" s="1"/>
  <c r="N114" i="1" a="1"/>
  <c r="N114" i="1" s="1"/>
  <c r="G117" i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 s="1"/>
  <c r="AM497" i="1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N497" i="1"/>
  <c r="AO497" i="1"/>
  <c r="AP497" i="1"/>
  <c r="AQ497" i="1"/>
  <c r="BB497" i="1"/>
  <c r="BC497" i="1" a="1"/>
  <c r="BC497" i="1" s="1"/>
  <c r="BD497" i="1" a="1"/>
  <c r="BD497" i="1"/>
  <c r="BE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/>
  <c r="U498" i="1"/>
  <c r="AI498" i="1"/>
  <c r="AJ498" i="1"/>
  <c r="AK498" i="1"/>
  <c r="AL498" i="1"/>
  <c r="AO498" i="1"/>
  <c r="AP498" i="1"/>
  <c r="AQ498" i="1"/>
  <c r="BB498" i="1"/>
  <c r="BC498" i="1" a="1"/>
  <c r="BC498" i="1" s="1"/>
  <c r="BD498" i="1" a="1"/>
  <c r="BD498" i="1"/>
  <c r="BE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AP499" i="1"/>
  <c r="AQ499" i="1"/>
  <c r="BB499" i="1"/>
  <c r="BC499" i="1" a="1"/>
  <c r="BC499" i="1" s="1"/>
  <c r="BD499" i="1" a="1"/>
  <c r="BD499" i="1"/>
  <c r="BE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AP500" i="1"/>
  <c r="AQ500" i="1"/>
  <c r="BB500" i="1"/>
  <c r="BC500" i="1" a="1"/>
  <c r="BC500" i="1" s="1"/>
  <c r="BD500" i="1" a="1"/>
  <c r="BD500" i="1"/>
  <c r="BE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AP501" i="1"/>
  <c r="AQ501" i="1"/>
  <c r="BB501" i="1"/>
  <c r="BC501" i="1" a="1"/>
  <c r="BC501" i="1" s="1"/>
  <c r="BD501" i="1" a="1"/>
  <c r="BD501" i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AP502" i="1"/>
  <c r="AQ502" i="1"/>
  <c r="BB502" i="1"/>
  <c r="BC502" i="1" a="1"/>
  <c r="BC502" i="1" s="1"/>
  <c r="BD502" i="1" a="1"/>
  <c r="BD502" i="1"/>
  <c r="BE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AJ512" i="1"/>
  <c r="AK512" i="1"/>
  <c r="AL512" i="1"/>
  <c r="AO512" i="1"/>
  <c r="BE512" i="1" s="1"/>
  <c r="AP512" i="1"/>
  <c r="AQ512" i="1"/>
  <c r="BB512" i="1"/>
  <c r="BC512" i="1" a="1"/>
  <c r="BC512" i="1" s="1"/>
  <c r="BF512" i="1"/>
  <c r="BR512" i="1"/>
  <c r="BS512" i="1"/>
  <c r="A513" i="1"/>
  <c r="G513" i="1"/>
  <c r="M513" i="1" a="1"/>
  <c r="M513" i="1"/>
  <c r="N513" i="1" a="1"/>
  <c r="N513" i="1" s="1"/>
  <c r="AN513" i="1" s="1"/>
  <c r="R513" i="1"/>
  <c r="S513" i="1" a="1"/>
  <c r="S513" i="1" s="1"/>
  <c r="T513" i="1" a="1"/>
  <c r="T513" i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 s="1"/>
  <c r="BF513" i="1"/>
  <c r="BR513" i="1"/>
  <c r="BS513" i="1"/>
  <c r="A514" i="1"/>
  <c r="G514" i="1"/>
  <c r="M514" i="1" a="1"/>
  <c r="M514" i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M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AJ515" i="1"/>
  <c r="AK515" i="1"/>
  <c r="AL515" i="1"/>
  <c r="AO515" i="1"/>
  <c r="BD515" i="1" s="1" a="1"/>
  <c r="BD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/>
  <c r="U516" i="1"/>
  <c r="AI516" i="1"/>
  <c r="AJ516" i="1"/>
  <c r="AK516" i="1"/>
  <c r="AL516" i="1"/>
  <c r="AO516" i="1"/>
  <c r="AP516" i="1"/>
  <c r="AQ516" i="1"/>
  <c r="BB516" i="1"/>
  <c r="BC516" i="1" a="1"/>
  <c r="BC516" i="1" s="1"/>
  <c r="BD516" i="1" a="1"/>
  <c r="BD516" i="1" s="1"/>
  <c r="BE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AJ518" i="1"/>
  <c r="AK518" i="1"/>
  <c r="AL518" i="1"/>
  <c r="AO518" i="1"/>
  <c r="BE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AM310" i="1" s="1"/>
  <c r="N310" i="1" a="1"/>
  <c r="N310" i="1" s="1"/>
  <c r="R310" i="1"/>
  <c r="S310" i="1" a="1"/>
  <c r="S310" i="1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AN313" i="1" s="1"/>
  <c r="R313" i="1"/>
  <c r="S313" i="1" a="1"/>
  <c r="S313" i="1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R314" i="1"/>
  <c r="S314" i="1" a="1"/>
  <c r="S314" i="1" s="1"/>
  <c r="D312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R320" i="1"/>
  <c r="S320" i="1" a="1"/>
  <c r="S320" i="1" s="1"/>
  <c r="D318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21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S325" i="1" a="1"/>
  <c r="S325" i="1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R337" i="1"/>
  <c r="S337" i="1" a="1"/>
  <c r="S337" i="1" s="1"/>
  <c r="D335" i="12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4" i="12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D351" i="12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E355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8" i="12" s="1"/>
  <c r="U360" i="1"/>
  <c r="AI360" i="1"/>
  <c r="BB360" i="1" s="1"/>
  <c r="AJ360" i="1"/>
  <c r="AK360" i="1"/>
  <c r="AL360" i="1"/>
  <c r="AO360" i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61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2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N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S206" i="1" a="1"/>
  <c r="S206" i="1" s="1"/>
  <c r="D204" i="12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E207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M212" i="11" s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D209" i="12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K220" i="11" s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3" i="11" s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D221" i="12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D224" i="12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5" i="12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6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D229" i="12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30" i="12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4" i="12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6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1" i="12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K244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45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46" i="11" s="1"/>
  <c r="AL251" i="1"/>
  <c r="AO251" i="1"/>
  <c r="BD251" i="1" s="1" a="1"/>
  <c r="BD251" i="1" s="1"/>
  <c r="AP251" i="1"/>
  <c r="M246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47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M248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49" i="11" s="1"/>
  <c r="AL254" i="1"/>
  <c r="AO254" i="1"/>
  <c r="BD254" i="1" s="1" a="1"/>
  <c r="BD254" i="1" s="1"/>
  <c r="AP254" i="1"/>
  <c r="M249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3" i="12" s="1"/>
  <c r="T255" i="1" a="1"/>
  <c r="T255" i="1" s="1"/>
  <c r="E2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M250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51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52" i="11" s="1"/>
  <c r="AL257" i="1"/>
  <c r="AO257" i="1"/>
  <c r="BE257" i="1" s="1"/>
  <c r="AP257" i="1"/>
  <c r="M252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M253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5" i="11" s="1"/>
  <c r="AL260" i="1"/>
  <c r="AN260" i="1"/>
  <c r="AO260" i="1"/>
  <c r="BD260" i="1" s="1" a="1"/>
  <c r="BD260" i="1" s="1"/>
  <c r="AP260" i="1"/>
  <c r="M255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57" i="11" s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8" i="11" s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A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M260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K261" i="11" s="1"/>
  <c r="AL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M262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3" i="11" s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5" i="11" s="1"/>
  <c r="AL270" i="1"/>
  <c r="AO270" i="1"/>
  <c r="BE270" i="1" s="1"/>
  <c r="AP270" i="1"/>
  <c r="M265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L270" i="12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67" i="11" s="1"/>
  <c r="AL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L273" i="12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O275" i="1"/>
  <c r="BD275" i="1" s="1" a="1"/>
  <c r="BD275" i="1" s="1"/>
  <c r="AP275" i="1"/>
  <c r="M270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M271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3" i="11" s="1"/>
  <c r="AL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M274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5" i="11" s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G278" i="1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O284" i="1"/>
  <c r="BD284" i="1" s="1" a="1"/>
  <c r="BD284" i="1" s="1"/>
  <c r="AP284" i="1"/>
  <c r="M279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R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5" i="1"/>
  <c r="AM125" i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G127" i="1"/>
  <c r="AM127" i="1"/>
  <c r="AN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G128" i="1"/>
  <c r="AM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G129" i="1"/>
  <c r="G131" i="1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G130" i="1"/>
  <c r="AM130" i="1"/>
  <c r="AN130" i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AM133" i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AM134" i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AM135" i="1"/>
  <c r="AN135" i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AM136" i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AM137" i="1"/>
  <c r="AN137" i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G142" i="1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H115" i="12"/>
  <c r="I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28" i="12"/>
  <c r="S37" i="12"/>
  <c r="S41" i="12"/>
  <c r="S51" i="12"/>
  <c r="S281" i="12"/>
  <c r="S47" i="12"/>
  <c r="S46" i="12"/>
  <c r="S43" i="12"/>
  <c r="S50" i="12"/>
  <c r="S40" i="12"/>
  <c r="S291" i="12"/>
  <c r="S285" i="12"/>
  <c r="S60" i="12"/>
  <c r="S52" i="12"/>
  <c r="S61" i="12"/>
  <c r="S55" i="12"/>
  <c r="S63" i="12"/>
  <c r="S282" i="12"/>
  <c r="S283" i="12"/>
  <c r="S59" i="12"/>
  <c r="S57" i="12"/>
  <c r="S62" i="12"/>
  <c r="S64" i="12"/>
  <c r="S69" i="12"/>
  <c r="S65" i="12"/>
  <c r="S73" i="12"/>
  <c r="S74" i="12"/>
  <c r="S66" i="12"/>
  <c r="S70" i="12"/>
  <c r="S292" i="12"/>
  <c r="S75" i="12"/>
  <c r="S293" i="12"/>
  <c r="S80" i="12"/>
  <c r="S81" i="12"/>
  <c r="S294" i="12"/>
  <c r="S295" i="12"/>
  <c r="S296" i="12"/>
  <c r="S91" i="12"/>
  <c r="S90" i="12"/>
  <c r="S89" i="12"/>
  <c r="S92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07" i="1" l="1"/>
  <c r="AJ108" i="1"/>
  <c r="AJ139" i="1"/>
  <c r="AJ140" i="1"/>
  <c r="AJ138" i="1"/>
  <c r="AJ136" i="1"/>
  <c r="AJ135" i="1"/>
  <c r="AJ133" i="1"/>
  <c r="AJ137" i="1"/>
  <c r="AJ134" i="1"/>
  <c r="AJ130" i="1"/>
  <c r="AJ131" i="1"/>
  <c r="AJ132" i="1"/>
  <c r="AJ129" i="1"/>
  <c r="AJ116" i="1"/>
  <c r="AJ128" i="1"/>
  <c r="AJ118" i="1"/>
  <c r="AJ109" i="1"/>
  <c r="AJ122" i="1"/>
  <c r="AJ121" i="1"/>
  <c r="AJ115" i="1"/>
  <c r="AJ114" i="1"/>
  <c r="AJ127" i="1"/>
  <c r="AJ126" i="1"/>
  <c r="AJ120" i="1"/>
  <c r="AJ113" i="1"/>
  <c r="AJ112" i="1"/>
  <c r="AJ123" i="1"/>
  <c r="AJ125" i="1"/>
  <c r="AJ119" i="1"/>
  <c r="AJ111" i="1"/>
  <c r="AJ124" i="1"/>
  <c r="AJ110" i="1"/>
  <c r="AJ106" i="1"/>
  <c r="AJ104" i="1"/>
  <c r="AJ105" i="1"/>
  <c r="BD523" i="1" a="1"/>
  <c r="BD523" i="1" s="1"/>
  <c r="BD526" i="1" a="1"/>
  <c r="BD526" i="1" s="1"/>
  <c r="BD517" i="1" a="1"/>
  <c r="BD517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5" i="1"/>
  <c r="BD514" i="1" a="1"/>
  <c r="BD514" i="1" s="1"/>
  <c r="BD529" i="1" a="1"/>
  <c r="BD529" i="1" s="1"/>
  <c r="BD518" i="1" a="1"/>
  <c r="BD518" i="1" s="1"/>
  <c r="BD512" i="1" a="1"/>
  <c r="BD512" i="1" s="1"/>
  <c r="AJ70" i="1"/>
  <c r="BD538" i="1" a="1"/>
  <c r="BD538" i="1" s="1"/>
  <c r="AJ69" i="1"/>
  <c r="AJ67" i="1"/>
  <c r="AJ66" i="1"/>
  <c r="AJ65" i="1"/>
  <c r="AJ63" i="1"/>
  <c r="L245" i="12"/>
  <c r="BE539" i="1"/>
  <c r="AJ61" i="1"/>
  <c r="AJ60" i="1"/>
  <c r="BD545" i="1" a="1"/>
  <c r="BD545" i="1" s="1"/>
  <c r="BD540" i="1" a="1"/>
  <c r="BD540" i="1" s="1"/>
  <c r="BD542" i="1" a="1"/>
  <c r="BD542" i="1" s="1"/>
  <c r="K249" i="12"/>
  <c r="BD537" i="1" a="1"/>
  <c r="BD537" i="1" s="1"/>
  <c r="BD527" i="1" a="1"/>
  <c r="BD527" i="1" s="1"/>
  <c r="BD524" i="1" a="1"/>
  <c r="BD524" i="1" s="1"/>
  <c r="BD520" i="1" a="1"/>
  <c r="BD520" i="1" s="1"/>
  <c r="BD519" i="1" a="1"/>
  <c r="BD519" i="1" s="1"/>
  <c r="BD533" i="1" a="1"/>
  <c r="BD533" i="1" s="1"/>
  <c r="BD528" i="1" a="1"/>
  <c r="BD528" i="1" s="1"/>
  <c r="BD525" i="1" a="1"/>
  <c r="BD525" i="1" s="1"/>
  <c r="BD522" i="1" a="1"/>
  <c r="BD522" i="1" s="1"/>
  <c r="BD521" i="1" a="1"/>
  <c r="BD521" i="1" s="1"/>
  <c r="AJ59" i="1"/>
  <c r="AJ58" i="1"/>
  <c r="K266" i="12"/>
  <c r="BE306" i="1"/>
  <c r="AM308" i="1"/>
  <c r="K306" i="12"/>
  <c r="BD301" i="1" a="1"/>
  <c r="BD301" i="1" s="1"/>
  <c r="BE549" i="1"/>
  <c r="BD548" i="1" a="1"/>
  <c r="BD548" i="1" s="1"/>
  <c r="BD534" i="1" a="1"/>
  <c r="BD534" i="1" s="1"/>
  <c r="BD531" i="1" a="1"/>
  <c r="BD531" i="1" s="1"/>
  <c r="BD536" i="1" a="1"/>
  <c r="BD536" i="1" s="1"/>
  <c r="BE536" i="1"/>
  <c r="BD530" i="1" a="1"/>
  <c r="BD530" i="1" s="1"/>
  <c r="BD552" i="1" a="1"/>
  <c r="BD552" i="1" s="1"/>
  <c r="BD551" i="1" a="1"/>
  <c r="BD551" i="1" s="1"/>
  <c r="BD550" i="1" a="1"/>
  <c r="BD550" i="1" s="1"/>
  <c r="BD547" i="1" a="1"/>
  <c r="BD547" i="1" s="1"/>
  <c r="BE546" i="1"/>
  <c r="BE543" i="1"/>
  <c r="BD535" i="1" a="1"/>
  <c r="BD535" i="1" s="1"/>
  <c r="BD532" i="1" a="1"/>
  <c r="BD532" i="1" s="1"/>
  <c r="BE315" i="1"/>
  <c r="AN275" i="1"/>
  <c r="AN281" i="1"/>
  <c r="AJ56" i="1"/>
  <c r="AJ53" i="1"/>
  <c r="AJ52" i="1"/>
  <c r="AJ55" i="1"/>
  <c r="AJ54" i="1"/>
  <c r="AJ51" i="1"/>
  <c r="AJ50" i="1"/>
  <c r="AN272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5" i="1"/>
  <c r="BE544" i="1"/>
  <c r="BE541" i="1"/>
  <c r="BD307" i="1" a="1"/>
  <c r="BD307" i="1" s="1"/>
  <c r="AJ25" i="1"/>
  <c r="AJ36" i="1"/>
  <c r="L255" i="12"/>
  <c r="K260" i="12"/>
  <c r="AM301" i="1"/>
  <c r="K299" i="12"/>
  <c r="L251" i="12"/>
  <c r="L256" i="12"/>
  <c r="L239" i="12"/>
  <c r="BE302" i="1"/>
  <c r="L254" i="12"/>
  <c r="L257" i="12"/>
  <c r="L249" i="12"/>
  <c r="L248" i="12"/>
  <c r="BE303" i="1"/>
  <c r="AJ17" i="1"/>
  <c r="AJ18" i="1"/>
  <c r="AJ19" i="1"/>
  <c r="AM303" i="1"/>
  <c r="K301" i="12"/>
  <c r="AM307" i="1"/>
  <c r="K305" i="12"/>
  <c r="AM304" i="1"/>
  <c r="K302" i="12"/>
  <c r="BD304" i="1" a="1"/>
  <c r="BD304" i="1" s="1"/>
  <c r="L281" i="12"/>
  <c r="AN284" i="1"/>
  <c r="L269" i="12"/>
  <c r="AJ8" i="1"/>
  <c r="G287" i="11"/>
  <c r="K100" i="12"/>
  <c r="AJ9" i="1"/>
  <c r="AJ7" i="1"/>
  <c r="AN278" i="1"/>
  <c r="AJ16" i="1"/>
  <c r="AJ34" i="1"/>
  <c r="AN308" i="1"/>
  <c r="L306" i="12"/>
  <c r="L304" i="12"/>
  <c r="AN306" i="1"/>
  <c r="AN305" i="1"/>
  <c r="L303" i="12"/>
  <c r="AN303" i="1"/>
  <c r="L301" i="12"/>
  <c r="AN302" i="1"/>
  <c r="L300" i="12"/>
  <c r="BD310" i="1" a="1"/>
  <c r="BD310" i="1" s="1"/>
  <c r="L266" i="12"/>
  <c r="L263" i="12"/>
  <c r="BD309" i="1" a="1"/>
  <c r="BD309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0" i="1" a="1"/>
  <c r="BD330" i="1" s="1"/>
  <c r="L308" i="12"/>
  <c r="AN310" i="1"/>
  <c r="BE322" i="1"/>
  <c r="BE308" i="1"/>
  <c r="BE316" i="1"/>
  <c r="BD319" i="1" a="1"/>
  <c r="BD319" i="1" s="1"/>
  <c r="BE324" i="1"/>
  <c r="AM309" i="1"/>
  <c r="K307" i="12"/>
  <c r="AN307" i="1"/>
  <c r="L305" i="12"/>
  <c r="L302" i="12"/>
  <c r="AN304" i="1"/>
  <c r="AN301" i="1"/>
  <c r="L299" i="12"/>
  <c r="AM305" i="1"/>
  <c r="K303" i="12"/>
  <c r="AM302" i="1"/>
  <c r="K300" i="12"/>
  <c r="AJ30" i="1"/>
  <c r="AJ21" i="1"/>
  <c r="BE325" i="1"/>
  <c r="BE317" i="1"/>
  <c r="BE329" i="1"/>
  <c r="BE318" i="1"/>
  <c r="BD313" i="1" a="1"/>
  <c r="BD313" i="1" s="1"/>
  <c r="AN266" i="1"/>
  <c r="L274" i="12"/>
  <c r="L271" i="12"/>
  <c r="L272" i="12"/>
  <c r="L284" i="12"/>
  <c r="K298" i="12"/>
  <c r="L262" i="12"/>
  <c r="K239" i="12"/>
  <c r="K235" i="12"/>
  <c r="K232" i="12"/>
  <c r="AN323" i="1"/>
  <c r="L321" i="12"/>
  <c r="L312" i="12"/>
  <c r="AN314" i="1"/>
  <c r="AM324" i="1"/>
  <c r="K322" i="12"/>
  <c r="AM315" i="1"/>
  <c r="K313" i="12"/>
  <c r="L309" i="12"/>
  <c r="AN311" i="1"/>
  <c r="BE314" i="1"/>
  <c r="BE312" i="1"/>
  <c r="BE323" i="1"/>
  <c r="BE321" i="1"/>
  <c r="BD331" i="1" a="1"/>
  <c r="BD331" i="1" s="1"/>
  <c r="L287" i="12"/>
  <c r="L294" i="12"/>
  <c r="K278" i="12"/>
  <c r="K269" i="12"/>
  <c r="K261" i="12"/>
  <c r="L283" i="12"/>
  <c r="L318" i="12"/>
  <c r="AN320" i="1"/>
  <c r="AM312" i="1"/>
  <c r="K310" i="12"/>
  <c r="AM321" i="1"/>
  <c r="K319" i="12"/>
  <c r="AM318" i="1"/>
  <c r="K316" i="12"/>
  <c r="AN317" i="1"/>
  <c r="L315" i="12"/>
  <c r="K287" i="12"/>
  <c r="K276" i="12"/>
  <c r="L280" i="12"/>
  <c r="BD327" i="1" a="1"/>
  <c r="BD327" i="1" s="1"/>
  <c r="BE320" i="1"/>
  <c r="BE326" i="1"/>
  <c r="BE311" i="1"/>
  <c r="BE335" i="1"/>
  <c r="BD333" i="1" a="1"/>
  <c r="BD333" i="1" s="1"/>
  <c r="BE337" i="1"/>
  <c r="K295" i="12"/>
  <c r="G104" i="11"/>
  <c r="K270" i="12"/>
  <c r="L285" i="12"/>
  <c r="L297" i="12"/>
  <c r="L291" i="12"/>
  <c r="K284" i="12"/>
  <c r="K268" i="12"/>
  <c r="L298" i="12"/>
  <c r="K124" i="12"/>
  <c r="AJ11" i="1"/>
  <c r="AN157" i="1"/>
  <c r="L103" i="12"/>
  <c r="L286" i="12"/>
  <c r="L288" i="12"/>
  <c r="L293" i="12"/>
  <c r="G127" i="11"/>
  <c r="K283" i="12"/>
  <c r="K132" i="12"/>
  <c r="G136" i="11"/>
  <c r="K126" i="12"/>
  <c r="L120" i="12"/>
  <c r="AN326" i="1"/>
  <c r="L324" i="12"/>
  <c r="BD336" i="1" a="1"/>
  <c r="BD336" i="1" s="1"/>
  <c r="BD342" i="1" a="1"/>
  <c r="BD342" i="1" s="1"/>
  <c r="BD328" i="1" a="1"/>
  <c r="BD328" i="1" s="1"/>
  <c r="G148" i="11"/>
  <c r="K15" i="12"/>
  <c r="L292" i="12"/>
  <c r="L136" i="12"/>
  <c r="L125" i="12"/>
  <c r="AJ23" i="1"/>
  <c r="K323" i="12"/>
  <c r="AN324" i="1"/>
  <c r="L322" i="12"/>
  <c r="AM311" i="1"/>
  <c r="K309" i="12"/>
  <c r="AM335" i="1"/>
  <c r="K333" i="12"/>
  <c r="AM326" i="1"/>
  <c r="K324" i="12"/>
  <c r="L323" i="12"/>
  <c r="AN325" i="1"/>
  <c r="K320" i="12"/>
  <c r="AM322" i="1"/>
  <c r="AN318" i="1"/>
  <c r="L316" i="12"/>
  <c r="AM317" i="1"/>
  <c r="K315" i="12"/>
  <c r="K314" i="12"/>
  <c r="AM316" i="1"/>
  <c r="BE338" i="1"/>
  <c r="BE334" i="1"/>
  <c r="BE332" i="1"/>
  <c r="BD367" i="1" a="1"/>
  <c r="BD367" i="1" s="1"/>
  <c r="AN352" i="1"/>
  <c r="L350" i="12"/>
  <c r="BE341" i="1"/>
  <c r="G82" i="11"/>
  <c r="AJ31" i="1"/>
  <c r="BE370" i="1"/>
  <c r="BD354" i="1" a="1"/>
  <c r="BD354" i="1" s="1"/>
  <c r="BE351" i="1"/>
  <c r="K105" i="12"/>
  <c r="AN365" i="1"/>
  <c r="L363" i="12"/>
  <c r="G130" i="11"/>
  <c r="L119" i="12"/>
  <c r="L56" i="12"/>
  <c r="BE123" i="1"/>
  <c r="BD358" i="1" a="1"/>
  <c r="BD358" i="1" s="1"/>
  <c r="BD352" i="1" a="1"/>
  <c r="BD352" i="1" s="1"/>
  <c r="BD348" i="1" a="1"/>
  <c r="BD348" i="1" s="1"/>
  <c r="AJ32" i="1"/>
  <c r="BE383" i="1"/>
  <c r="BD355" i="1" a="1"/>
  <c r="BD355" i="1" s="1"/>
  <c r="BE353" i="1"/>
  <c r="G109" i="11"/>
  <c r="G43" i="11"/>
  <c r="G19" i="11"/>
  <c r="L7" i="12"/>
  <c r="K293" i="12"/>
  <c r="K99" i="12"/>
  <c r="L26" i="12"/>
  <c r="BD397" i="1" a="1"/>
  <c r="BD397" i="1" s="1"/>
  <c r="BE368" i="1"/>
  <c r="BD339" i="1" a="1"/>
  <c r="BD339" i="1" s="1"/>
  <c r="BD391" i="1" a="1"/>
  <c r="BD391" i="1" s="1"/>
  <c r="BD373" i="1" a="1"/>
  <c r="BD373" i="1" s="1"/>
  <c r="BD345" i="1" a="1"/>
  <c r="BD345" i="1" s="1"/>
  <c r="AM338" i="1"/>
  <c r="K336" i="12"/>
  <c r="AN337" i="1"/>
  <c r="L335" i="12"/>
  <c r="AM332" i="1"/>
  <c r="K330" i="12"/>
  <c r="AM327" i="1"/>
  <c r="K325" i="12"/>
  <c r="AN346" i="1"/>
  <c r="L344" i="12"/>
  <c r="AN332" i="1"/>
  <c r="L330" i="12"/>
  <c r="G145" i="11"/>
  <c r="F278" i="13"/>
  <c r="L295" i="12"/>
  <c r="K144" i="12"/>
  <c r="L128" i="12"/>
  <c r="L111" i="12"/>
  <c r="L99" i="12"/>
  <c r="BE407" i="1"/>
  <c r="BE385" i="1"/>
  <c r="BE377" i="1"/>
  <c r="BD366" i="1" a="1"/>
  <c r="BD366" i="1" s="1"/>
  <c r="BD363" i="1" a="1"/>
  <c r="BD363" i="1" s="1"/>
  <c r="BE350" i="1"/>
  <c r="BE346" i="1"/>
  <c r="BE344" i="1"/>
  <c r="BD364" i="1" a="1"/>
  <c r="BD364" i="1" s="1"/>
  <c r="BE347" i="1"/>
  <c r="BE340" i="1"/>
  <c r="AN359" i="1"/>
  <c r="L357" i="12"/>
  <c r="BE418" i="1"/>
  <c r="BD398" i="1" a="1"/>
  <c r="BD398" i="1" s="1"/>
  <c r="BD392" i="1" a="1"/>
  <c r="BD392" i="1" s="1"/>
  <c r="BE386" i="1"/>
  <c r="BD379" i="1" a="1"/>
  <c r="BD379" i="1" s="1"/>
  <c r="BD374" i="1" a="1"/>
  <c r="BD374" i="1" s="1"/>
  <c r="BD101" i="1" a="1"/>
  <c r="BD101" i="1" s="1"/>
  <c r="BD428" i="1" a="1"/>
  <c r="BD428" i="1" s="1"/>
  <c r="BD403" i="1" a="1"/>
  <c r="BD403" i="1" s="1"/>
  <c r="BD395" i="1" a="1"/>
  <c r="BD395" i="1" s="1"/>
  <c r="BD388" i="1" a="1"/>
  <c r="BD388" i="1" s="1"/>
  <c r="BE382" i="1"/>
  <c r="BD371" i="1" a="1"/>
  <c r="BD371" i="1" s="1"/>
  <c r="BD357" i="1" a="1"/>
  <c r="BD357" i="1" s="1"/>
  <c r="AN355" i="1"/>
  <c r="L353" i="12"/>
  <c r="AN371" i="1"/>
  <c r="L369" i="12"/>
  <c r="AN356" i="1"/>
  <c r="L354" i="12"/>
  <c r="G9" i="11"/>
  <c r="K5" i="12"/>
  <c r="BD437" i="1" a="1"/>
  <c r="BD437" i="1" s="1"/>
  <c r="BD409" i="1" a="1"/>
  <c r="BD409" i="1" s="1"/>
  <c r="BE400" i="1"/>
  <c r="BE396" i="1"/>
  <c r="BD380" i="1" a="1"/>
  <c r="BD380" i="1" s="1"/>
  <c r="BE378" i="1"/>
  <c r="BE376" i="1"/>
  <c r="BE349" i="1"/>
  <c r="G281" i="11"/>
  <c r="G135" i="11"/>
  <c r="G129" i="11"/>
  <c r="G103" i="11"/>
  <c r="K296" i="12"/>
  <c r="K297" i="12"/>
  <c r="K290" i="12"/>
  <c r="K156" i="12"/>
  <c r="K131" i="12"/>
  <c r="K123" i="12"/>
  <c r="L31" i="12"/>
  <c r="BE244" i="1"/>
  <c r="BD449" i="1" a="1"/>
  <c r="BD449" i="1" s="1"/>
  <c r="G160" i="11"/>
  <c r="G138" i="11"/>
  <c r="G128" i="11"/>
  <c r="L142" i="12"/>
  <c r="K134" i="12"/>
  <c r="K125" i="12"/>
  <c r="BB22" i="1"/>
  <c r="AJ22" i="1"/>
  <c r="AN162" i="1"/>
  <c r="L160" i="12"/>
  <c r="AM140" i="1"/>
  <c r="N142" i="11" s="1"/>
  <c r="K138" i="12"/>
  <c r="AN136" i="1"/>
  <c r="L134" i="12"/>
  <c r="AN133" i="1"/>
  <c r="L131" i="12"/>
  <c r="AN129" i="1"/>
  <c r="L127" i="12"/>
  <c r="AN126" i="1"/>
  <c r="L124" i="12"/>
  <c r="AN125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3" i="1"/>
  <c r="L278" i="11" s="1"/>
  <c r="K281" i="12"/>
  <c r="AM282" i="1"/>
  <c r="K280" i="12"/>
  <c r="AN280" i="1"/>
  <c r="L278" i="12"/>
  <c r="AN279" i="1"/>
  <c r="L277" i="12"/>
  <c r="AM275" i="1"/>
  <c r="K273" i="12"/>
  <c r="AN270" i="1"/>
  <c r="L268" i="12"/>
  <c r="AM265" i="1"/>
  <c r="K263" i="12"/>
  <c r="AM264" i="1"/>
  <c r="K262" i="12"/>
  <c r="AN262" i="1"/>
  <c r="L260" i="12"/>
  <c r="K241" i="12"/>
  <c r="BE195" i="1"/>
  <c r="BD440" i="1" a="1"/>
  <c r="BD440" i="1" s="1"/>
  <c r="BD430" i="1" a="1"/>
  <c r="BD430" i="1" s="1"/>
  <c r="BE427" i="1"/>
  <c r="BD416" i="1" a="1"/>
  <c r="BD416" i="1" s="1"/>
  <c r="BE402" i="1"/>
  <c r="BD389" i="1" a="1"/>
  <c r="BD389" i="1" s="1"/>
  <c r="BE210" i="1"/>
  <c r="BD421" i="1" a="1"/>
  <c r="BD421" i="1" s="1"/>
  <c r="BD410" i="1" a="1"/>
  <c r="BD410" i="1" s="1"/>
  <c r="BE408" i="1"/>
  <c r="BD406" i="1" a="1"/>
  <c r="BD406" i="1" s="1"/>
  <c r="BE401" i="1"/>
  <c r="BE394" i="1"/>
  <c r="BD394" i="1" a="1"/>
  <c r="BD394" i="1" s="1"/>
  <c r="BE393" i="1"/>
  <c r="BD399" i="1" a="1"/>
  <c r="BD399" i="1" s="1"/>
  <c r="BE399" i="1"/>
  <c r="BD361" i="1" a="1"/>
  <c r="BD361" i="1" s="1"/>
  <c r="BE381" i="1"/>
  <c r="BE365" i="1"/>
  <c r="BE343" i="1"/>
  <c r="BD43" i="1" a="1"/>
  <c r="BD43" i="1" s="1"/>
  <c r="BE41" i="1"/>
  <c r="BD132" i="1" a="1"/>
  <c r="BD132" i="1" s="1"/>
  <c r="BE287" i="1"/>
  <c r="BE242" i="1"/>
  <c r="BE178" i="1"/>
  <c r="BD443" i="1" a="1"/>
  <c r="BD443" i="1" s="1"/>
  <c r="BD439" i="1" a="1"/>
  <c r="BD439" i="1" s="1"/>
  <c r="BD415" i="1" a="1"/>
  <c r="BD415" i="1" s="1"/>
  <c r="G84" i="11"/>
  <c r="L61" i="12"/>
  <c r="BE9" i="1"/>
  <c r="BD159" i="1" a="1"/>
  <c r="BD159" i="1" s="1"/>
  <c r="BE140" i="1"/>
  <c r="BE254" i="1"/>
  <c r="BD172" i="1" a="1"/>
  <c r="BD172" i="1" s="1"/>
  <c r="BE424" i="1"/>
  <c r="BE420" i="1"/>
  <c r="BD413" i="1" a="1"/>
  <c r="BD413" i="1" s="1"/>
  <c r="BD404" i="1" a="1"/>
  <c r="BD404" i="1" s="1"/>
  <c r="L67" i="12"/>
  <c r="BD425" i="1" a="1"/>
  <c r="BD425" i="1" s="1"/>
  <c r="BD419" i="1" a="1"/>
  <c r="BD419" i="1" s="1"/>
  <c r="BD412" i="1" a="1"/>
  <c r="BD412" i="1" s="1"/>
  <c r="BD128" i="1" a="1"/>
  <c r="BD128" i="1" s="1"/>
  <c r="BE114" i="1"/>
  <c r="BD298" i="1" a="1"/>
  <c r="BD298" i="1" s="1"/>
  <c r="BE281" i="1"/>
  <c r="BE275" i="1"/>
  <c r="BD262" i="1" a="1"/>
  <c r="BD262" i="1" s="1"/>
  <c r="BE250" i="1"/>
  <c r="BE223" i="1"/>
  <c r="BE200" i="1"/>
  <c r="BD191" i="1" a="1"/>
  <c r="BD191" i="1" s="1"/>
  <c r="BD185" i="1" a="1"/>
  <c r="BD185" i="1" s="1"/>
  <c r="BE166" i="1"/>
  <c r="BE445" i="1"/>
  <c r="G60" i="11"/>
  <c r="K80" i="12"/>
  <c r="L58" i="12"/>
  <c r="L39" i="12"/>
  <c r="BD55" i="1" a="1"/>
  <c r="BD55" i="1" s="1"/>
  <c r="BD21" i="1" a="1"/>
  <c r="BD21" i="1" s="1"/>
  <c r="BE207" i="1"/>
  <c r="BE198" i="1"/>
  <c r="BE186" i="1"/>
  <c r="BE183" i="1"/>
  <c r="BE173" i="1"/>
  <c r="BE450" i="1"/>
  <c r="BD431" i="1" a="1"/>
  <c r="BD431" i="1" s="1"/>
  <c r="BD422" i="1" a="1"/>
  <c r="BD422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69" i="1" a="1"/>
  <c r="BD369" i="1" s="1"/>
  <c r="BD362" i="1" a="1"/>
  <c r="BD362" i="1" s="1"/>
  <c r="BE362" i="1"/>
  <c r="BE136" i="1"/>
  <c r="BD289" i="1" a="1"/>
  <c r="BD289" i="1" s="1"/>
  <c r="BD283" i="1" a="1"/>
  <c r="BD283" i="1" s="1"/>
  <c r="BD274" i="1" a="1"/>
  <c r="BD274" i="1" s="1"/>
  <c r="BD229" i="1" a="1"/>
  <c r="BD229" i="1" s="1"/>
  <c r="BD213" i="1" a="1"/>
  <c r="BD213" i="1" s="1"/>
  <c r="BE206" i="1"/>
  <c r="BE194" i="1"/>
  <c r="BD175" i="1" a="1"/>
  <c r="BD175" i="1" s="1"/>
  <c r="BE169" i="1"/>
  <c r="BE448" i="1"/>
  <c r="BD434" i="1" a="1"/>
  <c r="BD434" i="1" s="1"/>
  <c r="BE426" i="1"/>
  <c r="BE411" i="1"/>
  <c r="BE387" i="1"/>
  <c r="BE375" i="1"/>
  <c r="BE372" i="1"/>
  <c r="BE360" i="1"/>
  <c r="BD360" i="1" a="1"/>
  <c r="BD360" i="1" s="1"/>
  <c r="BD356" i="1" a="1"/>
  <c r="BD356" i="1" s="1"/>
  <c r="BE359" i="1"/>
  <c r="AM180" i="1"/>
  <c r="K178" i="12"/>
  <c r="G182" i="11"/>
  <c r="AN189" i="1"/>
  <c r="L187" i="12"/>
  <c r="AN148" i="1"/>
  <c r="L146" i="12"/>
  <c r="BD208" i="1" a="1"/>
  <c r="BD208" i="1" s="1"/>
  <c r="BE170" i="1"/>
  <c r="BD446" i="1" a="1"/>
  <c r="BD446" i="1" s="1"/>
  <c r="BE444" i="1"/>
  <c r="BE423" i="1"/>
  <c r="BE417" i="1"/>
  <c r="BE414" i="1"/>
  <c r="BE405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5" i="1"/>
  <c r="BE150" i="1"/>
  <c r="BE147" i="1"/>
  <c r="BD129" i="1" a="1"/>
  <c r="BD129" i="1" s="1"/>
  <c r="BE127" i="1"/>
  <c r="BD292" i="1" a="1"/>
  <c r="BD292" i="1" s="1"/>
  <c r="BE269" i="1"/>
  <c r="BE260" i="1"/>
  <c r="BE253" i="1"/>
  <c r="BD245" i="1" a="1"/>
  <c r="BD245" i="1" s="1"/>
  <c r="BD239" i="1" a="1"/>
  <c r="BD239" i="1" s="1"/>
  <c r="BD220" i="1" a="1"/>
  <c r="BD220" i="1" s="1"/>
  <c r="BD205" i="1" a="1"/>
  <c r="BD205" i="1" s="1"/>
  <c r="BE201" i="1"/>
  <c r="BD184" i="1" a="1"/>
  <c r="BD184" i="1" s="1"/>
  <c r="BE176" i="1"/>
  <c r="BD174" i="1" a="1"/>
  <c r="BD174" i="1" s="1"/>
  <c r="BE164" i="1"/>
  <c r="AM155" i="1"/>
  <c r="G157" i="11"/>
  <c r="K153" i="12"/>
  <c r="C414" i="11"/>
  <c r="D412" i="12"/>
  <c r="AM288" i="1"/>
  <c r="F266" i="13"/>
  <c r="K286" i="12"/>
  <c r="AN206" i="1"/>
  <c r="L204" i="12"/>
  <c r="AM287" i="1"/>
  <c r="K285" i="12"/>
  <c r="F265" i="13"/>
  <c r="AN434" i="1"/>
  <c r="L412" i="12"/>
  <c r="AJ12" i="1"/>
  <c r="BD137" i="1" a="1"/>
  <c r="BD137" i="1" s="1"/>
  <c r="BE131" i="1"/>
  <c r="BD295" i="1" a="1"/>
  <c r="BD295" i="1" s="1"/>
  <c r="BD288" i="1" a="1"/>
  <c r="BD288" i="1" s="1"/>
  <c r="BD282" i="1" a="1"/>
  <c r="BD282" i="1" s="1"/>
  <c r="BE232" i="1"/>
  <c r="BD226" i="1" a="1"/>
  <c r="BD226" i="1" s="1"/>
  <c r="BD203" i="1" a="1"/>
  <c r="BD203" i="1" s="1"/>
  <c r="BE197" i="1"/>
  <c r="BE192" i="1"/>
  <c r="BD435" i="1" a="1"/>
  <c r="BD435" i="1" s="1"/>
  <c r="BE435" i="1"/>
  <c r="BE429" i="1"/>
  <c r="G33" i="11"/>
  <c r="L53" i="12"/>
  <c r="K39" i="12"/>
  <c r="BE75" i="1"/>
  <c r="BE27" i="1"/>
  <c r="AJ13" i="1"/>
  <c r="BD144" i="1" a="1"/>
  <c r="BD144" i="1" s="1"/>
  <c r="BD134" i="1" a="1"/>
  <c r="BD134" i="1" s="1"/>
  <c r="BE122" i="1"/>
  <c r="BE116" i="1"/>
  <c r="BD111" i="1" a="1"/>
  <c r="BD111" i="1" s="1"/>
  <c r="BE106" i="1"/>
  <c r="BE290" i="1"/>
  <c r="BD286" i="1" a="1"/>
  <c r="BD286" i="1" s="1"/>
  <c r="BD257" i="1" a="1"/>
  <c r="BD257" i="1" s="1"/>
  <c r="BE251" i="1"/>
  <c r="BE248" i="1"/>
  <c r="BD235" i="1" a="1"/>
  <c r="BD235" i="1" s="1"/>
  <c r="BE228" i="1"/>
  <c r="BD217" i="1" a="1"/>
  <c r="BD217" i="1" s="1"/>
  <c r="BE209" i="1"/>
  <c r="BD188" i="1" a="1"/>
  <c r="BD188" i="1" s="1"/>
  <c r="BD171" i="1" a="1"/>
  <c r="BD171" i="1" s="1"/>
  <c r="BE167" i="1"/>
  <c r="BD447" i="1" a="1"/>
  <c r="BD447" i="1" s="1"/>
  <c r="BE438" i="1"/>
  <c r="BE384" i="1"/>
  <c r="BE390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6" i="12"/>
  <c r="V8" i="12"/>
  <c r="V10" i="12"/>
  <c r="V13" i="12"/>
  <c r="V14" i="12"/>
  <c r="V15" i="12"/>
  <c r="V17" i="12"/>
  <c r="V18" i="12"/>
  <c r="V20" i="12"/>
  <c r="V21" i="12"/>
  <c r="V22" i="12"/>
  <c r="V24" i="12"/>
  <c r="V25" i="12"/>
  <c r="V27" i="12"/>
  <c r="V29" i="12"/>
  <c r="V34" i="12"/>
  <c r="V37" i="12"/>
  <c r="V39" i="12"/>
  <c r="V40" i="12"/>
  <c r="V41" i="12"/>
  <c r="V42" i="12"/>
  <c r="V43" i="12"/>
  <c r="V45" i="12"/>
  <c r="V46" i="12"/>
  <c r="V48" i="12"/>
  <c r="V50" i="12"/>
  <c r="V51" i="12"/>
  <c r="V56" i="12"/>
  <c r="V58" i="12"/>
  <c r="V60" i="12"/>
  <c r="V61" i="12"/>
  <c r="V63" i="12"/>
  <c r="V64" i="12"/>
  <c r="V65" i="12"/>
  <c r="V68" i="12"/>
  <c r="V70" i="12"/>
  <c r="V71" i="12"/>
  <c r="V73" i="12"/>
  <c r="V76" i="12"/>
  <c r="V78" i="12"/>
  <c r="V79" i="12"/>
  <c r="V80" i="12"/>
  <c r="V81" i="12"/>
  <c r="V82" i="12"/>
  <c r="V83" i="12"/>
  <c r="V84" i="12"/>
  <c r="V85" i="12"/>
  <c r="V86" i="12"/>
  <c r="V87" i="12"/>
  <c r="V88" i="12"/>
  <c r="V93" i="12"/>
  <c r="V96" i="12"/>
  <c r="V97" i="12"/>
  <c r="V98" i="12"/>
  <c r="V99" i="12"/>
  <c r="V101" i="12"/>
  <c r="V102" i="12"/>
  <c r="V103" i="12"/>
  <c r="V104" i="12"/>
  <c r="V109" i="12"/>
  <c r="V117" i="12"/>
  <c r="V122" i="12"/>
  <c r="V123" i="12"/>
  <c r="V472" i="12"/>
  <c r="V473" i="12"/>
  <c r="V474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56" i="11" l="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6" i="12"/>
  <c r="W8" i="12"/>
  <c r="W10" i="12"/>
  <c r="W11" i="12"/>
  <c r="W13" i="12"/>
  <c r="W14" i="12"/>
  <c r="W15" i="12"/>
  <c r="W17" i="12"/>
  <c r="W18" i="12"/>
  <c r="W20" i="12"/>
  <c r="W21" i="12"/>
  <c r="W22" i="12"/>
  <c r="W24" i="12"/>
  <c r="W25" i="12"/>
  <c r="W27" i="12"/>
  <c r="W29" i="12"/>
  <c r="W32" i="12"/>
  <c r="W34" i="12"/>
  <c r="W37" i="12"/>
  <c r="W38" i="12"/>
  <c r="W39" i="12"/>
  <c r="W40" i="12"/>
  <c r="W41" i="12"/>
  <c r="W42" i="12"/>
  <c r="W43" i="12"/>
  <c r="W45" i="12"/>
  <c r="W46" i="12"/>
  <c r="W48" i="12"/>
  <c r="W50" i="12"/>
  <c r="W51" i="12"/>
  <c r="W53" i="12"/>
  <c r="W56" i="12"/>
  <c r="W57" i="12"/>
  <c r="W58" i="12"/>
  <c r="W59" i="12"/>
  <c r="W60" i="12"/>
  <c r="W61" i="12"/>
  <c r="W63" i="12"/>
  <c r="W64" i="12"/>
  <c r="W65" i="12"/>
  <c r="W67" i="12"/>
  <c r="W68" i="12"/>
  <c r="W70" i="12"/>
  <c r="W71" i="12"/>
  <c r="W72" i="12"/>
  <c r="W73" i="12"/>
  <c r="W76" i="12"/>
  <c r="W77" i="12"/>
  <c r="W78" i="12"/>
  <c r="W79" i="12"/>
  <c r="W80" i="12"/>
  <c r="W81" i="12"/>
  <c r="W82" i="12"/>
  <c r="W83" i="12"/>
  <c r="W84" i="12"/>
  <c r="W86" i="12"/>
  <c r="W87" i="12"/>
  <c r="W88" i="12"/>
  <c r="W92" i="12"/>
  <c r="W93" i="12"/>
  <c r="W94" i="12"/>
  <c r="W96" i="12"/>
  <c r="W97" i="12"/>
  <c r="W98" i="12"/>
  <c r="W99" i="12"/>
  <c r="W101" i="12"/>
  <c r="W102" i="12"/>
  <c r="W103" i="12"/>
  <c r="W104" i="12"/>
  <c r="W109" i="12"/>
  <c r="W117" i="12"/>
  <c r="W122" i="12"/>
  <c r="W123" i="12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6" i="12"/>
  <c r="X7" i="12"/>
  <c r="X8" i="12"/>
  <c r="X9" i="12"/>
  <c r="X10" i="12"/>
  <c r="X11" i="12"/>
  <c r="X13" i="12"/>
  <c r="X14" i="12"/>
  <c r="X15" i="12"/>
  <c r="X16" i="12"/>
  <c r="X17" i="12"/>
  <c r="X18" i="12"/>
  <c r="X20" i="12"/>
  <c r="X21" i="12"/>
  <c r="X22" i="12"/>
  <c r="X24" i="12"/>
  <c r="X25" i="12"/>
  <c r="X26" i="12"/>
  <c r="X27" i="12"/>
  <c r="X28" i="12"/>
  <c r="X29" i="12"/>
  <c r="X31" i="12"/>
  <c r="X32" i="12"/>
  <c r="X33" i="12"/>
  <c r="X34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6" i="12"/>
  <c r="X58" i="12"/>
  <c r="X59" i="12"/>
  <c r="X60" i="12"/>
  <c r="X61" i="12"/>
  <c r="X63" i="12"/>
  <c r="X64" i="12"/>
  <c r="X65" i="12"/>
  <c r="X70" i="12"/>
  <c r="X71" i="12"/>
  <c r="X72" i="12"/>
  <c r="X73" i="12"/>
  <c r="X76" i="12"/>
  <c r="X77" i="12"/>
  <c r="X78" i="12"/>
  <c r="X79" i="12"/>
  <c r="X80" i="12"/>
  <c r="X81" i="12"/>
  <c r="X82" i="12"/>
  <c r="X83" i="12"/>
  <c r="X86" i="12"/>
  <c r="X87" i="12"/>
  <c r="X88" i="12"/>
  <c r="X93" i="12"/>
  <c r="X94" i="12"/>
  <c r="X96" i="12"/>
  <c r="X97" i="12"/>
  <c r="X98" i="12"/>
  <c r="X99" i="12"/>
  <c r="X101" i="12"/>
  <c r="X103" i="12"/>
  <c r="X104" i="12"/>
  <c r="X109" i="12"/>
  <c r="X117" i="12"/>
  <c r="X122" i="12"/>
  <c r="X123" i="12"/>
  <c r="X472" i="12"/>
  <c r="X473" i="12"/>
  <c r="X474" i="12"/>
  <c r="G265" i="13"/>
  <c r="T117" i="1" a="1"/>
  <c r="T117" i="1" s="1"/>
  <c r="S117" i="1" a="1"/>
  <c r="S117" i="1" s="1"/>
  <c r="C119" i="11" s="1"/>
  <c r="G115" i="12"/>
  <c r="V116" i="12"/>
  <c r="A117" i="1"/>
  <c r="X121" i="12" s="1"/>
  <c r="AO117" i="1"/>
  <c r="BD117" i="1" s="1" a="1"/>
  <c r="BD117" i="1" s="1"/>
  <c r="AY117" i="1"/>
  <c r="D115" i="13"/>
  <c r="E119" i="11"/>
  <c r="AJ117" i="1"/>
  <c r="J115" i="12"/>
  <c r="G115" i="13"/>
  <c r="AL117" i="1"/>
  <c r="U117" i="1"/>
  <c r="BC117" i="1" a="1"/>
  <c r="BC117" i="1" s="1"/>
  <c r="M115" i="12"/>
  <c r="V11" i="12" l="1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L115" i="12"/>
  <c r="AN117" i="1"/>
  <c r="D119" i="11"/>
  <c r="E115" i="12"/>
  <c r="D11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<sst xmlns="http://schemas.openxmlformats.org/spreadsheetml/2006/main" count="6223" uniqueCount="1540">
  <si>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</si>
  <si>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</si>
  <si>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</si>
  <si>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</si>
  <si>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</si>
  <si>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</si>
  <si>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</si>
  <si>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</si>
  <si>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</si>
  <si>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</si>
  <si>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</si>
  <si>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</si>
  <si>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</si>
  <si>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</si>
  <si>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</si>
  <si>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</si>
  <si>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</si>
  <si>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</si>
  <si>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</si>
  <si>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</si>
  <si>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</si>
  <si>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</si>
  <si>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</si>
  <si>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</si>
  <si>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</si>
  <si>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</si>
  <si>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</si>
  <si>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</si>
  <si>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</si>
  <si>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</si>
  <si>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</si>
  <si>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</si>
  <si>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</si>
  <si>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</si>
  <si>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</si>
  <si>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</si>
  <si>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</si>
  <si>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</si>
  <si>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</si>
  <si>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</si>
  <si>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</si>
  <si>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</si>
  <si>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</si>
  <si>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</si>
  <si>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</si>
  <si>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</si>
  <si>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</si>
  <si>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</si>
  <si>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</si>
  <si>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</si>
  <si>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</si>
  <si>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</si>
  <si>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</si>
  <si>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</si>
  <si>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</si>
  <si>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</si>
  <si>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</si>
  <si>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</si>
  <si>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</si>
  <si>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</si>
  <si>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</si>
  <si>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</si>
  <si>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</si>
  <si>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</si>
  <si>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</si>
  <si>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</si>
  <si>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</si>
  <si>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</si>
  <si>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</si>
  <si>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</si>
  <si>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</si>
  <si>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</si>
  <si>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</si>
  <si>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</si>
  <si>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</si>
  <si>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</si>
  <si>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</si>
  <si>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</si>
  <si>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</si>
  <si>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</si>
  <si>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</si>
  <si>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</si>
  <si>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</si>
  <si>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</si>
  <si>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</si>
  <si>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</si>
  <si>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</si>
  <si>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</si>
  <si>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</si>
  <si>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</si>
  <si>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</si>
  <si>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</si>
  <si>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</si>
  <si>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</si>
  <si>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</si>
  <si>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</si>
  <si>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</si>
  <si>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</si>
  <si>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</si>
  <si>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</si>
  <si>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</si>
  <si>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</si>
  <si>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</si>
  <si>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</si>
  <si>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</si>
  <si>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</si>
  <si>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</si>
  <si>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</si>
  <si>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</si>
  <si>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</si>
  <si>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</si>
  <si>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</si>
  <si>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</si>
  <si>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</si>
  <si>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</si>
  <si>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</si>
  <si>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</si>
  <si>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</si>
  <si>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</si>
  <si>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</si>
  <si>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</si>
  <si>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</si>
  <si>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</si>
  <si>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</si>
  <si>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</si>
  <si>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</si>
  <si>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</si>
  <si>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</si>
  <si>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</si>
  <si>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</si>
  <si>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</si>
  <si>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</si>
  <si>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</si>
  <si>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</si>
  <si>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</si>
  <si>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</si>
  <si>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</si>
  <si>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</si>
  <si>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</si>
  <si>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</si>
  <si>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</si>
  <si>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</si>
  <si>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</si>
  <si>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</si>
  <si>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</si>
  <si>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</si>
  <si>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</si>
  <si>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</si>
  <si>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</si>
  <si>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</si>
  <si>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</si>
  <si>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</si>
  <si>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</si>
  <si>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</si>
  <si>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</si>
  <si>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</si>
  <si>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</si>
  <si>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</si>
  <si>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</si>
  <si>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</si>
  <si>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</si>
  <si>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</si>
  <si>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</si>
  <si>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</si>
  <si>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</si>
  <si>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</si>
  <si>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</si>
  <si>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</si>
  <si>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</si>
  <si>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</si>
  <si>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</si>
  <si>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</si>
  <si>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</si>
  <si>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</si>
  <si>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</si>
  <si>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</si>
  <si>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</si>
  <si>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</si>
  <si>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</si>
  <si>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</si>
  <si>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</si>
  <si>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</si>
  <si>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</si>
  <si>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</si>
  <si>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</si>
  <si>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</si>
  <si>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</si>
  <si>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</si>
  <si>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</si>
  <si>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</si>
  <si>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</si>
  <si>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</si>
  <si>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</si>
  <si>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</si>
  <si>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</si>
  <si>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</si>
  <si>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</si>
  <si>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</si>
  <si>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</si>
  <si>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</si>
  <si>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</si>
  <si>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</si>
  <si>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</si>
  <si>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</si>
  <si>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</si>
  <si>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</si>
  <si>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</si>
  <si>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</si>
  <si>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</si>
  <si>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</si>
  <si>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</si>
  <si>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</si>
  <si>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</si>
  <si>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</si>
  <si>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</si>
  <si>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</si>
  <si>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</si>
  <si>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</si>
  <si>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</si>
  <si>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</si>
  <si>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</si>
  <si>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</si>
  <si>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</si>
  <si>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</si>
  <si>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</si>
  <si>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</si>
  <si>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</si>
  <si>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</si>
  <si>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</si>
  <si>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</si>
  <si>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</si>
  <si>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</si>
  <si>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</si>
  <si>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</si>
  <si>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</si>
  <si>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</si>
  <si>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</si>
  <si>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</si>
  <si>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</si>
  <si>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</si>
  <si>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</si>
  <si>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</si>
  <si>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</si>
  <si>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</si>
  <si>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</si>
  <si>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</si>
  <si>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</si>
  <si>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</si>
  <si>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</si>
  <si>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</si>
  <si>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</si>
  <si>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</si>
  <si>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</si>
  <si>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</si>
  <si>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</si>
  <si>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</si>
  <si>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</si>
  <si>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</si>
  <si>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</si>
  <si>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</si>
  <si>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</si>
  <si>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</si>
  <si>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</si>
  <si>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</si>
  <si>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</si>
  <si>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</si>
  <si>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</si>
  <si>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</si>
  <si>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</si>
  <si>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</si>
  <si>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</si>
  <si>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</si>
  <si>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</si>
  <si>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</si>
  <si>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</si>
  <si>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</si>
  <si>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</si>
  <si>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</si>
  <si>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</si>
  <si>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</si>
  <si>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</si>
  <si>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</si>
  <si>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</si>
  <si>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</si>
  <si>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</si>
  <si>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</si>
  <si>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</si>
  <si>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</si>
  <si>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</si>
  <si>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</si>
  <si>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</si>
  <si>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</si>
  <si>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</si>
  <si>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</si>
  <si>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</si>
  <si>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</si>
  <si>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</si>
  <si>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</si>
  <si>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</si>
  <si>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</si>
  <si>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</si>
  <si>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</si>
  <si>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</si>
  <si>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</si>
  <si>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</si>
  <si>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</si>
  <si>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</si>
  <si>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</si>
  <si>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</si>
  <si>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</si>
  <si>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</si>
  <si>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</si>
  <si>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</si>
  <si>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</si>
  <si>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</si>
  <si>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</si>
  <si>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</si>
  <si>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</si>
  <si>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</si>
  <si>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</si>
  <si>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</si>
  <si>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</si>
  <si>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</si>
  <si>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</si>
  <si>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</si>
  <si>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</si>
  <si>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</si>
  <si>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</si>
  <si>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</si>
  <si>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</si>
  <si>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</si>
  <si>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</si>
  <si>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</si>
  <si>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</si>
  <si>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</si>
  <si>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</si>
  <si>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</si>
  <si>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</si>
  <si>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</si>
  <si>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</si>
  <si>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</si>
  <si>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</si>
  <si>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</si>
  <si>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</si>
  <si>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</si>
  <si>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</si>
  <si>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</si>
  <si>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</si>
  <si>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</si>
  <si>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</si>
  <si>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</si>
  <si>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</si>
  <si>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</si>
  <si>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</si>
  <si>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</si>
  <si>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</si>
  <si>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</si>
  <si>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</si>
  <si>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</si>
  <si>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</si>
  <si>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</si>
  <si>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</si>
  <si>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</si>
  <si>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</si>
  <si>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</si>
  <si>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</si>
  <si>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</si>
  <si>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</si>
  <si>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</si>
  <si>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</si>
  <si>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</si>
  <si>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</si>
  <si>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</si>
  <si>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</si>
  <si>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</si>
  <si>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</si>
  <si>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</si>
  <si>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</si>
  <si>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</si>
  <si>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</si>
  <si>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</si>
  <si>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</si>
  <si>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</si>
  <si>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</si>
  <si>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</si>
  <si>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</si>
  <si>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</si>
  <si>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</si>
  <si>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</si>
  <si>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</si>
  <si>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</si>
  <si>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</si>
  <si>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</si>
  <si>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</si>
  <si>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</si>
  <si>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</si>
  <si>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</si>
  <si>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</si>
  <si>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</si>
  <si>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</si>
  <si>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</si>
  <si>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</si>
  <si>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</si>
  <si>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</si>
  <si>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</si>
  <si>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</si>
  <si>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</si>
  <si>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</si>
  <si>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</si>
  <si>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</si>
  <si>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</si>
  <si>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</si>
  <si>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</si>
  <si>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</si>
  <si>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</si>
  <si>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</si>
  <si>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</si>
  <si>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</si>
  <si>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</si>
  <si>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</si>
  <si>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</si>
  <si>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</si>
  <si>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</si>
  <si>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</si>
  <si>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</si>
  <si>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</si>
  <si>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</si>
  <si>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</si>
  <si>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</si>
  <si>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</si>
  <si>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</si>
  <si>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</si>
  <si>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</si>
  <si>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</si>
  <si>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</si>
  <si>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</si>
  <si>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</si>
  <si>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</si>
  <si>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</si>
  <si>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</si>
  <si>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</si>
  <si>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</si>
  <si>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</si>
  <si>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</si>
  <si>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</si>
  <si>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</si>
  <si>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</si>
  <si>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</si>
  <si>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</si>
  <si>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</si>
  <si>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</si>
  <si>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</si>
  <si>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</si>
  <si>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</si>
  <si>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</si>
  <si>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</si>
  <si>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</si>
  <si>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</si>
  <si>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</si>
  <si>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</si>
  <si>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</si>
  <si>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</si>
  <si>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</si>
  <si>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</si>
  <si>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</si>
  <si>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</si>
  <si>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</si>
  <si>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</si>
  <si>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</si>
  <si>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</si>
  <si>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</si>
  <si>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</si>
  <si>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</si>
  <si>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</si>
  <si>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</si>
  <si>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</si>
  <si>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</si>
  <si>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</si>
  <si>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</si>
  <si>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</si>
  <si>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</si>
  <si>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</si>
  <si>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</si>
  <si>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</si>
  <si>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</si>
  <si>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</si>
  <si>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</si>
  <si>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</si>
  <si>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</si>
  <si>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</si>
  <si>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</si>
  <si>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</si>
  <si>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</si>
  <si>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</si>
  <si>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</si>
  <si>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</si>
  <si>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</si>
  <si>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</si>
  <si>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</si>
  <si>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</si>
  <si>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</si>
  <si>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</si>
  <si>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</si>
  <si>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</si>
  <si>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</si>
  <si>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</si>
  <si>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</si>
  <si>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</si>
  <si>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</si>
  <si>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</si>
  <si>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</si>
  <si>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</si>
  <si>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</si>
  <si>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</si>
  <si>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</si>
  <si>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</si>
  <si>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</si>
  <si>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</si>
  <si>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</si>
  <si>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</si>
  <si>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</si>
  <si>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</si>
  <si>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</si>
  <si>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</si>
  <si>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</si>
  <si>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</si>
  <si>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</si>
  <si>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</si>
  <si>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</si>
  <si>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</si>
  <si>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</si>
  <si>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</si>
  <si>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</si>
  <si>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</si>
  <si>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</si>
  <si>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</si>
  <si>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</si>
  <si>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</si>
  <si>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</si>
  <si>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</si>
  <si>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</si>
  <si>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</si>
  <si>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</si>
  <si>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</si>
  <si>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</si>
  <si>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</si>
  <si>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</si>
  <si>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</si>
  <si>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</si>
  <si>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</si>
  <si>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</si>
  <si>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</si>
  <si>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</si>
  <si>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</si>
  <si>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</si>
  <si>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</si>
  <si>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</si>
  <si>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</si>
  <si>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</si>
  <si>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</si>
  <si>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</si>
  <si>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</si>
  <si>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</si>
  <si>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</si>
  <si>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</si>
  <si>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</si>
  <si>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</si>
  <si>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</si>
  <si>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</si>
  <si>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</si>
  <si>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</si>
  <si>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</si>
  <si>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</si>
  <si>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</si>
  <si>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</si>
  <si>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</si>
  <si>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</si>
  <si>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</si>
  <si>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</si>
  <si>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</si>
  <si>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</si>
  <si>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</si>
  <si>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</si>
  <si>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</si>
  <si>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</si>
  <si>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</si>
  <si>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</si>
  <si>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</si>
  <si>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</si>
  <si>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</si>
  <si>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</si>
  <si>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</si>
  <si>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</si>
  <si>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</si>
  <si>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</si>
  <si>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</si>
  <si>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</si>
  <si>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</si>
  <si>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</si>
  <si>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</si>
  <si>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</si>
  <si>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</si>
  <si>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</si>
  <si>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</si>
  <si>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</si>
  <si>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</si>
  <si>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</si>
  <si>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</si>
  <si>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</si>
  <si>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</si>
  <si>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</si>
  <si>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</si>
  <si>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</si>
  <si>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</si>
  <si>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</si>
  <si>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</si>
  <si>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</si>
  <si>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</si>
  <si>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</si>
  <si>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</si>
  <si>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</si>
  <si>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</si>
  <si>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</si>
  <si>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</si>
  <si>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</si>
  <si>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</si>
  <si>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</si>
  <si>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</si>
  <si>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</si>
  <si>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</si>
  <si>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</si>
  <si>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</si>
  <si>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</si>
  <si>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</si>
  <si>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</si>
  <si>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</si>
  <si>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</si>
  <si>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</si>
  <si>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</si>
  <si>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</si>
  <si>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</si>
  <si>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</si>
  <si>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</si>
  <si>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</si>
  <si>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</si>
  <si>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</si>
  <si>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</si>
  <si>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</si>
  <si>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</si>
  <si>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</si>
  <si>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</si>
  <si>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</si>
  <si>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</si>
  <si>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</si>
  <si>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</si>
  <si>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</si>
  <si>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</si>
  <si>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</si>
  <si>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</si>
  <si>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</si>
  <si>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</si>
  <si>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</si>
  <si>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</si>
  <si>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</si>
  <si>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</si>
  <si>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</si>
  <si>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</si>
  <si>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</si>
  <si>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</si>
  <si>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</si>
  <si>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</si>
  <si>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</si>
  <si>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</si>
  <si>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</si>
  <si>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</si>
  <si>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</si>
  <si>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</si>
  <si>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</si>
  <si>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</si>
  <si>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</si>
  <si>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</si>
  <si>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</si>
  <si>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</si>
  <si>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</si>
  <si>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</si>
  <si>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</si>
  <si>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</si>
  <si>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</si>
  <si>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</si>
  <si>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</si>
  <si>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</si>
  <si>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</si>
  <si>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</si>
  <si>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</si>
  <si>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</si>
  <si>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</si>
  <si>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</si>
  <si>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</si>
  <si>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</si>
  <si>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</si>
  <si>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</si>
  <si>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</si>
  <si>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</si>
  <si>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</si>
  <si>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</si>
  <si>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</si>
  <si>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</si>
  <si>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</si>
  <si>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</si>
  <si>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</si>
  <si>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</si>
  <si>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</si>
  <si>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</si>
  <si>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</si>
  <si>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</si>
  <si>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</si>
  <si>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</si>
  <si>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</si>
  <si>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</si>
  <si>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</si>
  <si>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</si>
  <si>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</si>
  <si>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</si>
  <si>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</si>
  <si>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</si>
  <si>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</si>
  <si>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</si>
  <si>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</si>
  <si>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</si>
  <si>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</si>
  <si>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</si>
  <si>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</si>
  <si>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</si>
  <si>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</si>
  <si>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</si>
  <si>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</si>
  <si>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</si>
  <si>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</si>
  <si>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</si>
  <si>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</si>
  <si>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</si>
  <si>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</si>
  <si>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</si>
  <si>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</si>
  <si>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</si>
  <si>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</si>
  <si>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</si>
  <si>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</si>
  <si>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</si>
  <si>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</si>
  <si>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</si>
  <si>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</si>
  <si>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</si>
  <si>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</si>
  <si>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</si>
  <si>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</si>
  <si>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</si>
  <si>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</si>
  <si>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</si>
  <si>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</si>
  <si>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</si>
  <si>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</si>
  <si>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</si>
  <si>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</si>
  <si>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</si>
  <si>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</si>
  <si>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</si>
  <si>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</si>
  <si>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</si>
  <si>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</si>
  <si>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</si>
  <si>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</si>
  <si>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</si>
  <si>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</si>
  <si>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</si>
  <si>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</si>
  <si>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</si>
  <si>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</si>
  <si>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</si>
  <si>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</si>
  <si>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</si>
  <si>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</si>
  <si>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</si>
  <si>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</si>
  <si>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</si>
  <si>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</si>
  <si>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</si>
  <si>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</si>
  <si>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</si>
  <si>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</si>
  <si>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</si>
  <si>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</si>
  <si>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</si>
  <si>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</si>
  <si>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</si>
  <si>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</si>
  <si>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</si>
  <si>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</si>
  <si>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</si>
  <si>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</si>
  <si>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</si>
  <si>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</si>
  <si>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</si>
  <si>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</si>
  <si>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</si>
  <si>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</si>
  <si>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</si>
  <si>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</si>
  <si>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</si>
  <si>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</si>
  <si>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</si>
  <si>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</si>
  <si>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</si>
  <si>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</si>
  <si>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</si>
  <si>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</si>
  <si>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</si>
  <si>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</si>
  <si>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</si>
  <si>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</si>
  <si>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</si>
  <si>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</si>
  <si>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</si>
  <si>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</si>
  <si>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</si>
  <si>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</si>
  <si>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</si>
  <si>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</si>
  <si>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</si>
  <si>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</si>
  <si>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</si>
  <si>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</si>
  <si>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</si>
  <si>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</si>
  <si>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</si>
  <si>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</si>
  <si>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</si>
  <si>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</si>
  <si>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</si>
  <si>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</si>
  <si>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</si>
  <si>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</si>
  <si>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</si>
  <si>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</si>
  <si>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</si>
  <si>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</si>
  <si>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</si>
  <si>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</si>
  <si>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</si>
  <si>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</si>
  <si>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</si>
  <si>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</si>
  <si>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</si>
  <si>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</si>
  <si>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</si>
  <si>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</si>
  <si>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</si>
  <si>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</si>
  <si>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</si>
  <si>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</si>
  <si>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</si>
  <si>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</si>
  <si>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</si>
  <si>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</si>
  <si>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</si>
  <si>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</si>
  <si>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</si>
  <si>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</si>
  <si>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</si>
  <si>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</si>
  <si>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</si>
  <si>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</si>
  <si>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</si>
  <si>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</si>
  <si>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</si>
  <si>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</si>
  <si>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</si>
  <si>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</si>
  <si>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</si>
  <si>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</si>
  <si>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</si>
  <si>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</si>
  <si>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</si>
  <si>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</si>
  <si>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</si>
  <si>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</si>
  <si>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</si>
  <si>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</si>
  <si>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</si>
  <si>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</si>
  <si>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</si>
  <si>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</si>
  <si>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</si>
  <si>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</si>
  <si>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</si>
  <si>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</si>
  <si>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</si>
  <si>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</si>
  <si>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</si>
  <si>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</si>
  <si>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</si>
  <si>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</si>
  <si>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</si>
  <si>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</si>
  <si>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</si>
  <si>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</si>
  <si>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</si>
  <si>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</si>
  <si>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</si>
  <si>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</si>
  <si>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</si>
  <si>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</si>
  <si>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</si>
  <si>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</si>
  <si>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</si>
  <si>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</si>
  <si>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</si>
  <si>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</si>
  <si>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</si>
  <si>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</si>
  <si>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</si>
  <si>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</si>
  <si>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</si>
  <si>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</si>
  <si>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</si>
  <si>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</si>
  <si>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</si>
  <si>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</si>
  <si>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</si>
  <si>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</si>
  <si>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</si>
  <si>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</si>
  <si>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</si>
  <si>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</si>
  <si>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</si>
  <si>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</si>
  <si>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</si>
  <si>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</si>
  <si>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</si>
  <si>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</si>
  <si>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</si>
  <si>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</si>
  <si>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</si>
  <si>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</si>
  <si>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</si>
  <si>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</si>
  <si>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</si>
  <si>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</si>
  <si>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</si>
  <si>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</si>
  <si>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</si>
  <si>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</si>
  <si>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</si>
  <si>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</si>
  <si>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</si>
  <si>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</si>
  <si>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</si>
  <si>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</si>
  <si>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</si>
  <si>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</si>
  <si>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</si>
  <si>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</si>
  <si>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</si>
  <si>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</si>
  <si>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</si>
  <si>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</si>
  <si>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</si>
  <si>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</si>
  <si>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</si>
  <si>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</si>
  <si>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</si>
  <si>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</si>
  <si>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</si>
  <si>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</si>
  <si>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</si>
  <si>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</si>
  <si>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</si>
  <si>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</si>
  <si>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</si>
  <si>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</si>
  <si>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</si>
  <si>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</si>
  <si>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</si>
  <si>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</si>
  <si>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</si>
  <si>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</si>
  <si>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</si>
  <si>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</si>
  <si>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</si>
  <si>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</si>
  <si>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</si>
  <si>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</si>
  <si>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</si>
  <si>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</si>
  <si>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</si>
  <si>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</si>
  <si>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</si>
  <si>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</si>
  <si>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</si>
  <si>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</si>
  <si>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</si>
  <si>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</si>
  <si>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</si>
  <si>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</si>
  <si>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</si>
  <si>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</si>
  <si>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</si>
  <si>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</si>
  <si>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</si>
  <si>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</si>
  <si>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</si>
  <si>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</si>
  <si>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</si>
  <si>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</si>
  <si>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</si>
  <si>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</si>
  <si>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</si>
  <si>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</si>
  <si>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</si>
  <si>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</si>
  <si>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</si>
  <si>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</si>
  <si>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</si>
  <si>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</si>
  <si>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</si>
  <si>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</si>
  <si>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</si>
  <si>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</si>
  <si>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</si>
  <si>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</si>
  <si>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</si>
  <si>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</si>
  <si>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</si>
  <si>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</si>
  <si>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</si>
  <si>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</si>
  <si>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</si>
  <si>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</si>
  <si>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</si>
  <si>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</si>
  <si>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</si>
  <si>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</si>
  <si>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</si>
  <si>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</si>
  <si>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</si>
  <si>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</si>
  <si>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</si>
  <si>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</si>
  <si>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</si>
  <si>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</si>
  <si>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</si>
  <si>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</si>
  <si>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</si>
  <si>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</si>
  <si>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</si>
  <si>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</si>
  <si>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</si>
  <si>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</si>
  <si>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</si>
  <si>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</si>
  <si>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</si>
  <si>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</si>
  <si>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</si>
  <si>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</si>
  <si>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</si>
  <si>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</si>
  <si>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</si>
  <si>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</si>
  <si>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</si>
  <si>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</si>
  <si>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</si>
  <si>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</si>
  <si>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</si>
  <si>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</si>
  <si>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</si>
  <si>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</si>
  <si>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</si>
  <si>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</si>
  <si>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</si>
  <si>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</si>
  <si>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</si>
  <si>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</si>
  <si>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</si>
  <si>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</si>
  <si>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</si>
  <si>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</si>
  <si>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</si>
  <si>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</si>
  <si>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</si>
  <si>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</si>
  <si>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</si>
  <si>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</si>
  <si>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</si>
  <si>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</si>
  <si>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</si>
  <si>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</si>
  <si>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</si>
  <si>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</si>
  <si>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</si>
  <si>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</si>
  <si>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</si>
  <si>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</si>
  <si>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</si>
  <si>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</si>
  <si>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</si>
  <si>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</si>
  <si>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</si>
  <si>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</si>
  <si>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</si>
  <si>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</si>
  <si>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</si>
  <si>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</si>
  <si>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</si>
  <si>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</si>
  <si>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</si>
  <si>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</si>
  <si>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</si>
  <si>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</si>
  <si>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</si>
  <si>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</si>
  <si>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</si>
  <si>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</si>
  <si>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</si>
  <si>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</si>
  <si>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</si>
  <si>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</si>
  <si>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</si>
  <si>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</si>
  <si>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</si>
  <si>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</si>
  <si>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</si>
  <si>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</si>
  <si>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</si>
  <si>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</si>
  <si>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</si>
  <si>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</si>
  <si>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</si>
  <si>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</si>
  <si>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</si>
  <si>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</si>
  <si>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</si>
  <si>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</si>
  <si>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</si>
  <si>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</si>
  <si>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</si>
  <si>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</si>
  <si>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</si>
  <si>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</si>
  <si>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</si>
  <si>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</si>
  <si>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</si>
  <si>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</si>
  <si>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</si>
  <si>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</si>
  <si>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</si>
  <si>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</si>
  <si>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</si>
  <si>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</si>
  <si>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</si>
  <si>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</si>
  <si>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</si>
  <si>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</si>
  <si>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</si>
  <si>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</si>
  <si>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</si>
  <si>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</si>
  <si>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</si>
  <si>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</si>
  <si>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</si>
  <si>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</si>
  <si>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</si>
  <si>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</si>
  <si>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</si>
  <si>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</si>
  <si>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</si>
  <si>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</si>
  <si>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</si>
  <si>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</si>
  <si>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</si>
  <si>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</si>
  <si>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</si>
  <si>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</si>
  <si>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</si>
  <si>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</si>
  <si>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</si>
  <si>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</si>
  <si>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</si>
  <si>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</si>
  <si>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</si>
  <si>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</si>
  <si>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</si>
  <si>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</si>
  <si>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</si>
  <si>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</si>
  <si>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</si>
  <si>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</si>
  <si>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</si>
  <si>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</si>
  <si>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</si>
  <si>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</si>
  <si>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</si>
  <si>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</si>
  <si>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</si>
  <si>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</si>
  <si>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</si>
  <si>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</si>
  <si>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</si>
  <si>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</si>
  <si>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</si>
  <si>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</si>
  <si>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</si>
  <si>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</si>
  <si>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</si>
  <si>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</si>
  <si>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</si>
  <si>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</si>
  <si>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</si>
  <si>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</si>
  <si>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</si>
  <si>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</si>
  <si>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</si>
  <si>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</si>
  <si>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</si>
  <si>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</si>
  <si>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</si>
  <si>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</si>
  <si>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</si>
  <si>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</si>
  <si>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</si>
  <si>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</si>
  <si>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</si>
  <si>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</si>
  <si>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</si>
  <si>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</si>
  <si>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</si>
  <si>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</si>
  <si>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</si>
  <si>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</si>
  <si>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</si>
  <si>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</si>
  <si>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</si>
  <si>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</si>
  <si>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</si>
  <si>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</si>
  <si>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</si>
  <si>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</si>
  <si>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</si>
  <si>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</si>
  <si>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</si>
  <si>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</si>
  <si>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</si>
  <si>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</si>
  <si>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</si>
  <si>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</si>
  <si>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</si>
  <si>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</si>
  <si>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</si>
  <si>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</si>
  <si>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</si>
  <si>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</si>
  <si>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</si>
  <si>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</si>
  <si>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</si>
  <si>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</si>
  <si>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</si>
  <si>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</si>
  <si>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</si>
  <si>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</si>
  <si>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</si>
  <si>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</si>
  <si>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</si>
  <si>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</si>
  <si>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</si>
  <si>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</si>
  <si>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</si>
  <si>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</si>
  <si>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</si>
  <si>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</si>
  <si>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</si>
  <si>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</si>
  <si>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</si>
  <si>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</si>
  <si>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</si>
  <si>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</si>
  <si>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</si>
  <si>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</si>
  <si>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</si>
  <si>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</si>
  <si>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</si>
  <si>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</si>
  <si>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</si>
  <si>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</si>
  <si>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</si>
  <si>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</si>
  <si>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</si>
  <si>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</si>
  <si>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</si>
  <si>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</si>
  <si>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</si>
  <si>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</si>
  <si>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</si>
  <si>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</si>
  <si>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</si>
  <si>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</si>
  <si>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</si>
  <si>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</si>
  <si>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</si>
  <si>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</si>
  <si>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</si>
  <si>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</si>
  <si>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</si>
  <si>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</si>
  <si>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</si>
  <si>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</si>
  <si>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</si>
  <si>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</si>
  <si>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</si>
  <si>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</si>
  <si>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</si>
  <si>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</si>
  <si>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</si>
  <si>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</si>
  <si>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</si>
  <si>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</si>
  <si>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</si>
  <si>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</si>
  <si>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</si>
  <si>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</si>
  <si>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</si>
  <si>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</si>
  <si>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</si>
  <si>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</si>
  <si>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</si>
  <si>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</si>
  <si>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</si>
  <si>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</si>
  <si>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</si>
  <si>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</si>
  <si>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</si>
  <si>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</si>
  <si>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</si>
  <si>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</si>
  <si>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 xml:space="preserve">Realizou atividade com menos tempo que solicitado 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</si>
  <si>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</si>
  <si>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</si>
  <si>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</si>
  <si>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</si>
  <si>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</si>
  <si>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</si>
  <si>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</si>
  <si>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</si>
  <si>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</si>
  <si>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</si>
  <si>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</si>
  <si>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</si>
  <si>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</si>
  <si>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</si>
  <si>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</si>
  <si>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</si>
  <si>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</si>
  <si>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</si>
  <si>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</si>
  <si>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</si>
  <si>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</si>
  <si>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</si>
  <si>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</si>
  <si>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</si>
  <si>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</si>
  <si>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</si>
  <si>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</si>
  <si>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</si>
  <si>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</si>
  <si>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</si>
  <si>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</si>
  <si>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</si>
  <si>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</si>
  <si>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</si>
  <si>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</si>
  <si>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</si>
  <si>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</si>
  <si>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</si>
  <si>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</si>
  <si>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</si>
  <si>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</si>
  <si>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</si>
  <si>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</si>
  <si>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</si>
  <si>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</si>
  <si>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</si>
  <si>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</si>
  <si>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</si>
  <si>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</si>
  <si>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</si>
  <si>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</si>
  <si>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</si>
  <si>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</si>
  <si>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</si>
  <si>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</si>
  <si>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</si>
  <si>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</si>
  <si>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</si>
  <si>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</si>
  <si>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</si>
  <si>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</si>
  <si>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</si>
  <si>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</si>
  <si>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</si>
  <si>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</si>
  <si>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</si>
  <si>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</si>
  <si>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</si>
  <si>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</si>
  <si>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</si>
  <si>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</si>
  <si>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</si>
  <si>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</si>
  <si>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</si>
  <si>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</si>
  <si>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</si>
  <si>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</si>
  <si>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</si>
  <si>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</si>
  <si>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</si>
  <si>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</si>
  <si>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</si>
  <si>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</si>
  <si>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</si>
  <si>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</si>
  <si>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</si>
  <si>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</si>
  <si>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</si>
  <si>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</si>
  <si>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</si>
  <si>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</si>
  <si>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</si>
  <si>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</si>
  <si>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</si>
  <si>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</si>
  <si>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</si>
  <si>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</si>
  <si>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</si>
  <si>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</si>
  <si>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</si>
  <si>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</si>
  <si>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</si>
  <si>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</si>
  <si>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</si>
  <si>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</si>
  <si>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</si>
  <si>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</si>
  <si>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</si>
  <si>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</si>
  <si>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</si>
  <si>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</si>
  <si>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</si>
  <si>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</si>
  <si>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</si>
  <si>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</si>
  <si>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</si>
  <si>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</si>
  <si>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>TP pronta 07:44, realizado a execução da solda 10:15 ate 11:45/ 2 solda, anomalia de via</t>
  </si>
  <si>
    <t xml:space="preserve">TP pronta 07:44, realizado a execução da solda 10:15 ate 11:45/ 1 solda, devido restrição de serviço nao consegui fazer o restante </t>
  </si>
  <si>
    <t xml:space="preserve">TP pronta 07:44, realizado o trabalho troca de trilho das 10:15 ate 11:45/ 40 metros, anomalia de via </t>
  </si>
  <si>
    <t>TP pronta 07:44, realizado o trabalho troca de trilho das 10:15 ate 11:45/ 40 metros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</si>
  <si>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</si>
  <si>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</si>
  <si>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</si>
  <si>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</si>
  <si>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</si>
  <si>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</si>
  <si>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</si>
  <si>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</si>
  <si>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</si>
  <si>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</si>
  <si>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</si>
  <si>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</si>
  <si>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</si>
  <si>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</si>
  <si>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</si>
  <si>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</si>
  <si>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TSP-TAP</t>
  </si>
  <si>
    <t>TSPTAP</t>
  </si>
  <si>
    <t>Deslocamento em VMA TIN-TSP, após segue em esmerilhamento de TSP-TAP às 16km/h</t>
  </si>
  <si>
    <t xml:space="preserve">Confirmado FX cm CCO e riscado no grafico previsao as 23:30 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</si>
  <si>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</si>
  <si>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</si>
  <si>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</si>
  <si>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</si>
  <si>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</si>
  <si>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prev apos I82 10hrs</t>
  </si>
  <si>
    <t xml:space="preserve">MC1 08:06, sem faixa devido malha saturada, alto fluxo de trens 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</si>
  <si>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</si>
  <si>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</si>
  <si>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</si>
  <si>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</si>
  <si>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</si>
  <si>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</si>
  <si>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</si>
  <si>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</si>
  <si>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>herbert</t>
  </si>
  <si>
    <t>TMI2</t>
  </si>
  <si>
    <t>TMI-TID</t>
  </si>
  <si>
    <t>TMITID</t>
  </si>
  <si>
    <t>Inpesção auto de linha</t>
  </si>
  <si>
    <t>PSG-PPG</t>
  </si>
  <si>
    <t>PSGPPG</t>
  </si>
  <si>
    <t xml:space="preserve">lorena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</si>
  <si>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</si>
  <si>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</si>
  <si>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</si>
  <si>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</si>
  <si>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</si>
  <si>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</si>
  <si>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</si>
  <si>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</si>
  <si>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</si>
  <si>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</si>
  <si>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/>
  </si>
  <si>
    <t>TGRTRO</t>
  </si>
  <si>
    <t>Ronda 7 dias</t>
  </si>
  <si>
    <t xml:space="preserve">Carga de dormentes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</si>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</sst>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41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2416" tableBorderDxfId="2415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414"/>
    <tableColumn id="8" xr3:uid="{69D5AC3B-4F64-4F8F-AD2A-0AD158918DDD}" name="CORRELATO" dataDxfId="241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1" day="8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940</v>
      </c>
      <c r="C1" s="23" t="s">
        <v>941</v>
      </c>
      <c r="E1" s="23" t="s">
        <v>942</v>
      </c>
      <c r="G1" s="23" t="s">
        <v>943</v>
      </c>
      <c r="H1" s="25"/>
      <c r="I1" s="23" t="s">
        <v>944</v>
      </c>
      <c r="J1" s="25"/>
      <c r="K1" s="23" t="s">
        <v>945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946</v>
      </c>
      <c r="C2" s="27" t="s">
        <v>947</v>
      </c>
      <c r="E2" s="27">
        <v>1</v>
      </c>
      <c r="G2" s="27" t="s">
        <v>948</v>
      </c>
      <c r="H2" s="25"/>
      <c r="I2" s="27" t="s">
        <v>949</v>
      </c>
      <c r="J2" s="25"/>
      <c r="K2" s="27" t="s">
        <v>950</v>
      </c>
      <c r="L2" s="25"/>
      <c r="M2" s="27" t="s">
        <v>951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952</v>
      </c>
      <c r="C3" s="27" t="s">
        <v>953</v>
      </c>
      <c r="E3" s="27">
        <v>2</v>
      </c>
      <c r="G3" s="27" t="s">
        <v>607</v>
      </c>
      <c r="H3" s="25"/>
      <c r="I3" s="27" t="s">
        <v>954</v>
      </c>
      <c r="J3" s="25"/>
      <c r="K3" s="27" t="s">
        <v>955</v>
      </c>
      <c r="L3" s="25"/>
      <c r="M3" s="27" t="s">
        <v>956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957</v>
      </c>
      <c r="C4" s="27" t="s">
        <v>941</v>
      </c>
      <c r="E4" s="25"/>
      <c r="H4" s="25"/>
      <c r="I4" s="27" t="s">
        <v>958</v>
      </c>
      <c r="J4" s="25"/>
      <c r="K4" s="27" t="s">
        <v>959</v>
      </c>
      <c r="L4" s="25"/>
      <c r="M4" s="27" t="s">
        <v>960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964</v>
      </c>
      <c r="B13" s="2" t="s">
        <v>965</v>
      </c>
      <c r="C13" s="2" t="s">
        <v>966</v>
      </c>
      <c r="D13" s="2" t="s">
        <v>967</v>
      </c>
      <c r="E13" s="2" t="s">
        <v>968</v>
      </c>
      <c r="F13" s="2" t="s">
        <v>969</v>
      </c>
      <c r="G13" s="2" t="s">
        <v>970</v>
      </c>
      <c r="H13" s="2" t="s">
        <v>971</v>
      </c>
      <c r="I13" s="2" t="s">
        <v>972</v>
      </c>
      <c r="J13" s="2" t="s">
        <v>973</v>
      </c>
      <c r="K13" s="2" t="s">
        <v>974</v>
      </c>
      <c r="L13" s="2" t="s">
        <v>975</v>
      </c>
      <c r="M13" s="2" t="s">
        <v>976</v>
      </c>
      <c r="N13" s="2" t="s">
        <v>977</v>
      </c>
      <c r="O13" s="2" t="s">
        <v>978</v>
      </c>
      <c r="P13" s="2" t="s">
        <v>979</v>
      </c>
      <c r="Q13" s="2" t="s">
        <v>980</v>
      </c>
      <c r="R13" s="2" t="s">
        <v>981</v>
      </c>
      <c r="S13" s="2" t="s">
        <v>982</v>
      </c>
      <c r="T13" s="2" t="s">
        <v>983</v>
      </c>
      <c r="U13" s="2" t="s">
        <v>984</v>
      </c>
      <c r="V13" s="30" t="s">
        <v>985</v>
      </c>
      <c r="W13" s="30" t="s">
        <v>986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987</v>
      </c>
      <c r="B14" s="32" t="s">
        <v>988</v>
      </c>
      <c r="C14" s="32" t="s">
        <v>989</v>
      </c>
      <c r="D14" s="32" t="s">
        <v>990</v>
      </c>
      <c r="E14" s="32" t="s">
        <v>990</v>
      </c>
      <c r="F14" s="32" t="s">
        <v>991</v>
      </c>
      <c r="G14" s="32" t="s">
        <v>991</v>
      </c>
      <c r="H14" s="32" t="s">
        <v>992</v>
      </c>
      <c r="I14" s="32" t="s">
        <v>993</v>
      </c>
      <c r="J14" s="32" t="s">
        <v>994</v>
      </c>
      <c r="K14" s="32" t="s">
        <v>995</v>
      </c>
      <c r="L14" s="32" t="s">
        <v>996</v>
      </c>
      <c r="M14" s="32" t="s">
        <v>996</v>
      </c>
      <c r="N14" s="32" t="s">
        <v>996</v>
      </c>
      <c r="O14" s="32" t="s">
        <v>996</v>
      </c>
      <c r="P14" s="32" t="s">
        <v>979</v>
      </c>
      <c r="Q14" s="32" t="s">
        <v>997</v>
      </c>
      <c r="R14" s="32" t="s">
        <v>998</v>
      </c>
      <c r="S14" s="32" t="s">
        <v>990</v>
      </c>
      <c r="T14" s="32" t="s">
        <v>990</v>
      </c>
      <c r="U14" s="32" t="s">
        <v>984</v>
      </c>
      <c r="V14" s="33" t="s">
        <v>985</v>
      </c>
      <c r="W14" s="33" t="s">
        <v>986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999</v>
      </c>
      <c r="B15" s="32" t="s">
        <v>1000</v>
      </c>
      <c r="C15" s="32" t="str">
        <f>""</f>
        <v/>
      </c>
      <c r="D15" s="32"/>
      <c r="E15" s="32"/>
      <c r="F15" s="32"/>
      <c r="G15" s="32" t="s">
        <v>1001</v>
      </c>
      <c r="H15" s="32" t="s">
        <v>1002</v>
      </c>
      <c r="I15" s="32" t="s">
        <v>1003</v>
      </c>
      <c r="J15" s="32"/>
      <c r="K15" s="32" t="s">
        <v>1004</v>
      </c>
      <c r="L15" s="32" t="s">
        <v>1005</v>
      </c>
      <c r="M15" s="32" t="s">
        <v>1005</v>
      </c>
      <c r="N15" s="32" t="s">
        <v>1005</v>
      </c>
      <c r="O15" s="32" t="s">
        <v>1005</v>
      </c>
      <c r="P15" s="32"/>
      <c r="Q15" s="32" t="s">
        <v>970</v>
      </c>
      <c r="R15" s="32" t="s">
        <v>1006</v>
      </c>
      <c r="S15" s="32" t="s">
        <v>1007</v>
      </c>
      <c r="T15" s="32" t="s">
        <v>1007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1008</v>
      </c>
      <c r="L16" s="32"/>
      <c r="M16" s="32"/>
      <c r="N16" s="32"/>
      <c r="O16" s="32"/>
      <c r="P16" s="32"/>
      <c r="Q16" s="32"/>
      <c r="R16" s="32" t="s">
        <v>1009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1010</v>
      </c>
      <c r="B28" s="29" t="s">
        <v>1011</v>
      </c>
      <c r="C28" s="29" t="s">
        <v>1012</v>
      </c>
      <c r="D28" s="29" t="s">
        <v>1013</v>
      </c>
      <c r="E28" s="29" t="s">
        <v>1014</v>
      </c>
      <c r="F28" s="29" t="s">
        <v>1015</v>
      </c>
      <c r="G28" s="29" t="s">
        <v>1016</v>
      </c>
      <c r="H28" s="29" t="s">
        <v>1017</v>
      </c>
      <c r="I28" s="29" t="s">
        <v>1018</v>
      </c>
      <c r="J28" s="29" t="s">
        <v>1019</v>
      </c>
      <c r="K28" s="29" t="s">
        <v>1020</v>
      </c>
      <c r="L28" s="29" t="s">
        <v>1021</v>
      </c>
      <c r="M28" s="29" t="s">
        <v>1022</v>
      </c>
      <c r="N28" s="29" t="s">
        <v>1023</v>
      </c>
      <c r="O28" s="29" t="s">
        <v>1024</v>
      </c>
      <c r="P28" s="29" t="s">
        <v>1025</v>
      </c>
      <c r="Q28" s="29" t="s">
        <v>1026</v>
      </c>
      <c r="R28" s="29" t="s">
        <v>1027</v>
      </c>
      <c r="S28" s="29" t="s">
        <v>1028</v>
      </c>
      <c r="T28" s="29" t="s">
        <v>1029</v>
      </c>
      <c r="U28" s="29" t="s">
        <v>1030</v>
      </c>
      <c r="V28" s="29" t="s">
        <v>1031</v>
      </c>
      <c r="W28" s="29" t="s">
        <v>1032</v>
      </c>
      <c r="X28" s="29" t="s">
        <v>1033</v>
      </c>
      <c r="Y28" s="29" t="s">
        <v>1034</v>
      </c>
      <c r="Z28" s="29" t="s">
        <v>1035</v>
      </c>
      <c r="AA28" s="29" t="s">
        <v>1036</v>
      </c>
      <c r="AB28" s="29" t="s">
        <v>1037</v>
      </c>
      <c r="AC28" s="29" t="s">
        <v>1038</v>
      </c>
      <c r="AD28" s="29" t="s">
        <v>1039</v>
      </c>
      <c r="AE28" s="29" t="s">
        <v>1040</v>
      </c>
      <c r="AF28" s="29" t="s">
        <v>1041</v>
      </c>
      <c r="AG28" s="29" t="s">
        <v>1042</v>
      </c>
      <c r="AH28" s="29" t="s">
        <v>1043</v>
      </c>
      <c r="AI28" s="29" t="s">
        <v>1044</v>
      </c>
      <c r="AJ28" s="29" t="s">
        <v>1045</v>
      </c>
      <c r="AK28" s="29" t="s">
        <v>1046</v>
      </c>
      <c r="AL28" s="29" t="s">
        <v>1047</v>
      </c>
      <c r="AM28" s="29" t="s">
        <v>1048</v>
      </c>
      <c r="AN28" s="34" t="s">
        <v>1049</v>
      </c>
      <c r="AO28" s="34" t="s">
        <v>1050</v>
      </c>
      <c r="AP28" s="25"/>
    </row>
    <row r="29" spans="1:42" s="31" customFormat="1">
      <c r="A29" s="32" t="s">
        <v>1051</v>
      </c>
      <c r="B29" s="32" t="s">
        <v>1052</v>
      </c>
      <c r="C29" s="32" t="s">
        <v>1053</v>
      </c>
      <c r="D29" s="32" t="s">
        <v>991</v>
      </c>
      <c r="E29" s="32" t="s">
        <v>1000</v>
      </c>
      <c r="F29" s="32" t="s">
        <v>1054</v>
      </c>
      <c r="G29" s="32" t="s">
        <v>1055</v>
      </c>
      <c r="H29" s="32" t="s">
        <v>1056</v>
      </c>
      <c r="I29" s="32" t="s">
        <v>1057</v>
      </c>
      <c r="J29" s="32" t="s">
        <v>1058</v>
      </c>
      <c r="K29" s="32" t="s">
        <v>1058</v>
      </c>
      <c r="L29" s="32" t="s">
        <v>1059</v>
      </c>
      <c r="M29" s="32" t="s">
        <v>1060</v>
      </c>
      <c r="N29" s="32" t="s">
        <v>1061</v>
      </c>
      <c r="O29" s="32" t="s">
        <v>1062</v>
      </c>
      <c r="P29" s="32" t="s">
        <v>1063</v>
      </c>
      <c r="Q29" s="32" t="s">
        <v>1064</v>
      </c>
      <c r="R29" s="32" t="s">
        <v>1065</v>
      </c>
      <c r="S29" s="32" t="s">
        <v>1066</v>
      </c>
      <c r="T29" s="32" t="s">
        <v>1067</v>
      </c>
      <c r="U29" s="32" t="s">
        <v>1068</v>
      </c>
      <c r="V29" s="32" t="s">
        <v>1067</v>
      </c>
      <c r="W29" s="32" t="s">
        <v>1068</v>
      </c>
      <c r="X29" s="32" t="s">
        <v>1069</v>
      </c>
      <c r="Y29" s="32" t="s">
        <v>1068</v>
      </c>
      <c r="Z29" s="32" t="s">
        <v>1067</v>
      </c>
      <c r="AA29" s="32" t="s">
        <v>1068</v>
      </c>
      <c r="AB29" s="32" t="s">
        <v>979</v>
      </c>
      <c r="AC29" s="32" t="s">
        <v>1070</v>
      </c>
      <c r="AD29" s="32" t="s">
        <v>1071</v>
      </c>
      <c r="AE29" s="32" t="s">
        <v>1072</v>
      </c>
      <c r="AF29" s="32" t="s">
        <v>1009</v>
      </c>
      <c r="AG29" s="32" t="s">
        <v>1006</v>
      </c>
      <c r="AH29" s="32" t="s">
        <v>1073</v>
      </c>
      <c r="AI29" s="32" t="s">
        <v>1074</v>
      </c>
      <c r="AJ29" s="32" t="s">
        <v>1058</v>
      </c>
      <c r="AK29" s="32" t="s">
        <v>1074</v>
      </c>
      <c r="AL29" s="32" t="s">
        <v>1058</v>
      </c>
      <c r="AM29" s="32" t="s">
        <v>984</v>
      </c>
      <c r="AN29" s="33" t="s">
        <v>985</v>
      </c>
      <c r="AO29" s="33" t="s">
        <v>986</v>
      </c>
      <c r="AP29" s="25"/>
    </row>
    <row r="30" spans="1:42" s="31" customFormat="1">
      <c r="A30" s="32"/>
      <c r="B30" s="32"/>
      <c r="C30" s="32"/>
      <c r="D30" s="32" t="s">
        <v>1001</v>
      </c>
      <c r="E30" s="32"/>
      <c r="F30" s="32" t="s">
        <v>1075</v>
      </c>
      <c r="G30" s="32" t="s">
        <v>1076</v>
      </c>
      <c r="H30" s="32" t="s">
        <v>1077</v>
      </c>
      <c r="I30" s="32" t="s">
        <v>1078</v>
      </c>
      <c r="J30" s="32"/>
      <c r="K30" s="32"/>
      <c r="L30" s="32" t="s">
        <v>1079</v>
      </c>
      <c r="M30" s="32" t="s">
        <v>1080</v>
      </c>
      <c r="N30" s="32" t="s">
        <v>1057</v>
      </c>
      <c r="O30" s="32" t="s">
        <v>1081</v>
      </c>
      <c r="P30" s="32" t="s">
        <v>1082</v>
      </c>
      <c r="Q30" s="32" t="s">
        <v>1083</v>
      </c>
      <c r="R30" s="32"/>
      <c r="S30" s="32" t="s">
        <v>1064</v>
      </c>
      <c r="T30" s="32" t="s">
        <v>1084</v>
      </c>
      <c r="U30" s="32" t="s">
        <v>1057</v>
      </c>
      <c r="V30" s="32" t="s">
        <v>1084</v>
      </c>
      <c r="W30" s="32" t="s">
        <v>1057</v>
      </c>
      <c r="X30" s="32" t="s">
        <v>1084</v>
      </c>
      <c r="Y30" s="32" t="s">
        <v>1057</v>
      </c>
      <c r="Z30" s="32" t="s">
        <v>1084</v>
      </c>
      <c r="AA30" s="32" t="s">
        <v>1085</v>
      </c>
      <c r="AB30" s="32"/>
      <c r="AC30" s="32"/>
      <c r="AD30" s="32"/>
      <c r="AE30" s="32" t="s">
        <v>1086</v>
      </c>
      <c r="AF30" s="32"/>
      <c r="AG30" s="32"/>
      <c r="AH30" s="32"/>
      <c r="AI30" s="32" t="s">
        <v>1087</v>
      </c>
      <c r="AJ30" s="32" t="s">
        <v>1088</v>
      </c>
      <c r="AK30" s="32" t="s">
        <v>1087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1089</v>
      </c>
      <c r="E31" s="32"/>
      <c r="F31" s="32"/>
      <c r="G31" s="32"/>
      <c r="H31" s="32"/>
      <c r="I31" s="32"/>
      <c r="J31" s="32"/>
      <c r="K31" s="32"/>
      <c r="L31" s="32" t="s">
        <v>1090</v>
      </c>
      <c r="M31" s="32" t="s">
        <v>1091</v>
      </c>
      <c r="N31" s="32" t="s">
        <v>1068</v>
      </c>
      <c r="O31" s="32" t="s">
        <v>1092</v>
      </c>
      <c r="P31" s="32" t="s">
        <v>1093</v>
      </c>
      <c r="Q31" s="32" t="s">
        <v>1094</v>
      </c>
      <c r="R31" s="32"/>
      <c r="S31" s="32" t="s">
        <v>1083</v>
      </c>
      <c r="T31" s="32"/>
      <c r="U31" s="32" t="s">
        <v>1095</v>
      </c>
      <c r="V31" s="32"/>
      <c r="W31" s="32" t="s">
        <v>1096</v>
      </c>
      <c r="X31" s="32"/>
      <c r="Y31" s="32" t="s">
        <v>1096</v>
      </c>
      <c r="Z31" s="32"/>
      <c r="AA31" s="32" t="s">
        <v>1096</v>
      </c>
      <c r="AB31" s="32"/>
      <c r="AC31" s="32"/>
      <c r="AD31" s="32"/>
      <c r="AE31" s="32" t="s">
        <v>1097</v>
      </c>
      <c r="AF31" s="32"/>
      <c r="AG31" s="32"/>
      <c r="AH31" s="32"/>
      <c r="AI31" s="32" t="s">
        <v>1098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1099</v>
      </c>
      <c r="E32" s="32"/>
      <c r="F32" s="32"/>
      <c r="G32" s="32"/>
      <c r="H32" s="32"/>
      <c r="I32" s="32"/>
      <c r="J32" s="32"/>
      <c r="K32" s="32"/>
      <c r="L32" s="32" t="s">
        <v>1100</v>
      </c>
      <c r="M32" s="32"/>
      <c r="N32" s="32"/>
      <c r="O32" s="32"/>
      <c r="P32" s="32" t="s">
        <v>1101</v>
      </c>
      <c r="Q32" s="32" t="s">
        <v>1102</v>
      </c>
      <c r="R32" s="32"/>
      <c r="S32" s="32" t="s">
        <v>1094</v>
      </c>
      <c r="T32" s="32"/>
      <c r="U32" s="32" t="s">
        <v>1103</v>
      </c>
      <c r="V32" s="32"/>
      <c r="W32" s="32" t="s">
        <v>1103</v>
      </c>
      <c r="X32" s="32"/>
      <c r="Y32" s="32" t="s">
        <v>1103</v>
      </c>
      <c r="Z32" s="32"/>
      <c r="AA32" s="32" t="s">
        <v>1103</v>
      </c>
      <c r="AB32" s="32"/>
      <c r="AC32" s="32"/>
      <c r="AD32" s="32"/>
      <c r="AE32" s="32"/>
      <c r="AF32" s="32"/>
      <c r="AG32" s="32"/>
      <c r="AH32" s="32"/>
      <c r="AI32" s="32" t="s">
        <v>1090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1104</v>
      </c>
      <c r="E33" s="32"/>
      <c r="F33" s="32"/>
      <c r="G33" s="32"/>
      <c r="H33" s="32"/>
      <c r="I33" s="32"/>
      <c r="J33" s="32"/>
      <c r="K33" s="32"/>
      <c r="L33" s="32" t="s">
        <v>1105</v>
      </c>
      <c r="M33" s="32"/>
      <c r="N33" s="32"/>
      <c r="O33" s="32"/>
      <c r="P33" s="32"/>
      <c r="Q33" s="32" t="s">
        <v>1106</v>
      </c>
      <c r="R33" s="32"/>
      <c r="S33" s="32" t="s">
        <v>1102</v>
      </c>
      <c r="T33" s="32"/>
      <c r="U33" s="32" t="s">
        <v>1107</v>
      </c>
      <c r="V33" s="32"/>
      <c r="W33" s="32" t="s">
        <v>1107</v>
      </c>
      <c r="X33" s="32"/>
      <c r="Y33" s="32" t="s">
        <v>1107</v>
      </c>
      <c r="Z33" s="32"/>
      <c r="AA33" s="32" t="s">
        <v>1107</v>
      </c>
      <c r="AB33" s="32"/>
      <c r="AC33" s="32"/>
      <c r="AD33" s="32"/>
      <c r="AE33" s="32"/>
      <c r="AF33" s="32"/>
      <c r="AG33" s="32"/>
      <c r="AH33" s="32"/>
      <c r="AI33" s="32" t="s">
        <v>1105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1108</v>
      </c>
      <c r="M34" s="32"/>
      <c r="N34" s="32"/>
      <c r="O34" s="32"/>
      <c r="P34" s="32"/>
      <c r="Q34" s="32" t="s">
        <v>1109</v>
      </c>
      <c r="R34" s="32"/>
      <c r="S34" s="32" t="s">
        <v>1106</v>
      </c>
      <c r="T34" s="32"/>
      <c r="U34" s="32" t="s">
        <v>1110</v>
      </c>
      <c r="V34" s="32"/>
      <c r="W34" s="32" t="s">
        <v>1110</v>
      </c>
      <c r="X34" s="32"/>
      <c r="Y34" s="32" t="s">
        <v>1110</v>
      </c>
      <c r="Z34" s="32"/>
      <c r="AA34" s="32" t="s">
        <v>1110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1111</v>
      </c>
      <c r="M35" s="32"/>
      <c r="N35" s="32"/>
      <c r="O35" s="32"/>
      <c r="P35" s="32"/>
      <c r="Q35" s="32" t="s">
        <v>1112</v>
      </c>
      <c r="R35" s="32"/>
      <c r="S35" s="32" t="s">
        <v>1109</v>
      </c>
      <c r="T35" s="32"/>
      <c r="U35" s="32" t="s">
        <v>1113</v>
      </c>
      <c r="V35" s="32"/>
      <c r="W35" s="32" t="s">
        <v>1113</v>
      </c>
      <c r="X35" s="32"/>
      <c r="Y35" s="32" t="s">
        <v>1113</v>
      </c>
      <c r="Z35" s="32"/>
      <c r="AA35" s="32" t="s">
        <v>1113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1114</v>
      </c>
      <c r="R36" s="32"/>
      <c r="S36" s="32" t="s">
        <v>1112</v>
      </c>
      <c r="T36" s="32"/>
      <c r="U36" s="32" t="s">
        <v>1115</v>
      </c>
      <c r="V36" s="32"/>
      <c r="W36" s="32" t="s">
        <v>1115</v>
      </c>
      <c r="X36" s="32"/>
      <c r="Y36" s="32" t="s">
        <v>1115</v>
      </c>
      <c r="Z36" s="32"/>
      <c r="AA36" s="32" t="s">
        <v>1115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1116</v>
      </c>
      <c r="R37" s="32"/>
      <c r="S37" s="32" t="s">
        <v>1114</v>
      </c>
      <c r="T37" s="32"/>
      <c r="U37" s="32" t="s">
        <v>1100</v>
      </c>
      <c r="V37" s="32"/>
      <c r="W37" s="32" t="s">
        <v>1100</v>
      </c>
      <c r="X37" s="32"/>
      <c r="Y37" s="32" t="s">
        <v>1100</v>
      </c>
      <c r="Z37" s="32"/>
      <c r="AA37" s="32" t="s">
        <v>1100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1117</v>
      </c>
      <c r="R38" s="32"/>
      <c r="S38" s="32" t="s">
        <v>1116</v>
      </c>
      <c r="T38" s="32"/>
      <c r="U38" s="32" t="s">
        <v>1118</v>
      </c>
      <c r="V38" s="32"/>
      <c r="W38" s="32" t="s">
        <v>1118</v>
      </c>
      <c r="X38" s="32"/>
      <c r="Y38" s="32" t="s">
        <v>1118</v>
      </c>
      <c r="Z38" s="32"/>
      <c r="AA38" s="32" t="s">
        <v>1118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1119</v>
      </c>
      <c r="R39" s="35"/>
      <c r="S39" s="35" t="s">
        <v>1117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topLeftCell="AJ5" activePane="topRight" state="frozen"/>
      <selection pane="topRight" activeCell="AS109" sqref="AS109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4" t="s">
        <v>1122</v>
      </c>
      <c r="AJ1" s="335"/>
      <c r="AK1" s="335"/>
      <c r="AL1" s="335"/>
      <c r="AM1" s="335"/>
      <c r="AN1" s="335"/>
      <c r="AO1" s="335"/>
      <c r="AP1" s="335"/>
      <c r="AQ1" s="335"/>
      <c r="AR1" s="336"/>
      <c r="AS1" s="336"/>
      <c r="AT1" s="336"/>
      <c r="AU1" s="336"/>
      <c r="AV1" s="336"/>
      <c r="AW1" s="336"/>
      <c r="AX1" s="335"/>
      <c r="AY1" s="335"/>
      <c r="AZ1" s="335"/>
      <c r="BA1" s="335"/>
      <c r="BB1" s="335"/>
      <c r="BC1" s="335"/>
      <c r="BD1" s="335"/>
      <c r="BE1" s="335"/>
      <c r="BF1" s="337"/>
      <c r="BG1" s="3"/>
      <c r="BH1" s="338" t="s">
        <v>1123</v>
      </c>
      <c r="BI1" s="339"/>
      <c r="BJ1" s="340"/>
      <c r="BK1" s="341"/>
      <c r="BL1" s="49"/>
      <c r="BM1" s="331" t="s">
        <v>1124</v>
      </c>
      <c r="BN1" s="332"/>
      <c r="BO1" s="332"/>
      <c r="BP1" s="332"/>
      <c r="BQ1" s="332"/>
      <c r="BR1" s="332"/>
      <c r="BS1" s="333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1126</v>
      </c>
      <c r="T2" s="20"/>
      <c r="U2" s="77"/>
      <c r="V2" s="199"/>
      <c r="W2" s="22"/>
      <c r="X2" s="20"/>
      <c r="Y2" s="21"/>
      <c r="Z2" s="2"/>
      <c r="AA2" s="146" t="s">
        <v>1127</v>
      </c>
      <c r="AB2" s="20"/>
      <c r="AC2" s="20"/>
      <c r="AD2" s="20"/>
      <c r="AE2" s="72"/>
      <c r="AF2" s="72"/>
      <c r="AG2" s="85"/>
      <c r="AH2" s="3"/>
      <c r="AI2" s="334" t="s">
        <v>1125</v>
      </c>
      <c r="AJ2" s="335"/>
      <c r="AK2" s="335"/>
      <c r="AL2" s="335"/>
      <c r="AM2" s="335"/>
      <c r="AN2" s="335"/>
      <c r="AO2" s="335"/>
      <c r="AP2" s="335"/>
      <c r="AQ2" s="337"/>
      <c r="AR2" s="239"/>
      <c r="AS2" s="349" t="s">
        <v>1128</v>
      </c>
      <c r="AT2" s="336"/>
      <c r="AU2" s="336"/>
      <c r="AV2" s="336"/>
      <c r="AW2" s="336"/>
      <c r="AX2" s="335"/>
      <c r="AY2" s="337"/>
      <c r="AZ2" s="4"/>
      <c r="BA2" s="328" t="s">
        <v>1129</v>
      </c>
      <c r="BB2" s="330"/>
      <c r="BC2" s="334" t="s">
        <v>1126</v>
      </c>
      <c r="BD2" s="335"/>
      <c r="BE2" s="335"/>
      <c r="BF2" s="337"/>
      <c r="BG2" s="3"/>
      <c r="BH2" s="342"/>
      <c r="BI2" s="343"/>
      <c r="BJ2" s="344"/>
      <c r="BK2" s="345"/>
      <c r="BL2" s="49"/>
      <c r="BM2" s="346"/>
      <c r="BN2" s="347"/>
      <c r="BO2" s="347"/>
      <c r="BP2" s="347"/>
      <c r="BQ2" s="347"/>
      <c r="BR2" s="347"/>
      <c r="BS2" s="348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1130</v>
      </c>
      <c r="G3" s="54"/>
      <c r="H3" s="53" t="s">
        <v>1131</v>
      </c>
      <c r="I3" s="55"/>
      <c r="J3" s="55"/>
      <c r="K3" s="55"/>
      <c r="L3" s="73"/>
      <c r="M3" s="55"/>
      <c r="N3" s="78"/>
      <c r="O3" s="53" t="s">
        <v>1128</v>
      </c>
      <c r="P3" s="54"/>
      <c r="Q3" s="76" t="s">
        <v>1132</v>
      </c>
      <c r="R3" s="54"/>
      <c r="S3" s="53" t="s">
        <v>1133</v>
      </c>
      <c r="T3" s="55"/>
      <c r="U3" s="78"/>
      <c r="V3" s="200"/>
      <c r="W3" s="56" t="s">
        <v>1134</v>
      </c>
      <c r="X3" s="57"/>
      <c r="Y3" s="58"/>
      <c r="Z3" s="59"/>
      <c r="AA3" s="147" t="s">
        <v>1135</v>
      </c>
      <c r="AB3" s="60"/>
      <c r="AC3" s="60"/>
      <c r="AD3" s="61"/>
      <c r="AE3" s="82" t="s">
        <v>1136</v>
      </c>
      <c r="AF3" s="84"/>
      <c r="AG3" s="86"/>
      <c r="AH3" s="62"/>
      <c r="AI3" s="328" t="s">
        <v>1130</v>
      </c>
      <c r="AJ3" s="330"/>
      <c r="AK3" s="328" t="s">
        <v>1131</v>
      </c>
      <c r="AL3" s="329"/>
      <c r="AM3" s="329"/>
      <c r="AN3" s="329"/>
      <c r="AO3" s="329"/>
      <c r="AP3" s="329"/>
      <c r="AQ3" s="330"/>
      <c r="AR3" s="240"/>
      <c r="AS3" s="352" t="s">
        <v>1137</v>
      </c>
      <c r="AT3" s="353"/>
      <c r="AU3" s="352" t="s">
        <v>1138</v>
      </c>
      <c r="AV3" s="353"/>
      <c r="AW3" s="352" t="s">
        <v>1139</v>
      </c>
      <c r="AX3" s="354"/>
      <c r="AY3" s="63" t="s">
        <v>1140</v>
      </c>
      <c r="AZ3" s="63"/>
      <c r="BA3" s="350"/>
      <c r="BB3" s="351"/>
      <c r="BC3" s="328" t="s">
        <v>1133</v>
      </c>
      <c r="BD3" s="329"/>
      <c r="BE3" s="329"/>
      <c r="BF3" s="330"/>
      <c r="BG3" s="62"/>
      <c r="BH3" s="342"/>
      <c r="BI3" s="343"/>
      <c r="BJ3" s="344"/>
      <c r="BK3" s="345"/>
      <c r="BL3" s="49"/>
      <c r="BM3" s="331" t="s">
        <v>1141</v>
      </c>
      <c r="BN3" s="332"/>
      <c r="BO3" s="332"/>
      <c r="BP3" s="333"/>
      <c r="BQ3" s="331" t="s">
        <v>757</v>
      </c>
      <c r="BR3" s="332"/>
      <c r="BS3" s="333"/>
      <c r="BT3" s="224"/>
      <c r="BU3" s="64"/>
      <c r="BV3" s="64"/>
      <c r="BW3" s="64"/>
    </row>
    <row r="4" spans="1:76" s="7" customFormat="1" ht="14.25" customHeight="1">
      <c r="A4" s="42" t="s">
        <v>1142</v>
      </c>
      <c r="B4" s="43" t="s">
        <v>1143</v>
      </c>
      <c r="C4" s="44" t="s">
        <v>1142</v>
      </c>
      <c r="D4" s="45" t="s">
        <v>1144</v>
      </c>
      <c r="E4" s="46"/>
      <c r="F4" s="45" t="s">
        <v>1144</v>
      </c>
      <c r="G4" s="42" t="s">
        <v>1142</v>
      </c>
      <c r="H4" s="43" t="s">
        <v>1143</v>
      </c>
      <c r="I4" s="43" t="s">
        <v>1143</v>
      </c>
      <c r="J4" s="43" t="s">
        <v>1143</v>
      </c>
      <c r="K4" s="43" t="s">
        <v>1143</v>
      </c>
      <c r="L4" s="74" t="s">
        <v>1143</v>
      </c>
      <c r="M4" s="43" t="s">
        <v>1143</v>
      </c>
      <c r="N4" s="135" t="s">
        <v>1143</v>
      </c>
      <c r="O4" s="43" t="s">
        <v>1143</v>
      </c>
      <c r="P4" s="43" t="s">
        <v>1143</v>
      </c>
      <c r="Q4" s="74" t="s">
        <v>1143</v>
      </c>
      <c r="R4" s="42" t="s">
        <v>1142</v>
      </c>
      <c r="S4" s="45" t="s">
        <v>1144</v>
      </c>
      <c r="T4" s="45" t="s">
        <v>1144</v>
      </c>
      <c r="U4" s="79" t="s">
        <v>1142</v>
      </c>
      <c r="V4" s="201" t="s">
        <v>1143</v>
      </c>
      <c r="W4" s="47" t="s">
        <v>1143</v>
      </c>
      <c r="X4" s="45" t="s">
        <v>1144</v>
      </c>
      <c r="Y4" s="45" t="s">
        <v>1144</v>
      </c>
      <c r="Z4" s="45" t="s">
        <v>1144</v>
      </c>
      <c r="AA4" s="74" t="s">
        <v>1143</v>
      </c>
      <c r="AB4" s="45" t="s">
        <v>1144</v>
      </c>
      <c r="AC4" s="45" t="s">
        <v>1144</v>
      </c>
      <c r="AD4" s="43" t="s">
        <v>1143</v>
      </c>
      <c r="AE4" s="74" t="s">
        <v>1143</v>
      </c>
      <c r="AF4" s="74" t="s">
        <v>1143</v>
      </c>
      <c r="AG4" s="74" t="s">
        <v>1143</v>
      </c>
      <c r="AH4" s="48"/>
      <c r="AI4" s="166" t="s">
        <v>1144</v>
      </c>
      <c r="AJ4" s="42" t="s">
        <v>1142</v>
      </c>
      <c r="AK4" s="135" t="s">
        <v>1143</v>
      </c>
      <c r="AL4" s="135" t="s">
        <v>1143</v>
      </c>
      <c r="AM4" s="135" t="s">
        <v>1143</v>
      </c>
      <c r="AN4" s="135" t="s">
        <v>1143</v>
      </c>
      <c r="AO4" s="43" t="s">
        <v>1143</v>
      </c>
      <c r="AP4" s="43" t="s">
        <v>1143</v>
      </c>
      <c r="AQ4" s="43" t="s">
        <v>1143</v>
      </c>
      <c r="AR4" s="241" t="s">
        <v>1143</v>
      </c>
      <c r="AS4" s="241" t="s">
        <v>1143</v>
      </c>
      <c r="AT4" s="241" t="s">
        <v>1143</v>
      </c>
      <c r="AU4" s="241" t="s">
        <v>1143</v>
      </c>
      <c r="AV4" s="241" t="s">
        <v>1143</v>
      </c>
      <c r="AW4" s="241" t="s">
        <v>1143</v>
      </c>
      <c r="AX4" s="43" t="s">
        <v>1143</v>
      </c>
      <c r="AY4" s="42" t="s">
        <v>1142</v>
      </c>
      <c r="AZ4" s="45" t="s">
        <v>1144</v>
      </c>
      <c r="BA4" s="43" t="s">
        <v>1143</v>
      </c>
      <c r="BB4" s="42" t="s">
        <v>1142</v>
      </c>
      <c r="BC4" s="45" t="s">
        <v>1144</v>
      </c>
      <c r="BD4" s="45" t="s">
        <v>1144</v>
      </c>
      <c r="BE4" s="42" t="s">
        <v>1142</v>
      </c>
      <c r="BF4" s="43" t="s">
        <v>1143</v>
      </c>
      <c r="BG4" s="49" t="s">
        <v>1145</v>
      </c>
      <c r="BH4" s="43" t="s">
        <v>1143</v>
      </c>
      <c r="BI4" s="43" t="s">
        <v>1143</v>
      </c>
      <c r="BJ4" s="47" t="s">
        <v>1143</v>
      </c>
      <c r="BK4" s="43" t="s">
        <v>1143</v>
      </c>
      <c r="BL4" s="49" t="s">
        <v>1145</v>
      </c>
      <c r="BM4" s="45" t="s">
        <v>1144</v>
      </c>
      <c r="BN4" s="45" t="s">
        <v>1144</v>
      </c>
      <c r="BO4" s="45" t="s">
        <v>1144</v>
      </c>
      <c r="BP4" s="43" t="s">
        <v>1143</v>
      </c>
      <c r="BQ4" s="42" t="s">
        <v>1142</v>
      </c>
      <c r="BR4" s="42" t="s">
        <v>1142</v>
      </c>
      <c r="BS4" s="42" t="s">
        <v>1142</v>
      </c>
      <c r="BT4" s="169"/>
      <c r="BX4" s="6"/>
    </row>
    <row r="5" spans="1:76" s="223" customFormat="1" ht="14.25" customHeight="1">
      <c r="A5" s="220" t="s">
        <v>1146</v>
      </c>
      <c r="B5" s="220" t="s">
        <v>1147</v>
      </c>
      <c r="C5" s="269" t="s">
        <v>1148</v>
      </c>
      <c r="D5" s="221" t="s">
        <v>1149</v>
      </c>
      <c r="E5" s="221" t="s">
        <v>1150</v>
      </c>
      <c r="F5" s="221" t="s">
        <v>1151</v>
      </c>
      <c r="G5" s="221" t="s">
        <v>1152</v>
      </c>
      <c r="H5" s="221" t="s">
        <v>1153</v>
      </c>
      <c r="I5" s="221" t="s">
        <v>1154</v>
      </c>
      <c r="J5" s="221" t="s">
        <v>3</v>
      </c>
      <c r="K5" s="221" t="s">
        <v>1155</v>
      </c>
      <c r="L5" s="221" t="s">
        <v>1156</v>
      </c>
      <c r="M5" s="221" t="s">
        <v>1157</v>
      </c>
      <c r="N5" s="282" t="s">
        <v>7</v>
      </c>
      <c r="O5" s="221" t="s">
        <v>1158</v>
      </c>
      <c r="P5" s="221" t="s">
        <v>1159</v>
      </c>
      <c r="Q5" s="269" t="s">
        <v>1160</v>
      </c>
      <c r="R5" s="221" t="s">
        <v>1161</v>
      </c>
      <c r="S5" s="221" t="s">
        <v>1162</v>
      </c>
      <c r="T5" s="221" t="s">
        <v>1163</v>
      </c>
      <c r="U5" s="270" t="s">
        <v>8</v>
      </c>
      <c r="V5" s="221" t="s">
        <v>1164</v>
      </c>
      <c r="W5" s="221" t="s">
        <v>1165</v>
      </c>
      <c r="X5" s="221" t="s">
        <v>1166</v>
      </c>
      <c r="Y5" s="221" t="s">
        <v>1167</v>
      </c>
      <c r="Z5" s="221" t="s">
        <v>603</v>
      </c>
      <c r="AA5" s="269" t="s">
        <v>1168</v>
      </c>
      <c r="AB5" s="221" t="s">
        <v>1169</v>
      </c>
      <c r="AC5" s="221" t="s">
        <v>1170</v>
      </c>
      <c r="AD5" s="221" t="s">
        <v>1171</v>
      </c>
      <c r="AE5" s="269" t="s">
        <v>1172</v>
      </c>
      <c r="AF5" s="269" t="s">
        <v>1173</v>
      </c>
      <c r="AG5" s="269" t="s">
        <v>1174</v>
      </c>
      <c r="AH5" s="221" t="s">
        <v>1175</v>
      </c>
      <c r="AI5" s="221" t="s">
        <v>1176</v>
      </c>
      <c r="AJ5" s="221" t="s">
        <v>1177</v>
      </c>
      <c r="AK5" s="270" t="s">
        <v>1178</v>
      </c>
      <c r="AL5" s="270" t="s">
        <v>1179</v>
      </c>
      <c r="AM5" s="270" t="s">
        <v>1180</v>
      </c>
      <c r="AN5" s="270" t="s">
        <v>1181</v>
      </c>
      <c r="AO5" s="221" t="s">
        <v>1182</v>
      </c>
      <c r="AP5" s="221" t="s">
        <v>1183</v>
      </c>
      <c r="AQ5" s="221" t="s">
        <v>1184</v>
      </c>
      <c r="AR5" s="271" t="s">
        <v>1185</v>
      </c>
      <c r="AS5" s="271" t="s">
        <v>1186</v>
      </c>
      <c r="AT5" s="271" t="s">
        <v>1187</v>
      </c>
      <c r="AU5" s="271" t="s">
        <v>1188</v>
      </c>
      <c r="AV5" s="271" t="s">
        <v>1189</v>
      </c>
      <c r="AW5" s="271" t="s">
        <v>1190</v>
      </c>
      <c r="AX5" s="221" t="s">
        <v>1191</v>
      </c>
      <c r="AY5" s="221" t="s">
        <v>1140</v>
      </c>
      <c r="AZ5" s="221" t="s">
        <v>1192</v>
      </c>
      <c r="BA5" s="221" t="s">
        <v>1193</v>
      </c>
      <c r="BB5" s="221" t="s">
        <v>1194</v>
      </c>
      <c r="BC5" s="221" t="s">
        <v>1195</v>
      </c>
      <c r="BD5" s="221" t="s">
        <v>1196</v>
      </c>
      <c r="BE5" s="221" t="s">
        <v>1197</v>
      </c>
      <c r="BF5" s="221" t="s">
        <v>1198</v>
      </c>
      <c r="BG5" s="221" t="s">
        <v>1199</v>
      </c>
      <c r="BH5" s="221" t="s">
        <v>1200</v>
      </c>
      <c r="BI5" s="221" t="s">
        <v>1201</v>
      </c>
      <c r="BJ5" s="221" t="s">
        <v>1202</v>
      </c>
      <c r="BK5" s="221" t="s">
        <v>1203</v>
      </c>
      <c r="BL5" s="221" t="s">
        <v>1204</v>
      </c>
      <c r="BM5" s="221" t="s">
        <v>1205</v>
      </c>
      <c r="BN5" s="221" t="s">
        <v>1206</v>
      </c>
      <c r="BO5" s="221" t="s">
        <v>1207</v>
      </c>
      <c r="BP5" s="221" t="s">
        <v>1208</v>
      </c>
      <c r="BQ5" s="221" t="s">
        <v>1209</v>
      </c>
      <c r="BR5" s="221" t="s">
        <v>1210</v>
      </c>
      <c r="BS5" s="221" t="s">
        <v>1211</v>
      </c>
      <c r="BT5" s="169" t="s">
        <v>1212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884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1213</v>
      </c>
      <c r="W7" s="173" t="s">
        <v>1214</v>
      </c>
      <c r="X7" s="51" t="s">
        <v>955</v>
      </c>
      <c r="Y7" s="158" t="s">
        <v>958</v>
      </c>
      <c r="Z7" s="158" t="s">
        <v>951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1215</v>
      </c>
      <c r="BK7" s="16" t="s">
        <v>1216</v>
      </c>
      <c r="BL7" s="15"/>
      <c r="BM7" s="14" t="s">
        <v>979</v>
      </c>
      <c r="BN7" s="14" t="s">
        <v>979</v>
      </c>
      <c r="BO7" s="165" t="s">
        <v>979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746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1217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1218</v>
      </c>
      <c r="N8" s="204" t="s">
        <v>1219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1220</v>
      </c>
      <c r="W8" s="319" t="s">
        <v>1221</v>
      </c>
      <c r="X8" s="51" t="s">
        <v>955</v>
      </c>
      <c r="Y8" s="158" t="s">
        <v>958</v>
      </c>
      <c r="Z8" s="158" t="s">
        <v>956</v>
      </c>
      <c r="AA8" s="83">
        <v>1</v>
      </c>
      <c r="AB8" s="70" t="s">
        <v>946</v>
      </c>
      <c r="AC8" s="70" t="s">
        <v>941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1222</v>
      </c>
      <c r="BK8" s="16" t="s">
        <v>1222</v>
      </c>
      <c r="BL8" s="15"/>
      <c r="BM8" s="14" t="s">
        <v>979</v>
      </c>
      <c r="BN8" s="14" t="s">
        <v>979</v>
      </c>
      <c r="BO8" s="165" t="s">
        <v>979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802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1223</v>
      </c>
      <c r="N9" s="217" t="s">
        <v>1224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1225</v>
      </c>
      <c r="W9" s="173" t="s">
        <v>1226</v>
      </c>
      <c r="X9" s="218" t="s">
        <v>955</v>
      </c>
      <c r="Y9" s="158"/>
      <c r="Z9" s="158" t="s">
        <v>960</v>
      </c>
      <c r="AA9" s="144">
        <v>1</v>
      </c>
      <c r="AB9" s="70" t="s">
        <v>946</v>
      </c>
      <c r="AC9" s="70" t="s">
        <v>941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811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1227</v>
      </c>
      <c r="W10" s="173" t="s">
        <v>1228</v>
      </c>
      <c r="X10" s="51" t="s">
        <v>955</v>
      </c>
      <c r="Y10" s="158" t="s">
        <v>958</v>
      </c>
      <c r="Z10" s="158" t="s">
        <v>951</v>
      </c>
      <c r="AA10" s="144">
        <v>1</v>
      </c>
      <c r="AB10" s="70" t="s">
        <v>946</v>
      </c>
      <c r="AC10" s="70" t="s">
        <v>941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1229</v>
      </c>
      <c r="BK10" s="16" t="s">
        <v>1229</v>
      </c>
      <c r="BL10" s="15"/>
      <c r="BM10" s="14" t="s">
        <v>985</v>
      </c>
      <c r="BN10" s="14" t="s">
        <v>985</v>
      </c>
      <c r="BO10" s="165" t="s">
        <v>985</v>
      </c>
      <c r="BP10" s="16" t="s">
        <v>1229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887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1230</v>
      </c>
      <c r="W11" s="173" t="s">
        <v>1214</v>
      </c>
      <c r="X11" s="51" t="s">
        <v>955</v>
      </c>
      <c r="Y11" s="158" t="s">
        <v>958</v>
      </c>
      <c r="Z11" s="158" t="s">
        <v>956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1231</v>
      </c>
      <c r="BK11" s="16" t="s">
        <v>1231</v>
      </c>
      <c r="BL11" s="15"/>
      <c r="BM11" s="14" t="s">
        <v>975</v>
      </c>
      <c r="BN11" s="14" t="s">
        <v>1005</v>
      </c>
      <c r="BO11" s="165" t="s">
        <v>1068</v>
      </c>
      <c r="BP11" s="16" t="s">
        <v>1231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776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1232</v>
      </c>
      <c r="W12" s="173" t="s">
        <v>1228</v>
      </c>
      <c r="X12" s="218" t="s">
        <v>955</v>
      </c>
      <c r="Y12" s="158" t="s">
        <v>958</v>
      </c>
      <c r="Z12" s="158" t="s">
        <v>951</v>
      </c>
      <c r="AA12" s="144">
        <v>1</v>
      </c>
      <c r="AB12" s="70" t="s">
        <v>946</v>
      </c>
      <c r="AC12" s="70" t="s">
        <v>941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1233</v>
      </c>
      <c r="BK12" s="16" t="s">
        <v>1233</v>
      </c>
      <c r="BL12" s="15"/>
      <c r="BM12" s="14" t="s">
        <v>979</v>
      </c>
      <c r="BN12" s="14" t="s">
        <v>979</v>
      </c>
      <c r="BO12" s="165" t="s">
        <v>979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911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1234</v>
      </c>
      <c r="W13" s="173" t="s">
        <v>1214</v>
      </c>
      <c r="X13" s="51" t="s">
        <v>955</v>
      </c>
      <c r="Y13" s="158" t="s">
        <v>958</v>
      </c>
      <c r="Z13" s="158" t="s">
        <v>951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1235</v>
      </c>
      <c r="BK13" s="16" t="s">
        <v>1235</v>
      </c>
      <c r="BL13" s="15"/>
      <c r="BM13" s="14" t="s">
        <v>979</v>
      </c>
      <c r="BN13" s="14" t="s">
        <v>979</v>
      </c>
      <c r="BO13" s="165" t="s">
        <v>979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822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1236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1237</v>
      </c>
      <c r="N15" s="204" t="s">
        <v>1238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1239</v>
      </c>
      <c r="W15" s="173" t="s">
        <v>1240</v>
      </c>
      <c r="X15" s="218" t="s">
        <v>955</v>
      </c>
      <c r="Y15" s="158"/>
      <c r="Z15" s="158" t="s">
        <v>951</v>
      </c>
      <c r="AA15" s="83">
        <v>1</v>
      </c>
      <c r="AB15" s="70" t="s">
        <v>946</v>
      </c>
      <c r="AC15" s="70" t="s">
        <v>941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1241</v>
      </c>
      <c r="BK15" s="16" t="s">
        <v>1242</v>
      </c>
      <c r="BL15" s="15"/>
      <c r="BM15" s="14" t="s">
        <v>979</v>
      </c>
      <c r="BN15" s="14" t="s">
        <v>979</v>
      </c>
      <c r="BO15" s="165" t="s">
        <v>979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746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1217</v>
      </c>
      <c r="I16" s="173" t="s">
        <v>1243</v>
      </c>
      <c r="J16" s="217">
        <v>74</v>
      </c>
      <c r="K16" s="217">
        <v>290</v>
      </c>
      <c r="L16" s="83" t="s">
        <v>607</v>
      </c>
      <c r="M16" s="204" t="s">
        <v>1244</v>
      </c>
      <c r="N16" s="204" t="s">
        <v>1245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1220</v>
      </c>
      <c r="W16" s="319" t="s">
        <v>1246</v>
      </c>
      <c r="X16" s="51" t="s">
        <v>955</v>
      </c>
      <c r="Y16" s="158"/>
      <c r="Z16" s="158" t="s">
        <v>956</v>
      </c>
      <c r="AA16" s="83">
        <v>1</v>
      </c>
      <c r="AB16" s="70" t="s">
        <v>946</v>
      </c>
      <c r="AC16" s="70" t="s">
        <v>941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1247</v>
      </c>
      <c r="BK16" s="16"/>
      <c r="BL16" s="15"/>
      <c r="BM16" s="14" t="s">
        <v>979</v>
      </c>
      <c r="BN16" s="14" t="s">
        <v>979</v>
      </c>
      <c r="BO16" s="165" t="s">
        <v>979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811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1227</v>
      </c>
      <c r="W17" s="173" t="s">
        <v>1228</v>
      </c>
      <c r="X17" s="51" t="s">
        <v>955</v>
      </c>
      <c r="Y17" s="158"/>
      <c r="Z17" s="158" t="s">
        <v>951</v>
      </c>
      <c r="AA17" s="144">
        <v>1</v>
      </c>
      <c r="AB17" s="70" t="s">
        <v>946</v>
      </c>
      <c r="AC17" s="70" t="s">
        <v>941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1248</v>
      </c>
      <c r="BK17" s="16" t="s">
        <v>1249</v>
      </c>
      <c r="BL17" s="15"/>
      <c r="BM17" s="14" t="s">
        <v>971</v>
      </c>
      <c r="BN17" s="14" t="s">
        <v>992</v>
      </c>
      <c r="BO17" s="165" t="s">
        <v>1105</v>
      </c>
      <c r="BP17" s="16" t="s">
        <v>1249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802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1250</v>
      </c>
      <c r="N18" s="204" t="s">
        <v>1251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1225</v>
      </c>
      <c r="W18" s="173" t="s">
        <v>1226</v>
      </c>
      <c r="X18" s="218" t="s">
        <v>955</v>
      </c>
      <c r="Y18" s="158"/>
      <c r="Z18" s="158" t="s">
        <v>956</v>
      </c>
      <c r="AA18" s="144">
        <v>1</v>
      </c>
      <c r="AB18" s="70" t="s">
        <v>946</v>
      </c>
      <c r="AC18" s="70" t="s">
        <v>941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1252</v>
      </c>
      <c r="BK18" s="16" t="s">
        <v>1253</v>
      </c>
      <c r="BL18" s="15"/>
      <c r="BM18" s="14" t="s">
        <v>971</v>
      </c>
      <c r="BN18" s="14" t="s">
        <v>992</v>
      </c>
      <c r="BO18" s="165" t="s">
        <v>1111</v>
      </c>
      <c r="BP18" s="16" t="s">
        <v>1253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822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1254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1255</v>
      </c>
      <c r="N19" s="204" t="s">
        <v>1256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1232</v>
      </c>
      <c r="W19" s="173" t="s">
        <v>1257</v>
      </c>
      <c r="X19" s="218" t="s">
        <v>955</v>
      </c>
      <c r="Y19" s="158"/>
      <c r="Z19" s="158" t="s">
        <v>951</v>
      </c>
      <c r="AA19" s="144">
        <v>1</v>
      </c>
      <c r="AB19" s="70" t="s">
        <v>946</v>
      </c>
      <c r="AC19" s="70" t="s">
        <v>941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776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1232</v>
      </c>
      <c r="W20" s="173" t="s">
        <v>1228</v>
      </c>
      <c r="X20" s="218" t="s">
        <v>955</v>
      </c>
      <c r="Y20" s="158"/>
      <c r="Z20" s="158" t="s">
        <v>951</v>
      </c>
      <c r="AA20" s="144">
        <v>1</v>
      </c>
      <c r="AB20" s="70" t="s">
        <v>946</v>
      </c>
      <c r="AC20" s="70" t="s">
        <v>941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1258</v>
      </c>
      <c r="BK20" s="16" t="s">
        <v>1259</v>
      </c>
      <c r="BL20" s="15"/>
      <c r="BM20" s="14" t="s">
        <v>979</v>
      </c>
      <c r="BN20" s="14" t="s">
        <v>979</v>
      </c>
      <c r="BO20" s="165" t="s">
        <v>979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914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1260</v>
      </c>
      <c r="W21" s="173" t="s">
        <v>1214</v>
      </c>
      <c r="X21" s="51" t="s">
        <v>950</v>
      </c>
      <c r="Y21" s="158"/>
      <c r="Z21" s="158" t="s">
        <v>951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1261</v>
      </c>
      <c r="BK21" s="16" t="s">
        <v>1261</v>
      </c>
      <c r="BL21" s="15"/>
      <c r="BM21" s="14" t="s">
        <v>975</v>
      </c>
      <c r="BN21" s="14" t="s">
        <v>1005</v>
      </c>
      <c r="BO21" s="165" t="s">
        <v>1057</v>
      </c>
      <c r="BP21" s="16" t="s">
        <v>1262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822</v>
      </c>
      <c r="E22" s="314" t="s">
        <v>1263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1264</v>
      </c>
      <c r="N22" s="204" t="s">
        <v>1265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1239</v>
      </c>
      <c r="W22" s="173" t="s">
        <v>1257</v>
      </c>
      <c r="X22" s="218" t="s">
        <v>955</v>
      </c>
      <c r="Y22" s="158" t="s">
        <v>958</v>
      </c>
      <c r="Z22" s="158" t="s">
        <v>951</v>
      </c>
      <c r="AA22" s="144">
        <v>1</v>
      </c>
      <c r="AB22" s="70" t="s">
        <v>946</v>
      </c>
      <c r="AC22" s="70" t="s">
        <v>941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1266</v>
      </c>
      <c r="BK22" s="16" t="s">
        <v>1267</v>
      </c>
      <c r="BL22" s="15"/>
      <c r="BM22" s="14" t="s">
        <v>979</v>
      </c>
      <c r="BN22" s="14" t="s">
        <v>979</v>
      </c>
      <c r="BO22" s="165" t="s">
        <v>979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835</v>
      </c>
      <c r="E23" s="314" t="s">
        <v>1263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1268</v>
      </c>
      <c r="W23" s="173" t="s">
        <v>1269</v>
      </c>
      <c r="X23" s="218" t="s">
        <v>955</v>
      </c>
      <c r="Y23" s="158" t="s">
        <v>958</v>
      </c>
      <c r="Z23" s="158" t="s">
        <v>951</v>
      </c>
      <c r="AA23" s="83">
        <v>2</v>
      </c>
      <c r="AB23" s="70" t="s">
        <v>946</v>
      </c>
      <c r="AC23" s="70" t="s">
        <v>941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1270</v>
      </c>
      <c r="BK23" s="16" t="s">
        <v>1271</v>
      </c>
      <c r="BL23" s="15"/>
      <c r="BM23" s="14" t="s">
        <v>979</v>
      </c>
      <c r="BN23" s="14" t="s">
        <v>979</v>
      </c>
      <c r="BO23" s="165" t="s">
        <v>979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835</v>
      </c>
      <c r="E24" s="314" t="s">
        <v>1263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1268</v>
      </c>
      <c r="W24" s="173" t="s">
        <v>1272</v>
      </c>
      <c r="X24" s="218" t="s">
        <v>955</v>
      </c>
      <c r="Y24" s="158" t="s">
        <v>958</v>
      </c>
      <c r="Z24" s="158" t="s">
        <v>951</v>
      </c>
      <c r="AA24" s="83">
        <v>2</v>
      </c>
      <c r="AB24" s="70" t="s">
        <v>946</v>
      </c>
      <c r="AC24" s="70" t="s">
        <v>941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1270</v>
      </c>
      <c r="BK24" s="16" t="s">
        <v>1271</v>
      </c>
      <c r="BL24" s="15"/>
      <c r="BM24" s="14" t="s">
        <v>985</v>
      </c>
      <c r="BN24" s="14" t="s">
        <v>985</v>
      </c>
      <c r="BO24" s="165" t="s">
        <v>985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703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1236</v>
      </c>
      <c r="J25" s="217">
        <v>74</v>
      </c>
      <c r="K25" s="217">
        <v>290</v>
      </c>
      <c r="L25" s="83" t="s">
        <v>607</v>
      </c>
      <c r="M25" s="204" t="s">
        <v>1273</v>
      </c>
      <c r="N25" s="204" t="s">
        <v>1274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1275</v>
      </c>
      <c r="W25" s="173" t="s">
        <v>1276</v>
      </c>
      <c r="X25" s="218" t="s">
        <v>950</v>
      </c>
      <c r="Y25" s="158" t="s">
        <v>949</v>
      </c>
      <c r="Z25" s="158" t="s">
        <v>951</v>
      </c>
      <c r="AA25" s="83">
        <v>1</v>
      </c>
      <c r="AB25" s="70" t="s">
        <v>946</v>
      </c>
      <c r="AC25" s="70" t="s">
        <v>941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1277</v>
      </c>
      <c r="BK25" s="16" t="s">
        <v>1278</v>
      </c>
      <c r="BL25" s="15"/>
      <c r="BM25" s="14" t="s">
        <v>979</v>
      </c>
      <c r="BN25" s="14" t="s">
        <v>979</v>
      </c>
      <c r="BO25" s="165" t="s">
        <v>979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826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1279</v>
      </c>
      <c r="W26" s="173" t="s">
        <v>1280</v>
      </c>
      <c r="X26" s="51" t="s">
        <v>955</v>
      </c>
      <c r="Y26" s="158" t="s">
        <v>958</v>
      </c>
      <c r="Z26" s="158" t="s">
        <v>956</v>
      </c>
      <c r="AA26" s="144">
        <v>2</v>
      </c>
      <c r="AB26" s="70" t="s">
        <v>946</v>
      </c>
      <c r="AC26" s="70" t="s">
        <v>941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1281</v>
      </c>
      <c r="BK26" s="16" t="s">
        <v>1282</v>
      </c>
      <c r="BL26" s="15"/>
      <c r="BM26" s="14" t="s">
        <v>964</v>
      </c>
      <c r="BN26" s="14" t="s">
        <v>987</v>
      </c>
      <c r="BO26" s="165" t="s">
        <v>1051</v>
      </c>
      <c r="BP26" s="16" t="s">
        <v>1282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746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1283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1220</v>
      </c>
      <c r="W27" s="319" t="s">
        <v>1284</v>
      </c>
      <c r="X27" s="51" t="s">
        <v>955</v>
      </c>
      <c r="Y27" s="158" t="s">
        <v>958</v>
      </c>
      <c r="Z27" s="158" t="s">
        <v>951</v>
      </c>
      <c r="AA27" s="83">
        <v>1</v>
      </c>
      <c r="AB27" s="70" t="s">
        <v>946</v>
      </c>
      <c r="AC27" s="70" t="s">
        <v>941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1285</v>
      </c>
      <c r="BK27" s="16" t="s">
        <v>1286</v>
      </c>
      <c r="BL27" s="15"/>
      <c r="BM27" s="14" t="s">
        <v>979</v>
      </c>
      <c r="BN27" s="14" t="s">
        <v>979</v>
      </c>
      <c r="BO27" s="165" t="s">
        <v>979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887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1230</v>
      </c>
      <c r="W28" s="173" t="s">
        <v>1214</v>
      </c>
      <c r="X28" s="51" t="s">
        <v>955</v>
      </c>
      <c r="Y28" s="158" t="s">
        <v>958</v>
      </c>
      <c r="Z28" s="158" t="s">
        <v>956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1287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1288</v>
      </c>
      <c r="BK28" s="16" t="s">
        <v>1289</v>
      </c>
      <c r="BL28" s="15"/>
      <c r="BM28" s="14" t="s">
        <v>975</v>
      </c>
      <c r="BN28" s="14" t="s">
        <v>1005</v>
      </c>
      <c r="BO28" s="165" t="s">
        <v>1057</v>
      </c>
      <c r="BP28" s="16" t="s">
        <v>1289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811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1227</v>
      </c>
      <c r="W29" s="173" t="s">
        <v>1228</v>
      </c>
      <c r="X29" s="51" t="s">
        <v>955</v>
      </c>
      <c r="Y29" s="158" t="s">
        <v>958</v>
      </c>
      <c r="Z29" s="158" t="s">
        <v>951</v>
      </c>
      <c r="AA29" s="144">
        <v>1</v>
      </c>
      <c r="AB29" s="70" t="s">
        <v>946</v>
      </c>
      <c r="AC29" s="70" t="s">
        <v>941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1290</v>
      </c>
      <c r="BK29" s="16" t="s">
        <v>1291</v>
      </c>
      <c r="BL29" s="15"/>
      <c r="BM29" s="14" t="s">
        <v>971</v>
      </c>
      <c r="BN29" s="14" t="s">
        <v>992</v>
      </c>
      <c r="BO29" s="165" t="s">
        <v>1100</v>
      </c>
      <c r="BP29" s="16" t="s">
        <v>1292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755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1293</v>
      </c>
      <c r="J30" s="37">
        <v>78</v>
      </c>
      <c r="K30" s="37">
        <v>190</v>
      </c>
      <c r="L30" s="83" t="s">
        <v>607</v>
      </c>
      <c r="M30" s="217" t="s">
        <v>1294</v>
      </c>
      <c r="N30" s="217" t="s">
        <v>1295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1296</v>
      </c>
      <c r="W30" s="173" t="s">
        <v>1297</v>
      </c>
      <c r="X30" s="51" t="s">
        <v>955</v>
      </c>
      <c r="Y30" s="158" t="s">
        <v>958</v>
      </c>
      <c r="Z30" s="158" t="s">
        <v>956</v>
      </c>
      <c r="AA30" s="144" t="s">
        <v>1298</v>
      </c>
      <c r="AB30" s="70" t="s">
        <v>957</v>
      </c>
      <c r="AC30" s="70" t="s">
        <v>953</v>
      </c>
      <c r="AD30" s="173">
        <v>0.41666666666666669</v>
      </c>
      <c r="AE30" s="83">
        <v>7683</v>
      </c>
      <c r="AF30" s="83" t="s">
        <v>1299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1300</v>
      </c>
      <c r="BK30" s="16" t="s">
        <v>1301</v>
      </c>
      <c r="BL30" s="15"/>
      <c r="BM30" s="14" t="s">
        <v>985</v>
      </c>
      <c r="BN30" s="14" t="s">
        <v>985</v>
      </c>
      <c r="BO30" s="165" t="s">
        <v>985</v>
      </c>
      <c r="BP30" s="321" t="s">
        <v>1301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776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1232</v>
      </c>
      <c r="W31" s="173" t="s">
        <v>1228</v>
      </c>
      <c r="X31" s="218" t="s">
        <v>955</v>
      </c>
      <c r="Y31" s="158" t="s">
        <v>958</v>
      </c>
      <c r="Z31" s="158" t="s">
        <v>951</v>
      </c>
      <c r="AA31" s="144">
        <v>1</v>
      </c>
      <c r="AB31" s="70" t="s">
        <v>946</v>
      </c>
      <c r="AC31" s="70" t="s">
        <v>941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1302</v>
      </c>
      <c r="BK31" s="16" t="s">
        <v>1303</v>
      </c>
      <c r="BL31" s="15"/>
      <c r="BM31" s="14" t="s">
        <v>979</v>
      </c>
      <c r="BN31" s="14" t="s">
        <v>979</v>
      </c>
      <c r="BO31" s="165" t="s">
        <v>979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685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1304</v>
      </c>
      <c r="N32" s="204" t="s">
        <v>1305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1306</v>
      </c>
      <c r="W32" s="173" t="s">
        <v>1307</v>
      </c>
      <c r="X32" s="51" t="s">
        <v>955</v>
      </c>
      <c r="Y32" s="158" t="s">
        <v>958</v>
      </c>
      <c r="Z32" s="158" t="s">
        <v>951</v>
      </c>
      <c r="AA32" s="144">
        <v>1</v>
      </c>
      <c r="AB32" s="70" t="s">
        <v>946</v>
      </c>
      <c r="AC32" s="70" t="s">
        <v>941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1281</v>
      </c>
      <c r="BK32" s="16" t="s">
        <v>1308</v>
      </c>
      <c r="BL32" s="15"/>
      <c r="BM32" s="14" t="s">
        <v>975</v>
      </c>
      <c r="BN32" s="14" t="s">
        <v>1005</v>
      </c>
      <c r="BO32" s="165" t="s">
        <v>1068</v>
      </c>
      <c r="BP32" s="16" t="s">
        <v>1308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688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1309</v>
      </c>
      <c r="N33" s="204" t="s">
        <v>1310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1234</v>
      </c>
      <c r="W33" s="173" t="s">
        <v>1311</v>
      </c>
      <c r="X33" s="51" t="s">
        <v>955</v>
      </c>
      <c r="Y33" s="158" t="s">
        <v>958</v>
      </c>
      <c r="Z33" s="158" t="s">
        <v>956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1312</v>
      </c>
      <c r="BK33" s="16" t="s">
        <v>1313</v>
      </c>
      <c r="BL33" s="15"/>
      <c r="BM33" s="14" t="s">
        <v>979</v>
      </c>
      <c r="BN33" s="14" t="s">
        <v>979</v>
      </c>
      <c r="BO33" s="165" t="s">
        <v>979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911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1234</v>
      </c>
      <c r="W34" s="173" t="s">
        <v>1214</v>
      </c>
      <c r="X34" s="51" t="s">
        <v>955</v>
      </c>
      <c r="Y34" s="158" t="s">
        <v>958</v>
      </c>
      <c r="Z34" s="158" t="s">
        <v>951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1288</v>
      </c>
      <c r="BK34" s="16" t="s">
        <v>1314</v>
      </c>
      <c r="BL34" s="15"/>
      <c r="BM34" s="14" t="s">
        <v>979</v>
      </c>
      <c r="BN34" s="14" t="s">
        <v>979</v>
      </c>
      <c r="BO34" s="165" t="s">
        <v>979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827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1315</v>
      </c>
      <c r="W35" s="173" t="s">
        <v>1316</v>
      </c>
      <c r="X35" s="218" t="s">
        <v>955</v>
      </c>
      <c r="Y35" s="158" t="s">
        <v>958</v>
      </c>
      <c r="Z35" s="158" t="s">
        <v>960</v>
      </c>
      <c r="AA35" s="144">
        <v>1</v>
      </c>
      <c r="AB35" s="70" t="s">
        <v>946</v>
      </c>
      <c r="AC35" s="70" t="s">
        <v>941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1277</v>
      </c>
      <c r="BK35" s="16" t="s">
        <v>1317</v>
      </c>
      <c r="BL35" s="15"/>
      <c r="BM35" s="14" t="s">
        <v>979</v>
      </c>
      <c r="BN35" s="14" t="s">
        <v>979</v>
      </c>
      <c r="BO35" s="165" t="s">
        <v>979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862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1318</v>
      </c>
      <c r="W36" s="173" t="s">
        <v>1214</v>
      </c>
      <c r="X36" s="51" t="s">
        <v>955</v>
      </c>
      <c r="Y36" s="158" t="s">
        <v>958</v>
      </c>
      <c r="Z36" s="158" t="s">
        <v>951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1288</v>
      </c>
      <c r="BK36" s="16" t="s">
        <v>1319</v>
      </c>
      <c r="BL36" s="15"/>
      <c r="BM36" s="14" t="s">
        <v>979</v>
      </c>
      <c r="BN36" s="14" t="s">
        <v>979</v>
      </c>
      <c r="BO36" s="165" t="s">
        <v>979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14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BASE_MAPA!$D$2:$D$359, BASE_MAPA!$E$2:$E$359),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-</v>
      </c>
      <c r="AN38" s="278" t="str">
        <f>IF(BS_CONTROLE[[#This Row],[SB]]=0, "-", BS_CONTROLE[[#This Row],[SB]])</f>
        <v>-</v>
      </c>
      <c r="AO38" s="279" t="str">
        <f>IF(BS_CONTROLE[[#This Row],[SUB]]=0, "-", BS_CONTROLE[[#This Row],[SUB]])</f>
        <v>-</v>
      </c>
      <c r="AP38" s="280" t="str">
        <f>IF(BS_CONTROLE[[#This Row],[KM - Inicio]]=0, "-", BS_CONTROLE[[#This Row],[KM - Inicio]])</f>
        <v>-</v>
      </c>
      <c r="AQ38" s="280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BASE_MAPA!$D$2:$D$359, BASE_MAPA!$E$2:$E$359), "ERRO")</f>
        <v>ERRO</v>
      </c>
      <c r="BF38" s="281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822</v>
      </c>
      <c r="E39" s="314" t="s">
        <v>1263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1320</v>
      </c>
      <c r="N39" s="204" t="s">
        <v>1321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1239</v>
      </c>
      <c r="W39" s="173" t="s">
        <v>1322</v>
      </c>
      <c r="X39" s="218" t="s">
        <v>955</v>
      </c>
      <c r="Y39" s="158" t="s">
        <v>958</v>
      </c>
      <c r="Z39" s="158" t="s">
        <v>951</v>
      </c>
      <c r="AA39" s="144">
        <v>1</v>
      </c>
      <c r="AB39" s="70" t="s">
        <v>946</v>
      </c>
      <c r="AC39" s="70" t="s">
        <v>941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1323</v>
      </c>
      <c r="BK39" s="16" t="s">
        <v>1324</v>
      </c>
      <c r="BL39" s="15"/>
      <c r="BM39" s="14" t="s">
        <v>979</v>
      </c>
      <c r="BN39" s="14" t="s">
        <v>979</v>
      </c>
      <c r="BO39" s="165" t="s">
        <v>979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851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1325</v>
      </c>
      <c r="W40" s="173" t="s">
        <v>1326</v>
      </c>
      <c r="X40" s="218" t="s">
        <v>955</v>
      </c>
      <c r="Y40" s="158" t="s">
        <v>958</v>
      </c>
      <c r="Z40" s="158" t="s">
        <v>960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1327</v>
      </c>
      <c r="BK40" s="16" t="s">
        <v>1328</v>
      </c>
      <c r="BL40" s="15"/>
      <c r="BM40" s="14" t="s">
        <v>979</v>
      </c>
      <c r="BN40" s="14" t="s">
        <v>979</v>
      </c>
      <c r="BO40" s="165" t="s">
        <v>979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862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1318</v>
      </c>
      <c r="W41" s="173" t="s">
        <v>1326</v>
      </c>
      <c r="X41" s="218" t="s">
        <v>950</v>
      </c>
      <c r="Y41" s="158" t="s">
        <v>949</v>
      </c>
      <c r="Z41" s="158" t="s">
        <v>956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1329</v>
      </c>
      <c r="BK41" s="16" t="s">
        <v>1330</v>
      </c>
      <c r="BL41" s="15"/>
      <c r="BM41" s="14" t="s">
        <v>975</v>
      </c>
      <c r="BN41" s="14" t="s">
        <v>1005</v>
      </c>
      <c r="BO41" s="165" t="s">
        <v>1113</v>
      </c>
      <c r="BP41" s="16" t="s">
        <v>1331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825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1332</v>
      </c>
      <c r="W42" s="173" t="s">
        <v>1333</v>
      </c>
      <c r="X42" s="218" t="s">
        <v>950</v>
      </c>
      <c r="Y42" s="158" t="s">
        <v>949</v>
      </c>
      <c r="Z42" s="158" t="s">
        <v>951</v>
      </c>
      <c r="AA42" s="83">
        <v>1</v>
      </c>
      <c r="AB42" s="70" t="s">
        <v>946</v>
      </c>
      <c r="AC42" s="70" t="s">
        <v>941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1334</v>
      </c>
      <c r="BK42" s="16" t="s">
        <v>1335</v>
      </c>
      <c r="BL42" s="15"/>
      <c r="BM42" s="14" t="s">
        <v>974</v>
      </c>
      <c r="BN42" s="14" t="s">
        <v>995</v>
      </c>
      <c r="BO42" s="165" t="s">
        <v>1083</v>
      </c>
      <c r="BP42" s="16" t="s">
        <v>1336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835</v>
      </c>
      <c r="E43" s="314" t="s">
        <v>1263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1268</v>
      </c>
      <c r="W43" s="173" t="s">
        <v>1269</v>
      </c>
      <c r="X43" s="218" t="s">
        <v>955</v>
      </c>
      <c r="Y43" s="158" t="s">
        <v>958</v>
      </c>
      <c r="Z43" s="158" t="s">
        <v>956</v>
      </c>
      <c r="AA43" s="83">
        <v>2</v>
      </c>
      <c r="AB43" s="70" t="s">
        <v>946</v>
      </c>
      <c r="AC43" s="70" t="s">
        <v>941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1337</v>
      </c>
      <c r="BK43" s="16" t="s">
        <v>1337</v>
      </c>
      <c r="BL43" s="15"/>
      <c r="BM43" s="14" t="s">
        <v>979</v>
      </c>
      <c r="BN43" s="14" t="s">
        <v>979</v>
      </c>
      <c r="BO43" s="165" t="s">
        <v>979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835</v>
      </c>
      <c r="E44" s="314" t="s">
        <v>1263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1268</v>
      </c>
      <c r="W44" s="173" t="s">
        <v>1272</v>
      </c>
      <c r="X44" s="218" t="s">
        <v>955</v>
      </c>
      <c r="Y44" s="158" t="s">
        <v>958</v>
      </c>
      <c r="Z44" s="158" t="s">
        <v>956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1338</v>
      </c>
      <c r="BK44" s="16" t="s">
        <v>1338</v>
      </c>
      <c r="BL44" s="15"/>
      <c r="BM44" s="14" t="s">
        <v>972</v>
      </c>
      <c r="BN44" s="14" t="s">
        <v>993</v>
      </c>
      <c r="BO44" s="165" t="s">
        <v>1057</v>
      </c>
      <c r="BP44" s="16" t="s">
        <v>1339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826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0.16666666666666666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1279</v>
      </c>
      <c r="W45" s="173" t="s">
        <v>1280</v>
      </c>
      <c r="X45" s="51" t="s">
        <v>950</v>
      </c>
      <c r="Y45" s="158" t="s">
        <v>949</v>
      </c>
      <c r="Z45" s="158" t="s">
        <v>951</v>
      </c>
      <c r="AA45" s="144">
        <v>2</v>
      </c>
      <c r="AB45" s="70" t="s">
        <v>946</v>
      </c>
      <c r="AC45" s="70" t="s">
        <v>941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0.42916666666666664</v>
      </c>
      <c r="AT45" s="38">
        <v>0.52638888888888891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9.7222222222222265E-2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1340</v>
      </c>
      <c r="BK45" s="16" t="s">
        <v>1341</v>
      </c>
      <c r="BL45" s="15"/>
      <c r="BM45" s="14" t="s">
        <v>977</v>
      </c>
      <c r="BN45" s="14" t="s">
        <v>1005</v>
      </c>
      <c r="BO45" s="165" t="s">
        <v>1115</v>
      </c>
      <c r="BP45" s="16" t="s">
        <v>1342</v>
      </c>
      <c r="BQ45" s="12" t="str">
        <f t="shared" si="2"/>
        <v>Intervalo</v>
      </c>
      <c r="BR45" s="18">
        <f t="shared" si="3"/>
        <v>0.58333333333333359</v>
      </c>
      <c r="BS45" s="18">
        <f t="shared" si="4"/>
        <v>1.409</v>
      </c>
      <c r="BT45" s="225" t="str">
        <f t="shared" si="5"/>
        <v>ModernizaçãoExecução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802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1223</v>
      </c>
      <c r="N46" s="204" t="s">
        <v>1224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1225</v>
      </c>
      <c r="W46" s="173" t="s">
        <v>1226</v>
      </c>
      <c r="X46" s="218" t="s">
        <v>955</v>
      </c>
      <c r="Y46" s="158" t="s">
        <v>958</v>
      </c>
      <c r="Z46" s="158" t="s">
        <v>956</v>
      </c>
      <c r="AA46" s="83">
        <v>1</v>
      </c>
      <c r="AB46" s="70" t="s">
        <v>946</v>
      </c>
      <c r="AC46" s="70" t="s">
        <v>941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1343</v>
      </c>
      <c r="BK46" s="16" t="s">
        <v>1344</v>
      </c>
      <c r="BL46" s="15"/>
      <c r="BM46" s="14" t="s">
        <v>979</v>
      </c>
      <c r="BN46" s="14" t="s">
        <v>979</v>
      </c>
      <c r="BO46" s="165" t="s">
        <v>979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746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1345</v>
      </c>
      <c r="N47" s="204" t="s">
        <v>1346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1220</v>
      </c>
      <c r="W47" s="319" t="s">
        <v>1347</v>
      </c>
      <c r="X47" s="218" t="s">
        <v>955</v>
      </c>
      <c r="Y47" s="158" t="s">
        <v>958</v>
      </c>
      <c r="Z47" s="158" t="s">
        <v>962</v>
      </c>
      <c r="AA47" s="83">
        <v>1</v>
      </c>
      <c r="AB47" s="70" t="s">
        <v>946</v>
      </c>
      <c r="AC47" s="70" t="s">
        <v>941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1348</v>
      </c>
      <c r="BK47" s="16" t="s">
        <v>1349</v>
      </c>
      <c r="BL47" s="15"/>
      <c r="BM47" s="14" t="s">
        <v>979</v>
      </c>
      <c r="BN47" s="14" t="s">
        <v>979</v>
      </c>
      <c r="BO47" s="165" t="s">
        <v>979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811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1227</v>
      </c>
      <c r="W48" s="173" t="s">
        <v>1228</v>
      </c>
      <c r="X48" s="218" t="s">
        <v>955</v>
      </c>
      <c r="Y48" s="158" t="s">
        <v>958</v>
      </c>
      <c r="Z48" s="158" t="s">
        <v>961</v>
      </c>
      <c r="AA48" s="144">
        <v>1</v>
      </c>
      <c r="AB48" s="70" t="s">
        <v>946</v>
      </c>
      <c r="AC48" s="70" t="s">
        <v>941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1334</v>
      </c>
      <c r="BK48" s="16" t="s">
        <v>1350</v>
      </c>
      <c r="BL48" s="15"/>
      <c r="BM48" s="14" t="s">
        <v>967</v>
      </c>
      <c r="BN48" s="14" t="s">
        <v>990</v>
      </c>
      <c r="BO48" s="165" t="s">
        <v>1076</v>
      </c>
      <c r="BP48" s="16" t="s">
        <v>1351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887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1352</v>
      </c>
      <c r="W49" s="173" t="s">
        <v>1214</v>
      </c>
      <c r="X49" s="218" t="s">
        <v>955</v>
      </c>
      <c r="Y49" s="158" t="s">
        <v>958</v>
      </c>
      <c r="Z49" s="158" t="s">
        <v>960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1353</v>
      </c>
      <c r="BK49" s="16" t="s">
        <v>1354</v>
      </c>
      <c r="BL49" s="15"/>
      <c r="BM49" s="14" t="s">
        <v>975</v>
      </c>
      <c r="BN49" s="14" t="s">
        <v>1005</v>
      </c>
      <c r="BO49" s="165" t="s">
        <v>1057</v>
      </c>
      <c r="BP49" s="16" t="s">
        <v>1355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748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1356</v>
      </c>
      <c r="W50" s="173" t="s">
        <v>1357</v>
      </c>
      <c r="X50" s="218" t="s">
        <v>955</v>
      </c>
      <c r="Y50" s="158" t="s">
        <v>958</v>
      </c>
      <c r="Z50" s="158" t="s">
        <v>951</v>
      </c>
      <c r="AA50" s="83">
        <v>1</v>
      </c>
      <c r="AB50" s="70" t="s">
        <v>946</v>
      </c>
      <c r="AC50" s="70" t="s">
        <v>941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1358</v>
      </c>
      <c r="BK50" s="16" t="s">
        <v>1359</v>
      </c>
      <c r="BL50" s="15"/>
      <c r="BM50" s="14" t="s">
        <v>979</v>
      </c>
      <c r="BN50" s="14" t="s">
        <v>979</v>
      </c>
      <c r="BO50" s="165" t="s">
        <v>979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755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1293</v>
      </c>
      <c r="J51" s="37">
        <v>78</v>
      </c>
      <c r="K51" s="37">
        <v>190</v>
      </c>
      <c r="L51" s="83" t="s">
        <v>607</v>
      </c>
      <c r="M51" s="217" t="s">
        <v>1294</v>
      </c>
      <c r="N51" s="217" t="s">
        <v>1295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1296</v>
      </c>
      <c r="W51" s="173" t="s">
        <v>1360</v>
      </c>
      <c r="X51" s="51" t="s">
        <v>955</v>
      </c>
      <c r="Y51" s="158" t="s">
        <v>958</v>
      </c>
      <c r="Z51" s="158" t="s">
        <v>956</v>
      </c>
      <c r="AA51" s="144" t="s">
        <v>1298</v>
      </c>
      <c r="AB51" s="70" t="s">
        <v>957</v>
      </c>
      <c r="AC51" s="70" t="s">
        <v>953</v>
      </c>
      <c r="AD51" s="173">
        <v>0.41666666666666669</v>
      </c>
      <c r="AE51" s="83">
        <v>7683</v>
      </c>
      <c r="AF51" s="83" t="s">
        <v>1299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1361</v>
      </c>
      <c r="BK51" s="16" t="s">
        <v>1362</v>
      </c>
      <c r="BL51" s="15"/>
      <c r="BM51" s="14" t="s">
        <v>979</v>
      </c>
      <c r="BN51" s="14" t="s">
        <v>979</v>
      </c>
      <c r="BO51" s="165" t="s">
        <v>979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776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1232</v>
      </c>
      <c r="W52" s="173" t="s">
        <v>1228</v>
      </c>
      <c r="X52" s="218" t="s">
        <v>955</v>
      </c>
      <c r="Y52" s="158" t="s">
        <v>958</v>
      </c>
      <c r="Z52" s="158" t="s">
        <v>951</v>
      </c>
      <c r="AA52" s="144">
        <v>1</v>
      </c>
      <c r="AB52" s="70" t="s">
        <v>946</v>
      </c>
      <c r="AC52" s="70" t="s">
        <v>941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1363</v>
      </c>
      <c r="BK52" s="16" t="s">
        <v>1363</v>
      </c>
      <c r="BL52" s="15"/>
      <c r="BM52" s="14" t="s">
        <v>971</v>
      </c>
      <c r="BN52" s="14" t="s">
        <v>1002</v>
      </c>
      <c r="BO52" s="165" t="s">
        <v>1060</v>
      </c>
      <c r="BP52" s="16" t="s">
        <v>1364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721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1306</v>
      </c>
      <c r="W53" s="173" t="s">
        <v>1307</v>
      </c>
      <c r="X53" s="51" t="s">
        <v>955</v>
      </c>
      <c r="Y53" s="158" t="s">
        <v>958</v>
      </c>
      <c r="Z53" s="158" t="s">
        <v>951</v>
      </c>
      <c r="AA53" s="144">
        <v>1</v>
      </c>
      <c r="AB53" s="70" t="s">
        <v>946</v>
      </c>
      <c r="AC53" s="70" t="s">
        <v>941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1334</v>
      </c>
      <c r="BK53" s="16" t="s">
        <v>1365</v>
      </c>
      <c r="BL53" s="15"/>
      <c r="BM53" s="14" t="s">
        <v>979</v>
      </c>
      <c r="BN53" s="14" t="s">
        <v>979</v>
      </c>
      <c r="BO53" s="165" t="s">
        <v>979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827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1315</v>
      </c>
      <c r="W54" s="173" t="s">
        <v>1366</v>
      </c>
      <c r="X54" s="218" t="s">
        <v>955</v>
      </c>
      <c r="Y54" s="158" t="s">
        <v>958</v>
      </c>
      <c r="Z54" s="158" t="s">
        <v>960</v>
      </c>
      <c r="AA54" s="144">
        <v>1</v>
      </c>
      <c r="AB54" s="70" t="s">
        <v>946</v>
      </c>
      <c r="AC54" s="70" t="s">
        <v>941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1367</v>
      </c>
      <c r="BK54" s="16" t="s">
        <v>1367</v>
      </c>
      <c r="BL54" s="15"/>
      <c r="BM54" s="14" t="s">
        <v>979</v>
      </c>
      <c r="BN54" s="14" t="s">
        <v>979</v>
      </c>
      <c r="BO54" s="165" t="s">
        <v>979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911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1234</v>
      </c>
      <c r="W55" s="173" t="s">
        <v>1214</v>
      </c>
      <c r="X55" s="51" t="s">
        <v>955</v>
      </c>
      <c r="Y55" s="158" t="s">
        <v>958</v>
      </c>
      <c r="Z55" s="158" t="s">
        <v>956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1353</v>
      </c>
      <c r="BK55" s="16" t="s">
        <v>1368</v>
      </c>
      <c r="BL55" s="15"/>
      <c r="BM55" s="14" t="s">
        <v>979</v>
      </c>
      <c r="BN55" s="14" t="s">
        <v>979</v>
      </c>
      <c r="BO55" s="165" t="s">
        <v>979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688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1369</v>
      </c>
      <c r="J56" s="217">
        <v>103</v>
      </c>
      <c r="K56" s="217">
        <v>2031</v>
      </c>
      <c r="L56" s="83" t="s">
        <v>607</v>
      </c>
      <c r="M56" s="204" t="s">
        <v>1370</v>
      </c>
      <c r="N56" s="204" t="s">
        <v>1371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1234</v>
      </c>
      <c r="W56" s="173" t="s">
        <v>1311</v>
      </c>
      <c r="X56" s="51" t="s">
        <v>955</v>
      </c>
      <c r="Y56" s="158" t="s">
        <v>958</v>
      </c>
      <c r="Z56" s="158" t="s">
        <v>951</v>
      </c>
      <c r="AA56" s="144">
        <v>1</v>
      </c>
      <c r="AB56" s="70" t="s">
        <v>946</v>
      </c>
      <c r="AC56" s="70" t="s">
        <v>941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1334</v>
      </c>
      <c r="BK56" s="16" t="s">
        <v>1372</v>
      </c>
      <c r="BL56" s="15"/>
      <c r="BM56" s="14" t="s">
        <v>979</v>
      </c>
      <c r="BN56" s="14" t="s">
        <v>979</v>
      </c>
      <c r="BO56" s="165" t="s">
        <v>979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822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1373</v>
      </c>
      <c r="N58" s="204" t="s">
        <v>1374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1239</v>
      </c>
      <c r="W58" s="319" t="s">
        <v>1375</v>
      </c>
      <c r="X58" s="218" t="s">
        <v>955</v>
      </c>
      <c r="Y58" s="158" t="s">
        <v>958</v>
      </c>
      <c r="Z58" s="158" t="s">
        <v>951</v>
      </c>
      <c r="AA58" s="83">
        <v>1</v>
      </c>
      <c r="AB58" s="70" t="s">
        <v>946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1376</v>
      </c>
      <c r="BK58" s="16" t="s">
        <v>1377</v>
      </c>
      <c r="BL58" s="15"/>
      <c r="BM58" s="14" t="s">
        <v>979</v>
      </c>
      <c r="BN58" s="14" t="s">
        <v>979</v>
      </c>
      <c r="BO58" s="165" t="s">
        <v>979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800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1378</v>
      </c>
      <c r="W59" s="173" t="s">
        <v>1379</v>
      </c>
      <c r="X59" s="218" t="s">
        <v>955</v>
      </c>
      <c r="Y59" s="158" t="s">
        <v>958</v>
      </c>
      <c r="Z59" s="158" t="s">
        <v>960</v>
      </c>
      <c r="AA59" s="83">
        <v>1</v>
      </c>
      <c r="AB59" s="70" t="s">
        <v>946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1380</v>
      </c>
      <c r="BK59" s="321" t="s">
        <v>1381</v>
      </c>
      <c r="BL59" s="15"/>
      <c r="BM59" s="14" t="s">
        <v>979</v>
      </c>
      <c r="BN59" s="14" t="s">
        <v>979</v>
      </c>
      <c r="BO59" s="165" t="s">
        <v>979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862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1318</v>
      </c>
      <c r="W60" s="173" t="s">
        <v>1214</v>
      </c>
      <c r="X60" s="218" t="s">
        <v>955</v>
      </c>
      <c r="Y60" s="158" t="s">
        <v>958</v>
      </c>
      <c r="Z60" s="158" t="s">
        <v>956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1382</v>
      </c>
      <c r="BK60" s="16" t="s">
        <v>1383</v>
      </c>
      <c r="BL60" s="15"/>
      <c r="BM60" s="14" t="s">
        <v>979</v>
      </c>
      <c r="BN60" s="14" t="s">
        <v>979</v>
      </c>
      <c r="BO60" s="165" t="s">
        <v>979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851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1378</v>
      </c>
      <c r="W61" s="173" t="s">
        <v>1384</v>
      </c>
      <c r="X61" s="218" t="s">
        <v>955</v>
      </c>
      <c r="Y61" s="158" t="s">
        <v>958</v>
      </c>
      <c r="Z61" s="158" t="s">
        <v>956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1382</v>
      </c>
      <c r="BK61" s="16" t="s">
        <v>1385</v>
      </c>
      <c r="BL61" s="15"/>
      <c r="BM61" s="14" t="s">
        <v>979</v>
      </c>
      <c r="BN61" s="14" t="s">
        <v>979</v>
      </c>
      <c r="BO61" s="165" t="s">
        <v>979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825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1386</v>
      </c>
      <c r="W62" s="173" t="s">
        <v>1333</v>
      </c>
      <c r="X62" s="218" t="s">
        <v>955</v>
      </c>
      <c r="Y62" s="158" t="s">
        <v>958</v>
      </c>
      <c r="Z62" s="158" t="s">
        <v>960</v>
      </c>
      <c r="AA62" s="83">
        <v>1</v>
      </c>
      <c r="AB62" s="70" t="s">
        <v>946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1387</v>
      </c>
      <c r="BK62" s="321" t="s">
        <v>1388</v>
      </c>
      <c r="BL62" s="15"/>
      <c r="BM62" s="14" t="s">
        <v>979</v>
      </c>
      <c r="BN62" s="14" t="s">
        <v>979</v>
      </c>
      <c r="BO62" s="165" t="s">
        <v>979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835</v>
      </c>
      <c r="E63" s="314" t="s">
        <v>1263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1268</v>
      </c>
      <c r="W63" s="173" t="s">
        <v>1272</v>
      </c>
      <c r="X63" s="218" t="s">
        <v>955</v>
      </c>
      <c r="Y63" s="158" t="s">
        <v>958</v>
      </c>
      <c r="Z63" s="158" t="s">
        <v>951</v>
      </c>
      <c r="AA63" s="83">
        <v>2</v>
      </c>
      <c r="AB63" s="70" t="s">
        <v>946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1389</v>
      </c>
      <c r="BK63" s="321" t="s">
        <v>1390</v>
      </c>
      <c r="BL63" s="15"/>
      <c r="BM63" s="14" t="s">
        <v>979</v>
      </c>
      <c r="BN63" s="14" t="s">
        <v>979</v>
      </c>
      <c r="BO63" s="165" t="s">
        <v>979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826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1391</v>
      </c>
      <c r="W65" s="173" t="s">
        <v>1392</v>
      </c>
      <c r="X65" s="218" t="s">
        <v>955</v>
      </c>
      <c r="Y65" s="158" t="s">
        <v>958</v>
      </c>
      <c r="Z65" s="158" t="s">
        <v>951</v>
      </c>
      <c r="AA65" s="83">
        <v>2</v>
      </c>
      <c r="AB65" s="70" t="s">
        <v>946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1393</v>
      </c>
      <c r="BK65" s="321" t="s">
        <v>1394</v>
      </c>
      <c r="BL65" s="15"/>
      <c r="BM65" s="14" t="s">
        <v>985</v>
      </c>
      <c r="BN65" s="14" t="s">
        <v>985</v>
      </c>
      <c r="BO65" s="165" t="s">
        <v>985</v>
      </c>
      <c r="BP65" s="321" t="s">
        <v>1394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746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1223</v>
      </c>
      <c r="N66" s="204" t="s">
        <v>1224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1220</v>
      </c>
      <c r="W66" s="173" t="s">
        <v>1395</v>
      </c>
      <c r="X66" s="218" t="s">
        <v>955</v>
      </c>
      <c r="Y66" s="158" t="s">
        <v>958</v>
      </c>
      <c r="Z66" s="158" t="s">
        <v>963</v>
      </c>
      <c r="AA66" s="83">
        <v>1</v>
      </c>
      <c r="AB66" s="70" t="s">
        <v>946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/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1396</v>
      </c>
      <c r="BK66" s="16" t="s">
        <v>1397</v>
      </c>
      <c r="BL66" s="15"/>
      <c r="BM66" s="14"/>
      <c r="BN66" s="14"/>
      <c r="BO66" s="165"/>
      <c r="BP66" s="16"/>
      <c r="BQ66" s="12" t="str">
        <f t="shared" si="2"/>
        <v>Produção</v>
      </c>
      <c r="BR66" s="18">
        <f t="shared" si="3"/>
        <v>1</v>
      </c>
      <c r="BS66" s="18">
        <f t="shared" si="4"/>
        <v>0</v>
      </c>
      <c r="BT66" s="225" t="str">
        <f t="shared" si="5"/>
        <v/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811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1227</v>
      </c>
      <c r="W67" s="173" t="s">
        <v>1398</v>
      </c>
      <c r="X67" s="218" t="s">
        <v>955</v>
      </c>
      <c r="Y67" s="158" t="s">
        <v>958</v>
      </c>
      <c r="Z67" s="158" t="s">
        <v>956</v>
      </c>
      <c r="AA67" s="83">
        <v>1</v>
      </c>
      <c r="AB67" s="70" t="s">
        <v>946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1334</v>
      </c>
      <c r="BK67" s="16" t="s">
        <v>1399</v>
      </c>
      <c r="BL67" s="15"/>
      <c r="BM67" s="14" t="s">
        <v>985</v>
      </c>
      <c r="BN67" s="14" t="s">
        <v>985</v>
      </c>
      <c r="BO67" s="165" t="s">
        <v>985</v>
      </c>
      <c r="BP67" s="16" t="s">
        <v>1399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886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1400</v>
      </c>
      <c r="W69" s="173" t="s">
        <v>1401</v>
      </c>
      <c r="X69" s="218" t="s">
        <v>955</v>
      </c>
      <c r="Y69" s="158" t="s">
        <v>958</v>
      </c>
      <c r="Z69" s="158" t="s">
        <v>961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1402</v>
      </c>
      <c r="BK69" s="16" t="s">
        <v>1403</v>
      </c>
      <c r="BL69" s="15"/>
      <c r="BM69" s="14" t="s">
        <v>979</v>
      </c>
      <c r="BN69" s="14" t="s">
        <v>979</v>
      </c>
      <c r="BO69" s="165" t="s">
        <v>979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853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1404</v>
      </c>
      <c r="W70" s="173" t="s">
        <v>1214</v>
      </c>
      <c r="X70" s="218" t="s">
        <v>955</v>
      </c>
      <c r="Y70" s="158" t="s">
        <v>958</v>
      </c>
      <c r="Z70" s="158" t="s">
        <v>962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1402</v>
      </c>
      <c r="BK70" s="321" t="s">
        <v>1405</v>
      </c>
      <c r="BL70" s="15"/>
      <c r="BM70" s="14" t="s">
        <v>979</v>
      </c>
      <c r="BN70" s="14" t="s">
        <v>979</v>
      </c>
      <c r="BO70" s="165" t="s">
        <v>979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748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1356</v>
      </c>
      <c r="W72" s="173" t="s">
        <v>1406</v>
      </c>
      <c r="X72" s="218" t="s">
        <v>955</v>
      </c>
      <c r="Y72" s="158" t="s">
        <v>958</v>
      </c>
      <c r="Z72" s="158" t="s">
        <v>951</v>
      </c>
      <c r="AA72" s="83">
        <v>1</v>
      </c>
      <c r="AB72" s="70" t="s">
        <v>946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1407</v>
      </c>
      <c r="BK72" s="321" t="s">
        <v>1408</v>
      </c>
      <c r="BL72" s="15"/>
      <c r="BM72" s="14" t="s">
        <v>979</v>
      </c>
      <c r="BN72" s="14" t="s">
        <v>979</v>
      </c>
      <c r="BO72" s="165" t="s">
        <v>979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776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1232</v>
      </c>
      <c r="W73" s="173" t="s">
        <v>1398</v>
      </c>
      <c r="X73" s="218" t="s">
        <v>955</v>
      </c>
      <c r="Y73" s="158" t="s">
        <v>958</v>
      </c>
      <c r="Z73" s="158" t="s">
        <v>956</v>
      </c>
      <c r="AA73" s="83">
        <v>1</v>
      </c>
      <c r="AB73" s="70" t="s">
        <v>946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1409</v>
      </c>
      <c r="BK73" s="321" t="s">
        <v>1410</v>
      </c>
      <c r="BL73" s="15"/>
      <c r="BM73" s="14" t="s">
        <v>979</v>
      </c>
      <c r="BN73" s="14" t="s">
        <v>979</v>
      </c>
      <c r="BO73" s="165" t="s">
        <v>979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911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1411</v>
      </c>
      <c r="W74" s="173" t="s">
        <v>1214</v>
      </c>
      <c r="X74" s="218" t="s">
        <v>955</v>
      </c>
      <c r="Y74" s="158" t="s">
        <v>958</v>
      </c>
      <c r="Z74" s="158" t="s">
        <v>951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1402</v>
      </c>
      <c r="BK74" s="16" t="s">
        <v>1412</v>
      </c>
      <c r="BL74" s="15"/>
      <c r="BM74" s="14" t="s">
        <v>979</v>
      </c>
      <c r="BN74" s="14" t="s">
        <v>979</v>
      </c>
      <c r="BO74" s="165" t="s">
        <v>979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721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1413</v>
      </c>
      <c r="N75" s="204" t="s">
        <v>1413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1414</v>
      </c>
      <c r="W75" s="173" t="s">
        <v>1415</v>
      </c>
      <c r="X75" s="218" t="s">
        <v>955</v>
      </c>
      <c r="Y75" s="158" t="s">
        <v>958</v>
      </c>
      <c r="Z75" s="158" t="s">
        <v>951</v>
      </c>
      <c r="AA75" s="83">
        <v>1</v>
      </c>
      <c r="AB75" s="70" t="s">
        <v>946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1334</v>
      </c>
      <c r="BK75" s="16" t="s">
        <v>1416</v>
      </c>
      <c r="BL75" s="15"/>
      <c r="BM75" s="14" t="s">
        <v>979</v>
      </c>
      <c r="BN75" s="14" t="s">
        <v>979</v>
      </c>
      <c r="BO75" s="165" t="s">
        <v>979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862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1318</v>
      </c>
      <c r="W78" s="173" t="s">
        <v>1214</v>
      </c>
      <c r="X78" s="218" t="s">
        <v>955</v>
      </c>
      <c r="Y78" s="158" t="s">
        <v>958</v>
      </c>
      <c r="Z78" s="158" t="s">
        <v>951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1417</v>
      </c>
      <c r="BK78" s="321" t="s">
        <v>1418</v>
      </c>
      <c r="BL78" s="15"/>
      <c r="BM78" s="14" t="s">
        <v>979</v>
      </c>
      <c r="BN78" s="14" t="s">
        <v>979</v>
      </c>
      <c r="BO78" s="165" t="s">
        <v>979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851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1378</v>
      </c>
      <c r="W79" s="173" t="s">
        <v>1384</v>
      </c>
      <c r="X79" s="218" t="s">
        <v>955</v>
      </c>
      <c r="Y79" s="158"/>
      <c r="Z79" s="158" t="s">
        <v>951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822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1419</v>
      </c>
      <c r="N80" s="204" t="s">
        <v>1420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1239</v>
      </c>
      <c r="W80" s="319" t="s">
        <v>1421</v>
      </c>
      <c r="X80" s="218" t="s">
        <v>955</v>
      </c>
      <c r="Y80" s="158" t="s">
        <v>958</v>
      </c>
      <c r="Z80" s="158" t="s">
        <v>951</v>
      </c>
      <c r="AA80" s="83">
        <v>1</v>
      </c>
      <c r="AB80" s="70" t="s">
        <v>946</v>
      </c>
      <c r="AC80" s="70" t="s">
        <v>941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1422</v>
      </c>
      <c r="BK80" s="16" t="s">
        <v>1423</v>
      </c>
      <c r="BL80" s="15"/>
      <c r="BM80" s="14" t="s">
        <v>979</v>
      </c>
      <c r="BN80" s="14" t="s">
        <v>979</v>
      </c>
      <c r="BO80" s="165" t="s">
        <v>979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835</v>
      </c>
      <c r="E81" s="314" t="s">
        <v>1263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1268</v>
      </c>
      <c r="W81" s="173" t="s">
        <v>1392</v>
      </c>
      <c r="X81" s="218" t="s">
        <v>955</v>
      </c>
      <c r="Y81" s="158"/>
      <c r="Z81" s="158" t="s">
        <v>951</v>
      </c>
      <c r="AA81" s="322" t="s">
        <v>1424</v>
      </c>
      <c r="AB81" s="70" t="s">
        <v>946</v>
      </c>
      <c r="AC81" s="70" t="s">
        <v>941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1425</v>
      </c>
      <c r="BK81" s="16" t="s">
        <v>1426</v>
      </c>
      <c r="BL81" s="15"/>
      <c r="BM81" s="14" t="s">
        <v>979</v>
      </c>
      <c r="BN81" s="14" t="s">
        <v>979</v>
      </c>
      <c r="BO81" s="165" t="s">
        <v>979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825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1332</v>
      </c>
      <c r="W82" s="173" t="s">
        <v>1333</v>
      </c>
      <c r="X82" s="218" t="s">
        <v>955</v>
      </c>
      <c r="Y82" s="158" t="s">
        <v>958</v>
      </c>
      <c r="Z82" s="158" t="s">
        <v>956</v>
      </c>
      <c r="AA82" s="83">
        <v>1</v>
      </c>
      <c r="AB82" s="70" t="s">
        <v>946</v>
      </c>
      <c r="AC82" s="70" t="s">
        <v>941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1427</v>
      </c>
      <c r="BK82" s="16" t="s">
        <v>1428</v>
      </c>
      <c r="BL82" s="15"/>
      <c r="BM82" s="14" t="s">
        <v>985</v>
      </c>
      <c r="BN82" s="14" t="s">
        <v>985</v>
      </c>
      <c r="BO82" s="165" t="s">
        <v>985</v>
      </c>
      <c r="BP82" s="16" t="s">
        <v>1428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826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1391</v>
      </c>
      <c r="W83" s="173" t="s">
        <v>1392</v>
      </c>
      <c r="X83" s="218" t="s">
        <v>955</v>
      </c>
      <c r="Y83" s="158" t="s">
        <v>958</v>
      </c>
      <c r="Z83" s="158" t="s">
        <v>951</v>
      </c>
      <c r="AA83" s="83">
        <v>2</v>
      </c>
      <c r="AB83" s="70" t="s">
        <v>946</v>
      </c>
      <c r="AC83" s="70" t="s">
        <v>941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1429</v>
      </c>
      <c r="BK83" s="321" t="s">
        <v>1430</v>
      </c>
      <c r="BL83" s="15"/>
      <c r="BM83" s="14" t="s">
        <v>985</v>
      </c>
      <c r="BN83" s="14" t="s">
        <v>985</v>
      </c>
      <c r="BO83" s="165" t="s">
        <v>985</v>
      </c>
      <c r="BP83" s="321" t="s">
        <v>1430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811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1223</v>
      </c>
      <c r="N84" s="217" t="s">
        <v>1224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1227</v>
      </c>
      <c r="W84" s="173" t="s">
        <v>1398</v>
      </c>
      <c r="X84" s="218" t="s">
        <v>955</v>
      </c>
      <c r="Y84" s="158" t="s">
        <v>958</v>
      </c>
      <c r="Z84" s="158" t="s">
        <v>956</v>
      </c>
      <c r="AA84" s="83">
        <v>1</v>
      </c>
      <c r="AB84" s="70" t="s">
        <v>946</v>
      </c>
      <c r="AC84" s="70" t="s">
        <v>941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1223</v>
      </c>
      <c r="AN84" s="278" t="s">
        <v>1224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1431</v>
      </c>
      <c r="BK84" s="321" t="s">
        <v>1432</v>
      </c>
      <c r="BL84" s="15"/>
      <c r="BM84" s="14" t="s">
        <v>979</v>
      </c>
      <c r="BN84" s="14" t="s">
        <v>979</v>
      </c>
      <c r="BO84" s="165" t="s">
        <v>979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746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1433</v>
      </c>
      <c r="N85" s="204" t="s">
        <v>1434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1220</v>
      </c>
      <c r="W85" s="319" t="s">
        <v>1435</v>
      </c>
      <c r="X85" s="218" t="s">
        <v>955</v>
      </c>
      <c r="Y85" s="158" t="s">
        <v>958</v>
      </c>
      <c r="Z85" s="158" t="s">
        <v>961</v>
      </c>
      <c r="AA85" s="83">
        <v>1</v>
      </c>
      <c r="AB85" s="70" t="s">
        <v>946</v>
      </c>
      <c r="AC85" s="70" t="s">
        <v>941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1436</v>
      </c>
      <c r="BK85" s="16" t="s">
        <v>1437</v>
      </c>
      <c r="BL85" s="15"/>
      <c r="BM85" s="14" t="s">
        <v>971</v>
      </c>
      <c r="BN85" s="14" t="s">
        <v>1002</v>
      </c>
      <c r="BO85" s="165" t="s">
        <v>1060</v>
      </c>
      <c r="BP85" s="16" t="s">
        <v>1438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853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1352</v>
      </c>
      <c r="W86" s="173" t="s">
        <v>1214</v>
      </c>
      <c r="X86" s="218" t="s">
        <v>955</v>
      </c>
      <c r="Y86" s="158" t="s">
        <v>958</v>
      </c>
      <c r="Z86" s="158" t="s">
        <v>960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1439</v>
      </c>
      <c r="BK86" s="321" t="s">
        <v>1440</v>
      </c>
      <c r="BL86" s="15"/>
      <c r="BM86" s="14" t="s">
        <v>979</v>
      </c>
      <c r="BN86" s="14" t="s">
        <v>979</v>
      </c>
      <c r="BO86" s="165" t="s">
        <v>979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1441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1442</v>
      </c>
      <c r="J87" s="217">
        <v>78</v>
      </c>
      <c r="K87" s="217">
        <v>336</v>
      </c>
      <c r="L87" s="83" t="s">
        <v>607</v>
      </c>
      <c r="M87" s="204" t="s">
        <v>1443</v>
      </c>
      <c r="N87" s="204" t="s">
        <v>1444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1296</v>
      </c>
      <c r="W87" s="319" t="s">
        <v>1445</v>
      </c>
      <c r="X87" s="218" t="s">
        <v>955</v>
      </c>
      <c r="Y87" s="158" t="s">
        <v>958</v>
      </c>
      <c r="Z87" s="158" t="s">
        <v>960</v>
      </c>
      <c r="AA87" s="83">
        <v>1</v>
      </c>
      <c r="AB87" s="70" t="s">
        <v>946</v>
      </c>
      <c r="AC87" s="70" t="s">
        <v>941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1446</v>
      </c>
      <c r="BK87" s="16" t="s">
        <v>1447</v>
      </c>
      <c r="BL87" s="15"/>
      <c r="BM87" s="14" t="s">
        <v>979</v>
      </c>
      <c r="BN87" s="14" t="s">
        <v>979</v>
      </c>
      <c r="BO87" s="165" t="s">
        <v>979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748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1356</v>
      </c>
      <c r="W88" s="173" t="s">
        <v>1406</v>
      </c>
      <c r="X88" s="218" t="s">
        <v>955</v>
      </c>
      <c r="Y88" s="158" t="s">
        <v>958</v>
      </c>
      <c r="Z88" s="158" t="s">
        <v>951</v>
      </c>
      <c r="AA88" s="83">
        <v>1</v>
      </c>
      <c r="AB88" s="70" t="s">
        <v>946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1448</v>
      </c>
      <c r="BK88" s="16" t="s">
        <v>1449</v>
      </c>
      <c r="BL88" s="15"/>
      <c r="BM88" s="14" t="s">
        <v>979</v>
      </c>
      <c r="BN88" s="14" t="s">
        <v>979</v>
      </c>
      <c r="BO88" s="165" t="s">
        <v>979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776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1232</v>
      </c>
      <c r="W89" s="173" t="s">
        <v>1398</v>
      </c>
      <c r="X89" s="218" t="s">
        <v>955</v>
      </c>
      <c r="Y89" s="158" t="s">
        <v>958</v>
      </c>
      <c r="Z89" s="158" t="s">
        <v>956</v>
      </c>
      <c r="AA89" s="83">
        <v>1</v>
      </c>
      <c r="AB89" s="70" t="s">
        <v>946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1450</v>
      </c>
      <c r="BK89" s="321" t="s">
        <v>1451</v>
      </c>
      <c r="BL89" s="15"/>
      <c r="BM89" s="14" t="s">
        <v>979</v>
      </c>
      <c r="BN89" s="14" t="s">
        <v>979</v>
      </c>
      <c r="BO89" s="165" t="s">
        <v>979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721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1414</v>
      </c>
      <c r="W90" s="173" t="s">
        <v>1452</v>
      </c>
      <c r="X90" s="218" t="s">
        <v>955</v>
      </c>
      <c r="Y90" s="158" t="s">
        <v>958</v>
      </c>
      <c r="Z90" s="158" t="s">
        <v>951</v>
      </c>
      <c r="AA90" s="83">
        <v>1</v>
      </c>
      <c r="AB90" s="70" t="s">
        <v>946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1453</v>
      </c>
      <c r="BK90" s="16" t="s">
        <v>1454</v>
      </c>
      <c r="BL90" s="15"/>
      <c r="BM90" s="14" t="s">
        <v>975</v>
      </c>
      <c r="BN90" s="14" t="s">
        <v>1005</v>
      </c>
      <c r="BO90" s="165" t="s">
        <v>1068</v>
      </c>
      <c r="BP90" s="16" t="s">
        <v>1454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14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BASE_MAPA!$D$2:$D$359, BASE_MAPA!$E$2:$E$359),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-</v>
      </c>
      <c r="AN93" s="278" t="str">
        <f>IF(BS_CONTROLE[[#This Row],[SB]]=0, "-", BS_CONTROLE[[#This Row],[SB]])</f>
        <v>-</v>
      </c>
      <c r="AO93" s="279" t="str">
        <f>IF(BS_CONTROLE[[#This Row],[SUB]]=0, "-", BS_CONTROLE[[#This Row],[SUB]])</f>
        <v>-</v>
      </c>
      <c r="AP93" s="280" t="str">
        <f>IF(BS_CONTROLE[[#This Row],[KM - Inicio]]=0, "-", BS_CONTROLE[[#This Row],[KM - Inicio]])</f>
        <v>-</v>
      </c>
      <c r="AQ93" s="280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BASE_MAPA!$D$2:$D$359, BASE_MAPA!$E$2:$E$359), "ERRO")</f>
        <v>ERRO</v>
      </c>
      <c r="BF93" s="281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800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1264</v>
      </c>
      <c r="N94" s="204" t="s">
        <v>1265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1455</v>
      </c>
      <c r="W94" s="173" t="s">
        <v>1456</v>
      </c>
      <c r="X94" s="218" t="s">
        <v>955</v>
      </c>
      <c r="Y94" s="158" t="s">
        <v>958</v>
      </c>
      <c r="Z94" s="158" t="s">
        <v>956</v>
      </c>
      <c r="AA94" s="83">
        <v>1</v>
      </c>
      <c r="AB94" s="70" t="s">
        <v>946</v>
      </c>
      <c r="AC94" s="70" t="s">
        <v>941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1457</v>
      </c>
      <c r="BK94" s="16" t="s">
        <v>1458</v>
      </c>
      <c r="BL94" s="15"/>
      <c r="BM94" s="14" t="s">
        <v>985</v>
      </c>
      <c r="BN94" s="14" t="s">
        <v>985</v>
      </c>
      <c r="BO94" s="165" t="s">
        <v>985</v>
      </c>
      <c r="BP94" s="16" t="s">
        <v>1458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862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1318</v>
      </c>
      <c r="W95" s="173" t="s">
        <v>1214</v>
      </c>
      <c r="X95" s="218" t="s">
        <v>950</v>
      </c>
      <c r="Y95" s="158" t="s">
        <v>949</v>
      </c>
      <c r="Z95" s="158" t="s">
        <v>951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1459</v>
      </c>
      <c r="BK95" s="16" t="s">
        <v>1460</v>
      </c>
      <c r="BL95" s="15"/>
      <c r="BM95" s="14" t="s">
        <v>980</v>
      </c>
      <c r="BN95" s="14" t="s">
        <v>997</v>
      </c>
      <c r="BO95" s="165" t="s">
        <v>1070</v>
      </c>
      <c r="BP95" s="16" t="s">
        <v>1461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851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1378</v>
      </c>
      <c r="W96" s="173" t="s">
        <v>1384</v>
      </c>
      <c r="X96" s="218" t="s">
        <v>950</v>
      </c>
      <c r="Y96" s="158" t="s">
        <v>949</v>
      </c>
      <c r="Z96" s="158" t="s">
        <v>951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1459</v>
      </c>
      <c r="BK96" s="16" t="s">
        <v>1462</v>
      </c>
      <c r="BL96" s="15"/>
      <c r="BM96" s="14" t="s">
        <v>975</v>
      </c>
      <c r="BN96" s="14" t="s">
        <v>1005</v>
      </c>
      <c r="BO96" s="165" t="s">
        <v>1100</v>
      </c>
      <c r="BP96" s="16" t="s">
        <v>1463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SuperExecução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884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1213</v>
      </c>
      <c r="W97" s="173" t="s">
        <v>1214</v>
      </c>
      <c r="X97" s="218" t="s">
        <v>955</v>
      </c>
      <c r="Y97" s="158" t="s">
        <v>958</v>
      </c>
      <c r="Z97" s="158" t="s">
        <v>960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1464</v>
      </c>
      <c r="BK97" s="16" t="s">
        <v>1465</v>
      </c>
      <c r="BL97" s="15"/>
      <c r="BM97" s="14" t="s">
        <v>985</v>
      </c>
      <c r="BN97" s="14" t="s">
        <v>985</v>
      </c>
      <c r="BO97" s="165" t="s">
        <v>985</v>
      </c>
      <c r="BP97" s="16" t="s">
        <v>1466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835</v>
      </c>
      <c r="E98" s="314" t="s">
        <v>1263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1467</v>
      </c>
      <c r="W98" s="319" t="s">
        <v>1392</v>
      </c>
      <c r="X98" s="218" t="s">
        <v>955</v>
      </c>
      <c r="Y98" s="158" t="s">
        <v>958</v>
      </c>
      <c r="Z98" s="158" t="s">
        <v>961</v>
      </c>
      <c r="AA98" s="322" t="s">
        <v>1424</v>
      </c>
      <c r="AB98" s="70" t="s">
        <v>946</v>
      </c>
      <c r="AC98" s="70" t="s">
        <v>941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1387</v>
      </c>
      <c r="BK98" s="16" t="s">
        <v>1468</v>
      </c>
      <c r="BL98" s="15"/>
      <c r="BM98" s="14" t="s">
        <v>979</v>
      </c>
      <c r="BN98" s="14" t="s">
        <v>979</v>
      </c>
      <c r="BO98" s="165" t="s">
        <v>979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822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1469</v>
      </c>
      <c r="N99" s="204" t="s">
        <v>1470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1239</v>
      </c>
      <c r="W99" s="319" t="s">
        <v>1421</v>
      </c>
      <c r="X99" s="218" t="s">
        <v>955</v>
      </c>
      <c r="Y99" s="158" t="s">
        <v>958</v>
      </c>
      <c r="Z99" s="158" t="s">
        <v>956</v>
      </c>
      <c r="AA99" s="83">
        <v>1</v>
      </c>
      <c r="AB99" s="70" t="s">
        <v>946</v>
      </c>
      <c r="AC99" s="70" t="s">
        <v>941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1471</v>
      </c>
      <c r="AN99" s="278" t="s">
        <v>1472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1473</v>
      </c>
      <c r="BK99" s="16" t="s">
        <v>1474</v>
      </c>
      <c r="BL99" s="15"/>
      <c r="BM99" s="14" t="s">
        <v>972</v>
      </c>
      <c r="BN99" s="14" t="s">
        <v>1003</v>
      </c>
      <c r="BO99" s="165" t="s">
        <v>1081</v>
      </c>
      <c r="BP99" s="16" t="s">
        <v>1474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825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1475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1332</v>
      </c>
      <c r="W100" s="173" t="s">
        <v>1333</v>
      </c>
      <c r="X100" s="218" t="s">
        <v>950</v>
      </c>
      <c r="Y100" s="158" t="s">
        <v>949</v>
      </c>
      <c r="Z100" s="158" t="s">
        <v>951</v>
      </c>
      <c r="AA100" s="83">
        <v>1</v>
      </c>
      <c r="AB100" s="70" t="s">
        <v>946</v>
      </c>
      <c r="AC100" s="70" t="s">
        <v>941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0.39583333333333331</v>
      </c>
      <c r="AT100" s="38">
        <v>0.5</v>
      </c>
      <c r="AU100" s="38">
        <v>0.53611111111111109</v>
      </c>
      <c r="AV100" s="38">
        <v>0.59583333333333333</v>
      </c>
      <c r="AW100" s="38">
        <v>0.70416666666666672</v>
      </c>
      <c r="AX100" s="38">
        <v>0.78402777777777777</v>
      </c>
      <c r="AY100" s="313">
        <f>IF(D100="","*",IFERROR(IF(ISODD(COUNT(AS100:AX100)),"ERRO",SUM((AT100-AS100),(AV100-AU100),(AX100-AW100))),"ERRO"))</f>
        <v>0.24374999999999997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1476</v>
      </c>
      <c r="BK100" s="16" t="s">
        <v>1477</v>
      </c>
      <c r="BL100" s="15"/>
      <c r="BM100" s="14" t="s">
        <v>979</v>
      </c>
      <c r="BN100" s="14" t="s">
        <v>979</v>
      </c>
      <c r="BO100" s="165" t="s">
        <v>979</v>
      </c>
      <c r="BP100" s="16"/>
      <c r="BQ100" s="12" t="str">
        <f t="shared" si="10"/>
        <v>Aderente</v>
      </c>
      <c r="BR100" s="18">
        <f t="shared" si="11"/>
        <v>1.4624999999999999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3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826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0.16666666666666666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1391</v>
      </c>
      <c r="W101" s="173" t="s">
        <v>1392</v>
      </c>
      <c r="X101" s="218" t="s">
        <v>950</v>
      </c>
      <c r="Y101" s="158" t="s">
        <v>949</v>
      </c>
      <c r="Z101" s="158" t="s">
        <v>951</v>
      </c>
      <c r="AA101" s="83">
        <v>2</v>
      </c>
      <c r="AB101" s="70" t="s">
        <v>946</v>
      </c>
      <c r="AC101" s="70" t="s">
        <v>941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0.42986111111111114</v>
      </c>
      <c r="AT101" s="38">
        <v>0.59652777777777777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0.16666666666666663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1478</v>
      </c>
      <c r="BK101" s="16" t="s">
        <v>1479</v>
      </c>
      <c r="BL101" s="15"/>
      <c r="BM101" s="14" t="s">
        <v>979</v>
      </c>
      <c r="BN101" s="14" t="s">
        <v>979</v>
      </c>
      <c r="BO101" s="165" t="s">
        <v>979</v>
      </c>
      <c r="BP101" s="16"/>
      <c r="BQ101" s="12" t="str">
        <f t="shared" ref="BQ101:BQ163" si="15">IF(AND(BR101&lt;1,BS101&lt;1),"Produção e Intervalo",IF(BR101&lt;1,"Intervalo",IF(BS101&lt;1,"Produção","Aderente")))</f>
        <v>Aderente</v>
      </c>
      <c r="BR101" s="18">
        <f t="shared" ref="BR101:BR163" si="16">IF(OR(B101="",F101=""),"*",AY101/P101)</f>
        <v>0.99999999999999978</v>
      </c>
      <c r="BS101" s="18">
        <f t="shared" ref="BS101:BS163" si="17">IF(OR(B101="",F101=""),"*",BA101/Q101)</f>
        <v>1.458</v>
      </c>
      <c r="BT101" s="225" t="str">
        <f t="shared" ref="BT70:BT133" si="18">IF(BN101="","",SUBSTITUTE(BM101," ","")&amp;SUBSTITUTE(BN101," ",""))</f>
        <v>OKOK</v>
      </c>
    </row>
    <row r="102" spans="1:72" ht="23.25" hidden="1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809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1227</v>
      </c>
      <c r="W102" s="173" t="s">
        <v>1398</v>
      </c>
      <c r="X102" s="218" t="s">
        <v>955</v>
      </c>
      <c r="Y102" s="158"/>
      <c r="Z102" s="158" t="s">
        <v>956</v>
      </c>
      <c r="AA102" s="83">
        <v>1</v>
      </c>
      <c r="AB102" s="70" t="s">
        <v>946</v>
      </c>
      <c r="AC102" s="70" t="s">
        <v>941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746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1480</v>
      </c>
      <c r="N103" s="204" t="s">
        <v>1481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1220</v>
      </c>
      <c r="W103" s="319" t="s">
        <v>1482</v>
      </c>
      <c r="X103" s="218" t="s">
        <v>955</v>
      </c>
      <c r="Y103" s="158" t="s">
        <v>958</v>
      </c>
      <c r="Z103" s="158" t="s">
        <v>961</v>
      </c>
      <c r="AA103" s="83">
        <v>1</v>
      </c>
      <c r="AB103" s="70" t="s">
        <v>946</v>
      </c>
      <c r="AC103" s="70" t="s">
        <v>941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0</v>
      </c>
      <c r="AZ103" s="13"/>
      <c r="BA103" s="71"/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1</v>
      </c>
      <c r="BI103" s="16"/>
      <c r="BJ103" s="16" t="s">
        <v>1285</v>
      </c>
      <c r="BK103" s="174" t="s">
        <v>1483</v>
      </c>
      <c r="BL103" s="15"/>
      <c r="BM103" s="14"/>
      <c r="BN103" s="14"/>
      <c r="BO103" s="165"/>
      <c r="BP103" s="16"/>
      <c r="BQ103" s="12" t="str">
        <f t="shared" si="15"/>
        <v>Produção e Intervalo</v>
      </c>
      <c r="BR103" s="18">
        <f t="shared" si="16"/>
        <v>0</v>
      </c>
      <c r="BS103" s="18">
        <f t="shared" si="17"/>
        <v>0</v>
      </c>
      <c r="BT103" s="225" t="str">
        <f t="shared" si="18"/>
        <v/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853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1352</v>
      </c>
      <c r="W104" s="173" t="s">
        <v>1214</v>
      </c>
      <c r="X104" s="218" t="s">
        <v>955</v>
      </c>
      <c r="Y104" s="158" t="s">
        <v>958</v>
      </c>
      <c r="Z104" s="158" t="s">
        <v>960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1464</v>
      </c>
      <c r="BK104" s="16" t="s">
        <v>1484</v>
      </c>
      <c r="BL104" s="15"/>
      <c r="BM104" s="14" t="s">
        <v>979</v>
      </c>
      <c r="BN104" s="14" t="s">
        <v>979</v>
      </c>
      <c r="BO104" s="165" t="s">
        <v>979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8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748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1356</v>
      </c>
      <c r="W105" s="173" t="s">
        <v>1406</v>
      </c>
      <c r="X105" s="218" t="s">
        <v>955</v>
      </c>
      <c r="Y105" s="158" t="s">
        <v>958</v>
      </c>
      <c r="Z105" s="158" t="s">
        <v>951</v>
      </c>
      <c r="AA105" s="83">
        <v>1</v>
      </c>
      <c r="AB105" s="70" t="s">
        <v>946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1485</v>
      </c>
      <c r="BK105" s="16" t="s">
        <v>1486</v>
      </c>
      <c r="BL105" s="15"/>
      <c r="BM105" s="14" t="s">
        <v>979</v>
      </c>
      <c r="BN105" s="14" t="s">
        <v>979</v>
      </c>
      <c r="BO105" s="165" t="s">
        <v>979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8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776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1232</v>
      </c>
      <c r="W106" s="173" t="s">
        <v>1398</v>
      </c>
      <c r="X106" s="218" t="s">
        <v>955</v>
      </c>
      <c r="Y106" s="158" t="s">
        <v>958</v>
      </c>
      <c r="Z106" s="158" t="s">
        <v>956</v>
      </c>
      <c r="AA106" s="83">
        <v>1</v>
      </c>
      <c r="AB106" s="70" t="s">
        <v>946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1487</v>
      </c>
      <c r="BK106" s="16" t="s">
        <v>1488</v>
      </c>
      <c r="BL106" s="15"/>
      <c r="BM106" s="14" t="s">
        <v>977</v>
      </c>
      <c r="BN106" s="14" t="s">
        <v>996</v>
      </c>
      <c r="BO106" s="165" t="s">
        <v>1069</v>
      </c>
      <c r="BP106" s="16" t="s">
        <v>1488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>ModernizaçãoEquipamento</v>
      </c>
    </row>
    <row r="107" spans="1:72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862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1318</v>
      </c>
      <c r="W107" s="173" t="s">
        <v>1214</v>
      </c>
      <c r="X107" s="218" t="s">
        <v>955</v>
      </c>
      <c r="Y107" s="158" t="s">
        <v>958</v>
      </c>
      <c r="Z107" s="158" t="s">
        <v>956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/>
      <c r="AT107" s="38"/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/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1</v>
      </c>
      <c r="BI107" s="16"/>
      <c r="BJ107" s="16" t="s">
        <v>1489</v>
      </c>
      <c r="BK107" s="16"/>
      <c r="BL107" s="15"/>
      <c r="BM107" s="14"/>
      <c r="BN107" s="14"/>
      <c r="BO107" s="165"/>
      <c r="BP107" s="16"/>
      <c r="BQ107" s="12" t="str">
        <f t="shared" si="15"/>
        <v>Produção e Intervalo</v>
      </c>
      <c r="BR107" s="18">
        <f t="shared" si="16"/>
        <v>0</v>
      </c>
      <c r="BS107" s="18">
        <f t="shared" si="17"/>
        <v>0</v>
      </c>
      <c r="BT107" s="225" t="str">
        <f t="shared" si="18"/>
        <v/>
      </c>
    </row>
    <row r="108" spans="1:72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800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1264</v>
      </c>
      <c r="N108" s="204" t="s">
        <v>1265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1456</v>
      </c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/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5"/>
        <v>Produção e Intervalo</v>
      </c>
      <c r="BR108" s="18">
        <f t="shared" si="16"/>
        <v>0</v>
      </c>
      <c r="BS108" s="18">
        <f t="shared" si="17"/>
        <v>0</v>
      </c>
      <c r="BT108" s="225" t="str">
        <f t="shared" si="18"/>
        <v/>
      </c>
    </row>
    <row r="109" spans="1:72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884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1213</v>
      </c>
      <c r="W109" s="173" t="s">
        <v>1214</v>
      </c>
      <c r="X109" s="218" t="s">
        <v>955</v>
      </c>
      <c r="Y109" s="158" t="s">
        <v>958</v>
      </c>
      <c r="Z109" s="158" t="s">
        <v>951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/>
      <c r="AT109" s="38"/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0</v>
      </c>
      <c r="AZ109" s="13"/>
      <c r="BA109" s="71"/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5"/>
        <v>Produção e Intervalo</v>
      </c>
      <c r="BR109" s="18">
        <f t="shared" si="16"/>
        <v>0</v>
      </c>
      <c r="BS109" s="18">
        <f t="shared" si="17"/>
        <v>0</v>
      </c>
      <c r="BT109" s="225" t="str">
        <f t="shared" si="18"/>
        <v/>
      </c>
    </row>
    <row r="110" spans="1:72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822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1471</v>
      </c>
      <c r="N110" s="204" t="s">
        <v>1472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1239</v>
      </c>
      <c r="W110" s="319" t="s">
        <v>1421</v>
      </c>
      <c r="X110" s="218" t="s">
        <v>955</v>
      </c>
      <c r="Y110" s="158" t="s">
        <v>958</v>
      </c>
      <c r="Z110" s="158" t="s">
        <v>956</v>
      </c>
      <c r="AA110" s="83">
        <v>1</v>
      </c>
      <c r="AB110" s="70" t="s">
        <v>946</v>
      </c>
      <c r="AC110" s="70" t="s">
        <v>941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1490</v>
      </c>
      <c r="BK110" s="16" t="s">
        <v>1490</v>
      </c>
      <c r="BL110" s="15"/>
      <c r="BM110" s="14" t="s">
        <v>985</v>
      </c>
      <c r="BN110" s="14" t="s">
        <v>985</v>
      </c>
      <c r="BO110" s="165" t="s">
        <v>985</v>
      </c>
      <c r="BP110" s="16" t="s">
        <v>1490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8"/>
        <v>SemOportunidadeSemOportunidade</v>
      </c>
    </row>
    <row r="111" spans="1:72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825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1475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1332</v>
      </c>
      <c r="W111" s="173" t="s">
        <v>1333</v>
      </c>
      <c r="X111" s="218" t="s">
        <v>955</v>
      </c>
      <c r="Y111" s="158" t="s">
        <v>958</v>
      </c>
      <c r="Z111" s="158" t="s">
        <v>951</v>
      </c>
      <c r="AA111" s="83">
        <v>1</v>
      </c>
      <c r="AB111" s="70" t="s">
        <v>946</v>
      </c>
      <c r="AC111" s="70" t="s">
        <v>941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/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8"/>
        <v/>
      </c>
    </row>
    <row r="112" spans="1:72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750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1491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1492</v>
      </c>
      <c r="W112" s="173" t="s">
        <v>1493</v>
      </c>
      <c r="X112" s="218" t="s">
        <v>955</v>
      </c>
      <c r="Y112" s="158" t="s">
        <v>958</v>
      </c>
      <c r="Z112" s="158" t="s">
        <v>960</v>
      </c>
      <c r="AA112" s="83"/>
      <c r="AB112" s="70" t="s">
        <v>952</v>
      </c>
      <c r="AC112" s="70" t="s">
        <v>953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1494</v>
      </c>
      <c r="BK112" s="16" t="s">
        <v>1494</v>
      </c>
      <c r="BL112" s="15"/>
      <c r="BM112" s="14" t="s">
        <v>979</v>
      </c>
      <c r="BN112" s="14" t="s">
        <v>979</v>
      </c>
      <c r="BO112" s="165" t="s">
        <v>979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8"/>
        <v>OKOK</v>
      </c>
    </row>
    <row r="113" spans="1:75" ht="23.25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746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1495</v>
      </c>
      <c r="N113" s="204" t="s">
        <v>1496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1220</v>
      </c>
      <c r="W113" s="319" t="s">
        <v>1497</v>
      </c>
      <c r="X113" s="218" t="s">
        <v>955</v>
      </c>
      <c r="Y113" s="158" t="s">
        <v>958</v>
      </c>
      <c r="Z113" s="158" t="s">
        <v>960</v>
      </c>
      <c r="AA113" s="83">
        <v>1</v>
      </c>
      <c r="AB113" s="70" t="s">
        <v>946</v>
      </c>
      <c r="AC113" s="70" t="s">
        <v>941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/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1</v>
      </c>
      <c r="BI113" s="16"/>
      <c r="BJ113" s="16" t="s">
        <v>1498</v>
      </c>
      <c r="BK113" s="16"/>
      <c r="BL113" s="15"/>
      <c r="BM113" s="14"/>
      <c r="BN113" s="14"/>
      <c r="BO113" s="165"/>
      <c r="BP113" s="16"/>
      <c r="BQ113" s="12" t="str">
        <f t="shared" si="15"/>
        <v>Produção e Intervalo</v>
      </c>
      <c r="BR113" s="18">
        <f t="shared" si="16"/>
        <v>0</v>
      </c>
      <c r="BS113" s="18">
        <f t="shared" si="17"/>
        <v>0</v>
      </c>
      <c r="BT113" s="225" t="str">
        <f t="shared" si="18"/>
        <v/>
      </c>
    </row>
    <row r="114" spans="1:75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887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1499</v>
      </c>
      <c r="W114" s="173" t="s">
        <v>1214</v>
      </c>
      <c r="X114" s="218" t="s">
        <v>955</v>
      </c>
      <c r="Y114" s="158" t="s">
        <v>958</v>
      </c>
      <c r="Z114" s="158" t="s">
        <v>951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0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5"/>
        <v>Produção e Intervalo</v>
      </c>
      <c r="BR114" s="18">
        <f t="shared" si="16"/>
        <v>0</v>
      </c>
      <c r="BS114" s="18">
        <f t="shared" si="17"/>
        <v>0</v>
      </c>
      <c r="BT114" s="225" t="str">
        <f t="shared" si="18"/>
        <v/>
      </c>
    </row>
    <row r="115" spans="1:75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706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1500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1501</v>
      </c>
      <c r="N115" s="204" t="s">
        <v>1502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1400</v>
      </c>
      <c r="W115" s="173" t="s">
        <v>1503</v>
      </c>
      <c r="X115" s="51" t="s">
        <v>955</v>
      </c>
      <c r="Y115" s="158" t="s">
        <v>958</v>
      </c>
      <c r="Z115" s="158" t="s">
        <v>956</v>
      </c>
      <c r="AA115" s="144">
        <v>1</v>
      </c>
      <c r="AB115" s="70" t="s">
        <v>946</v>
      </c>
      <c r="AC115" s="70" t="s">
        <v>941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/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8"/>
        <v/>
      </c>
    </row>
    <row r="116" spans="1:75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748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1356</v>
      </c>
      <c r="W116" s="173" t="s">
        <v>1406</v>
      </c>
      <c r="X116" s="218" t="s">
        <v>955</v>
      </c>
      <c r="Y116" s="158" t="s">
        <v>958</v>
      </c>
      <c r="Z116" s="158" t="s">
        <v>951</v>
      </c>
      <c r="AA116" s="83">
        <v>1</v>
      </c>
      <c r="AB116" s="70" t="s">
        <v>946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/>
      <c r="AS116" s="38"/>
      <c r="AT116" s="38"/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/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8"/>
        <v/>
      </c>
    </row>
    <row r="117" spans="1:75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776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1232</v>
      </c>
      <c r="W117" s="173" t="s">
        <v>1398</v>
      </c>
      <c r="X117" s="218" t="s">
        <v>955</v>
      </c>
      <c r="Y117" s="158" t="s">
        <v>958</v>
      </c>
      <c r="Z117" s="158" t="s">
        <v>956</v>
      </c>
      <c r="AA117" s="83">
        <v>1</v>
      </c>
      <c r="AB117" s="70" t="s">
        <v>946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/>
      <c r="AS117" s="38"/>
      <c r="AT117" s="38"/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5"/>
        <v>Produção e Intervalo</v>
      </c>
      <c r="BR117" s="18">
        <f t="shared" si="16"/>
        <v>0</v>
      </c>
      <c r="BS117" s="18">
        <f t="shared" si="17"/>
        <v>0</v>
      </c>
      <c r="BT117" s="225" t="str">
        <f t="shared" si="18"/>
        <v/>
      </c>
    </row>
    <row r="118" spans="1:75">
      <c r="A118" s="50" t="str">
        <f>D118&amp;B118</f>
        <v>A1745969</v>
      </c>
      <c r="B118" s="171">
        <v>45969</v>
      </c>
      <c r="C118" s="8">
        <f>IF(BS_CONTROLE[[#This Row],[DATA]]="","",WEEKNUM(BS_CONTROLE[[#This Row],[DATA]]))</f>
        <v>45</v>
      </c>
      <c r="D118" s="51" t="s">
        <v>685</v>
      </c>
      <c r="E118" s="314"/>
      <c r="F118" s="172" t="s">
        <v>629</v>
      </c>
      <c r="G118" s="9" t="s">
        <v>627</v>
      </c>
      <c r="H118" s="173" t="s">
        <v>294</v>
      </c>
      <c r="I118" s="173" t="s">
        <v>284</v>
      </c>
      <c r="J118" s="217">
        <v>103</v>
      </c>
      <c r="K118" s="217">
        <v>1803</v>
      </c>
      <c r="L118" s="83">
        <v>1645</v>
      </c>
      <c r="M118" s="217" t="s">
        <v>1504</v>
      </c>
      <c r="N118" s="217" t="s">
        <v>1505</v>
      </c>
      <c r="O118" s="173">
        <v>0.33333333333333331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KM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18" s="80" t="str">
        <f>IFERROR(_xlfn.XLOOKUP(J118, BASE_MAPA!$D$2:$D$359, BASE_MAPA!$E$2:$E$359), "ERRO")</f>
        <v>OURO VERDE - LIGAÇÃO</v>
      </c>
      <c r="V118" s="198" t="s">
        <v>1506</v>
      </c>
      <c r="W118" s="173" t="s">
        <v>1311</v>
      </c>
      <c r="X118" s="218" t="s">
        <v>955</v>
      </c>
      <c r="Y118" s="158" t="s">
        <v>958</v>
      </c>
      <c r="Z118" s="158" t="s">
        <v>960</v>
      </c>
      <c r="AA118" s="83">
        <v>1</v>
      </c>
      <c r="AB118" s="70" t="s">
        <v>946</v>
      </c>
      <c r="AC118" s="70" t="s">
        <v>941</v>
      </c>
      <c r="AD118" s="173">
        <v>0.29166666666666669</v>
      </c>
      <c r="AE118" s="83">
        <v>6379</v>
      </c>
      <c r="AF118" s="83" t="s">
        <v>607</v>
      </c>
      <c r="AG118" s="83" t="s">
        <v>607</v>
      </c>
      <c r="AH118" s="48"/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78" t="str">
        <f>IF(BS_CONTROLE[[#This Row],[Local - Partida]]=0, "-", BS_CONTROLE[[#This Row],[Local - Partida]])</f>
        <v>PSG</v>
      </c>
      <c r="AL118" s="278" t="str">
        <f>IF(BS_CONTROLE[[#This Row],[Local - Encerramento]]=0, "-", BS_CONTROLE[[#This Row],[Local - Encerramento]])</f>
        <v>PPG</v>
      </c>
      <c r="AM118" s="278" t="str">
        <f>IF(BS_CONTROLE[[#This Row],[Entre - Estações]]=0, "-", BS_CONTROLE[[#This Row],[Entre - Estações]])</f>
        <v>PSG-PPG</v>
      </c>
      <c r="AN118" s="278" t="str">
        <f>IF(BS_CONTROLE[[#This Row],[SB]]=0, "-", BS_CONTROLE[[#This Row],[SB]])</f>
        <v>PSGPPG</v>
      </c>
      <c r="AO118" s="279">
        <f>IF(BS_CONTROLE[[#This Row],[SUB]]=0, "-", BS_CONTROLE[[#This Row],[SUB]])</f>
        <v>103</v>
      </c>
      <c r="AP118" s="280">
        <f>IF(BS_CONTROLE[[#This Row],[KM - Inicio]]=0, "-", BS_CONTROLE[[#This Row],[KM - Inicio]])</f>
        <v>1803</v>
      </c>
      <c r="AQ118" s="280">
        <f>IF(BS_CONTROLE[[#This Row],[KM - Fim]]=0, "-", BS_CONTROLE[[#This Row],[KM - Fim]])</f>
        <v>1645</v>
      </c>
      <c r="AR118" s="38"/>
      <c r="AS118" s="38"/>
      <c r="AT118" s="38"/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0</v>
      </c>
      <c r="AZ118" s="13"/>
      <c r="BA118" s="71"/>
      <c r="BB118" s="10" t="str">
        <f>IFERROR(_xlfn.XLOOKUP(AI118, BS_ATIVIDADE[ATIVIDADE],BS_ATIVIDADE[UNIDADE] ), "*")</f>
        <v>KM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18" s="11" t="str">
        <f>IFERROR(_xlfn.XLOOKUP(AO118, BASE_MAPA!$D$2:$D$359, BASE_MAPA!$E$2:$E$359), "ERRO")</f>
        <v>OURO VERDE - LIGAÇÃO</v>
      </c>
      <c r="BF118" s="281" t="str">
        <f>IF(BS_CONTROLE[[#This Row],[Responsavel pelo boletim]]=0, "-", BS_CONTROLE[[#This Row],[Responsavel pelo boletim]])</f>
        <v xml:space="preserve">lorena 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5"/>
        <v>Produção e Intervalo</v>
      </c>
      <c r="BR118" s="18">
        <f t="shared" si="16"/>
        <v>0</v>
      </c>
      <c r="BS118" s="18">
        <f t="shared" si="17"/>
        <v>0</v>
      </c>
      <c r="BT118" s="225" t="str">
        <f t="shared" si="18"/>
        <v/>
      </c>
    </row>
    <row r="119" spans="1:75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5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825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1475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1332</v>
      </c>
      <c r="W120" s="173" t="s">
        <v>1333</v>
      </c>
      <c r="X120" s="218" t="s">
        <v>955</v>
      </c>
      <c r="Y120" s="158"/>
      <c r="Z120" s="158" t="s">
        <v>951</v>
      </c>
      <c r="AA120" s="83">
        <v>1</v>
      </c>
      <c r="AB120" s="70" t="s">
        <v>946</v>
      </c>
      <c r="AC120" s="70" t="s">
        <v>941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/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8"/>
        <v/>
      </c>
    </row>
    <row r="121" spans="1:75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822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1507</v>
      </c>
      <c r="N121" s="204" t="s">
        <v>1508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1239</v>
      </c>
      <c r="W121" s="319" t="s">
        <v>1421</v>
      </c>
      <c r="X121" s="218" t="s">
        <v>955</v>
      </c>
      <c r="Y121" s="158"/>
      <c r="Z121" s="158" t="s">
        <v>956</v>
      </c>
      <c r="AA121" s="83">
        <v>1</v>
      </c>
      <c r="AB121" s="70" t="s">
        <v>946</v>
      </c>
      <c r="AC121" s="70" t="s">
        <v>941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/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8"/>
        <v/>
      </c>
    </row>
    <row r="122" spans="1:75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746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1509</v>
      </c>
      <c r="J122" s="217">
        <v>74</v>
      </c>
      <c r="K122" s="217">
        <v>26</v>
      </c>
      <c r="L122" s="83" t="s">
        <v>607</v>
      </c>
      <c r="M122" s="204" t="s">
        <v>1510</v>
      </c>
      <c r="N122" s="204" t="s">
        <v>1511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1220</v>
      </c>
      <c r="W122" s="319" t="s">
        <v>1512</v>
      </c>
      <c r="X122" s="218" t="s">
        <v>955</v>
      </c>
      <c r="Y122" s="158"/>
      <c r="Z122" s="158" t="s">
        <v>960</v>
      </c>
      <c r="AA122" s="83">
        <v>1</v>
      </c>
      <c r="AB122" s="70" t="s">
        <v>946</v>
      </c>
      <c r="AC122" s="70" t="s">
        <v>941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</v>
      </c>
      <c r="AZ122" s="13"/>
      <c r="BA122" s="71"/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5"/>
        <v>Produção e Intervalo</v>
      </c>
      <c r="BR122" s="18">
        <f t="shared" si="16"/>
        <v>0</v>
      </c>
      <c r="BS122" s="18">
        <f t="shared" si="17"/>
        <v>0</v>
      </c>
      <c r="BT122" s="225" t="str">
        <f t="shared" si="18"/>
        <v/>
      </c>
    </row>
    <row r="123" spans="1:75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809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1513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1514</v>
      </c>
      <c r="N123" s="204" t="s">
        <v>1515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1227</v>
      </c>
      <c r="W123" s="173" t="s">
        <v>1516</v>
      </c>
      <c r="X123" s="218" t="s">
        <v>955</v>
      </c>
      <c r="Y123" s="158"/>
      <c r="Z123" s="158" t="s">
        <v>956</v>
      </c>
      <c r="AA123" s="83">
        <v>1</v>
      </c>
      <c r="AB123" s="70" t="s">
        <v>946</v>
      </c>
      <c r="AC123" s="70" t="s">
        <v>941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5"/>
        <v>Produção e Intervalo</v>
      </c>
      <c r="BR123" s="18">
        <f t="shared" si="16"/>
        <v>0</v>
      </c>
      <c r="BS123" s="18">
        <f t="shared" si="17"/>
        <v>0</v>
      </c>
      <c r="BT123" s="225" t="str">
        <f t="shared" si="18"/>
        <v/>
      </c>
    </row>
    <row r="124" spans="1:75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748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3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1356</v>
      </c>
      <c r="W124" s="173" t="s">
        <v>1406</v>
      </c>
      <c r="X124" s="218" t="s">
        <v>955</v>
      </c>
      <c r="Y124" s="158"/>
      <c r="Z124" s="158" t="s">
        <v>951</v>
      </c>
      <c r="AA124" s="83">
        <v>1</v>
      </c>
      <c r="AB124" s="70" t="s">
        <v>946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/>
      <c r="AS124" s="38"/>
      <c r="AT124" s="38"/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/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5"/>
        <v>Produção e Intervalo</v>
      </c>
      <c r="BR124" s="18">
        <f t="shared" si="16"/>
        <v>0</v>
      </c>
      <c r="BS124" s="18">
        <f t="shared" si="17"/>
        <v>0</v>
      </c>
      <c r="BT124" s="225" t="str">
        <f t="shared" si="18"/>
        <v/>
      </c>
    </row>
    <row r="125" spans="1:75" hidden="1">
      <c r="A125" s="50" t="str">
        <f>D125&amp;B125</f>
        <v>V4245970</v>
      </c>
      <c r="B125" s="171">
        <v>45970</v>
      </c>
      <c r="C125" s="8">
        <f>IF(BS_CONTROLE[[#This Row],[DATA]]="","",WEEKNUM(BS_CONTROLE[[#This Row],[DATA]]))</f>
        <v>46</v>
      </c>
      <c r="D125" s="51" t="s">
        <v>776</v>
      </c>
      <c r="E125" s="314">
        <v>68</v>
      </c>
      <c r="F125" s="172" t="s">
        <v>739</v>
      </c>
      <c r="G125" s="9" t="str">
        <f>IF(D125="","*",VLOOKUP(F125,BS_ATIVIDADE[#All],3,FALSE))</f>
        <v>MODERNIZAÇÃO</v>
      </c>
      <c r="H125" s="173" t="s">
        <v>27</v>
      </c>
      <c r="I125" s="173" t="s">
        <v>27</v>
      </c>
      <c r="J125" s="217">
        <v>72</v>
      </c>
      <c r="K125" s="217">
        <v>303</v>
      </c>
      <c r="L125" s="83">
        <v>301</v>
      </c>
      <c r="M125" s="21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5" s="21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5" s="173">
        <v>0.27083333333333331</v>
      </c>
      <c r="P125" s="173">
        <v>8.3333333333333329E-2</v>
      </c>
      <c r="Q125" s="83">
        <v>400</v>
      </c>
      <c r="R125" s="10" t="str">
        <f>IFERROR(_xlfn.XLOOKUP(F125, BS_ATIVIDADE[ATIVIDADE],BS_ATIVIDADE[UNIDADE] ), "*")</f>
        <v>M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5" s="80" t="str">
        <f>IFERROR(_xlfn.XLOOKUP(J125, BASE_MAPA!$D$2:$D$359, BASE_MAPA!$E$2:$E$359), "ERRO")</f>
        <v>ARARAQUARA - COLOMBIA</v>
      </c>
      <c r="V125" s="198" t="s">
        <v>1232</v>
      </c>
      <c r="W125" s="173" t="s">
        <v>1398</v>
      </c>
      <c r="X125" s="218" t="s">
        <v>955</v>
      </c>
      <c r="Y125" s="158"/>
      <c r="Z125" s="158" t="s">
        <v>956</v>
      </c>
      <c r="AA125" s="83">
        <v>1</v>
      </c>
      <c r="AB125" s="70" t="s">
        <v>946</v>
      </c>
      <c r="AC125" s="70" t="s">
        <v>607</v>
      </c>
      <c r="AD125" s="173">
        <v>0.29166666666666669</v>
      </c>
      <c r="AE125" s="83">
        <v>6241</v>
      </c>
      <c r="AF125" s="83" t="s">
        <v>607</v>
      </c>
      <c r="AG125" s="83" t="s">
        <v>607</v>
      </c>
      <c r="AH125" s="48"/>
      <c r="AI125" s="142" t="str">
        <f>IF(BS_CONTROLE[[#This Row],[Atividade]]=0, "-", BS_CONTROLE[[#This Row],[Atividade]])</f>
        <v>MODERNIZAÇÃO - SOCADORA</v>
      </c>
      <c r="AJ125" s="9" t="str">
        <f>IF(D125="","*",VLOOKUP(AI125,BS_ATIVIDADE[#Data],3,FALSE))</f>
        <v>MODERNIZAÇÃO</v>
      </c>
      <c r="AK125" s="278" t="str">
        <f>IF(BS_CONTROLE[[#This Row],[Local - Partida]]=0, "-", BS_CONTROLE[[#This Row],[Local - Partida]])</f>
        <v>ZGT1</v>
      </c>
      <c r="AL125" s="278" t="str">
        <f>IF(BS_CONTROLE[[#This Row],[Local - Encerramento]]=0, "-", BS_CONTROLE[[#This Row],[Local - Encerramento]])</f>
        <v>ZGT1</v>
      </c>
      <c r="AM125" s="278" t="str">
        <f>IF(BS_CONTROLE[[#This Row],[Entre - Estações]]=0, "-", BS_CONTROLE[[#This Row],[Entre - Estações]])</f>
        <v>ZGT-ZXE</v>
      </c>
      <c r="AN125" s="278" t="str">
        <f>IF(BS_CONTROLE[[#This Row],[SB]]=0, "-", BS_CONTROLE[[#This Row],[SB]])</f>
        <v>ZGTZXE</v>
      </c>
      <c r="AO125" s="279">
        <f>IF(BS_CONTROLE[[#This Row],[SUB]]=0, "-", BS_CONTROLE[[#This Row],[SUB]])</f>
        <v>72</v>
      </c>
      <c r="AP125" s="280">
        <f>IF(BS_CONTROLE[[#This Row],[KM - Inicio]]=0, "-", BS_CONTROLE[[#This Row],[KM - Inicio]])</f>
        <v>303</v>
      </c>
      <c r="AQ125" s="280">
        <f>IF(BS_CONTROLE[[#This Row],[KM - Fim]]=0, "-", BS_CONTROLE[[#This Row],[KM - Fim]])</f>
        <v>301</v>
      </c>
      <c r="AR125" s="38"/>
      <c r="AS125" s="38"/>
      <c r="AT125" s="38"/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/>
      <c r="BB125" s="10" t="str">
        <f>IFERROR(_xlfn.XLOOKUP(AI125, BS_ATIVIDADE[ATIVIDADE],BS_ATIVIDADE[UNIDADE] ), "*")</f>
        <v>M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5" s="11" t="str">
        <f>IFERROR(_xlfn.XLOOKUP(AO125, BASE_MAPA!$D$2:$D$359, BASE_MAPA!$E$2:$E$359), "ERRO")</f>
        <v>ARARAQUARA - COLOMBIA</v>
      </c>
      <c r="BF125" s="281" t="str">
        <f>IF(BS_CONTROLE[[#This Row],[Responsavel pelo boletim]]=0, "-", BS_CONTROLE[[#This Row],[Responsavel pelo boletim]])</f>
        <v>Augusto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5"/>
        <v>Produção e Intervalo</v>
      </c>
      <c r="BR125" s="18">
        <f t="shared" si="16"/>
        <v>0</v>
      </c>
      <c r="BS125" s="18">
        <f t="shared" si="17"/>
        <v>0</v>
      </c>
      <c r="BT125" s="225" t="str">
        <f t="shared" si="18"/>
        <v/>
      </c>
    </row>
    <row r="126" spans="1:75" hidden="1">
      <c r="A126" s="50" t="str">
        <f t="shared" si="14"/>
        <v>A1745970</v>
      </c>
      <c r="B126" s="171">
        <v>45970</v>
      </c>
      <c r="C126" s="8">
        <f>IF(BS_CONTROLE[[#This Row],[DATA]]="","",WEEKNUM(BS_CONTROLE[[#This Row],[DATA]]))</f>
        <v>46</v>
      </c>
      <c r="D126" s="51" t="s">
        <v>685</v>
      </c>
      <c r="E126" s="320"/>
      <c r="F126" s="172" t="s">
        <v>629</v>
      </c>
      <c r="G126" s="9" t="str">
        <f>IF(D126="","*",VLOOKUP(F126,BS_ATIVIDADE[#All],3,FALSE))</f>
        <v>DETECÇÃO</v>
      </c>
      <c r="H126" s="173" t="s">
        <v>294</v>
      </c>
      <c r="I126" s="173" t="s">
        <v>284</v>
      </c>
      <c r="J126" s="217">
        <v>103</v>
      </c>
      <c r="K126" s="217">
        <v>1803</v>
      </c>
      <c r="L126" s="83">
        <v>1645</v>
      </c>
      <c r="M126" s="217" t="s">
        <v>1504</v>
      </c>
      <c r="N126" s="217" t="s">
        <v>1505</v>
      </c>
      <c r="O126" s="173">
        <v>0.33333333333333331</v>
      </c>
      <c r="P126" s="173">
        <v>4.1666666666666664E-2</v>
      </c>
      <c r="Q126" s="83">
        <v>1</v>
      </c>
      <c r="R126" s="10" t="str">
        <f>IFERROR(_xlfn.XLOOKUP(F126, BS_ATIVIDADE[ATIVIDADE],BS_ATIVIDADE[UNIDADE] ), "*")</f>
        <v>KM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26" s="80" t="str">
        <f>IFERROR(_xlfn.XLOOKUP(J126, BASE_MAPA!$D$2:$D$359, BASE_MAPA!$E$2:$E$359), "ERRO")</f>
        <v>OURO VERDE - LIGAÇÃO</v>
      </c>
      <c r="V126" s="198" t="s">
        <v>1506</v>
      </c>
      <c r="W126" s="173" t="s">
        <v>1311</v>
      </c>
      <c r="X126" s="218" t="s">
        <v>955</v>
      </c>
      <c r="Y126" s="158"/>
      <c r="Z126" s="158" t="s">
        <v>960</v>
      </c>
      <c r="AA126" s="83">
        <v>1</v>
      </c>
      <c r="AB126" s="70" t="s">
        <v>946</v>
      </c>
      <c r="AC126" s="70" t="s">
        <v>941</v>
      </c>
      <c r="AD126" s="173">
        <v>0.29166666666666669</v>
      </c>
      <c r="AE126" s="83">
        <v>6379</v>
      </c>
      <c r="AF126" s="83" t="s">
        <v>607</v>
      </c>
      <c r="AG126" s="83" t="s">
        <v>607</v>
      </c>
      <c r="AH126" s="48"/>
      <c r="AI126" s="142" t="str">
        <f>IF(BS_CONTROLE[[#This Row],[Atividade]]=0, "-", BS_CONTROLE[[#This Row],[Atividade]])</f>
        <v>DETECÇÃO - RONDA 7 DIAS</v>
      </c>
      <c r="AJ126" s="9" t="str">
        <f>IF(D126="","*",VLOOKUP(AI126,BS_ATIVIDADE[#Data],3,FALSE))</f>
        <v>DETECÇÃO</v>
      </c>
      <c r="AK126" s="278" t="str">
        <f>IF(BS_CONTROLE[[#This Row],[Local - Partida]]=0, "-", BS_CONTROLE[[#This Row],[Local - Partida]])</f>
        <v>PSG</v>
      </c>
      <c r="AL126" s="278" t="str">
        <f>IF(BS_CONTROLE[[#This Row],[Local - Encerramento]]=0, "-", BS_CONTROLE[[#This Row],[Local - Encerramento]])</f>
        <v>PPG</v>
      </c>
      <c r="AM126" s="278" t="str">
        <f>IF(BS_CONTROLE[[#This Row],[Entre - Estações]]=0, "-", BS_CONTROLE[[#This Row],[Entre - Estações]])</f>
        <v>PSG-PPG</v>
      </c>
      <c r="AN126" s="278" t="str">
        <f>IF(BS_CONTROLE[[#This Row],[SB]]=0, "-", BS_CONTROLE[[#This Row],[SB]])</f>
        <v>PSGPPG</v>
      </c>
      <c r="AO126" s="279">
        <f>IF(BS_CONTROLE[[#This Row],[SUB]]=0, "-", BS_CONTROLE[[#This Row],[SUB]])</f>
        <v>103</v>
      </c>
      <c r="AP126" s="280">
        <f>IF(BS_CONTROLE[[#This Row],[KM - Inicio]]=0, "-", BS_CONTROLE[[#This Row],[KM - Inicio]])</f>
        <v>1803</v>
      </c>
      <c r="AQ126" s="280">
        <f>IF(BS_CONTROLE[[#This Row],[KM - Fim]]=0, "-", BS_CONTROLE[[#This Row],[KM - Fim]])</f>
        <v>1645</v>
      </c>
      <c r="AR126" s="38"/>
      <c r="AS126" s="38"/>
      <c r="AT126" s="38"/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/>
      <c r="BB126" s="10" t="str">
        <f>IFERROR(_xlfn.XLOOKUP(AI126, BS_ATIVIDADE[ATIVIDADE],BS_ATIVIDADE[UNIDADE] ), "*")</f>
        <v>KM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26" s="11" t="str">
        <f>IFERROR(_xlfn.XLOOKUP(AO126, BASE_MAPA!$D$2:$D$359, BASE_MAPA!$E$2:$E$359), "ERRO")</f>
        <v>OURO VERDE - LIGAÇÃO</v>
      </c>
      <c r="BF126" s="281" t="str">
        <f>IF(BS_CONTROLE[[#This Row],[Responsavel pelo boletim]]=0, "-", BS_CONTROLE[[#This Row],[Responsavel pelo boletim]])</f>
        <v xml:space="preserve">lorena 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Produção e Intervalo</v>
      </c>
      <c r="BR126" s="18">
        <f t="shared" si="16"/>
        <v>0</v>
      </c>
      <c r="BS126" s="18">
        <f t="shared" si="17"/>
        <v>0</v>
      </c>
      <c r="BT126" s="225" t="str">
        <f t="shared" si="18"/>
        <v/>
      </c>
    </row>
    <row r="127" spans="1:75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16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>
        <v>253</v>
      </c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5" ht="23.25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17"/>
      <c r="F128" s="70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>
        <v>200</v>
      </c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198"/>
      <c r="W128" s="319"/>
      <c r="X128" s="218"/>
      <c r="Y128" s="158"/>
      <c r="Z128" s="158"/>
      <c r="AA128" s="322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  <c r="BU128" s="5"/>
      <c r="BV128" s="5"/>
      <c r="BW128" s="5"/>
    </row>
    <row r="129" spans="1:7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4"/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>
        <v>2000</v>
      </c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862</v>
      </c>
      <c r="E130" s="317"/>
      <c r="F130" s="70" t="s">
        <v>790</v>
      </c>
      <c r="G130" s="9" t="str">
        <f>IF(D130="","*",VLOOKUP(F130,BS_ATIVIDADE[#All],3,FALSE))</f>
        <v>SOLDA</v>
      </c>
      <c r="H130" s="204" t="str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30" s="173" t="s">
        <v>607</v>
      </c>
      <c r="J130" s="217">
        <v>98</v>
      </c>
      <c r="K130" s="217">
        <v>558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1517</v>
      </c>
      <c r="W130" s="173" t="s">
        <v>1214</v>
      </c>
      <c r="X130" s="218" t="s">
        <v>955</v>
      </c>
      <c r="Y130" s="158"/>
      <c r="Z130" s="158" t="s">
        <v>951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 t="str">
        <f>IF(BS_CONTROLE[[#This Row],[Local - Partida]]=0, "-", BS_CONTROLE[[#This Row],[Local - Partida]])</f>
        <v>556TEP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TRM-TEP</v>
      </c>
      <c r="AN130" s="278" t="str">
        <f>IF(BS_CONTROLE[[#This Row],[SB]]=0, "-", BS_CONTROLE[[#This Row],[SB]])</f>
        <v>556TEP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558</v>
      </c>
      <c r="AQ130" s="280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/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/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8"/>
        <v/>
      </c>
      <c r="BU130" s="5"/>
      <c r="BV130" s="5"/>
      <c r="BW130" s="5"/>
    </row>
    <row r="131" spans="1:75" hidden="1">
      <c r="A131" s="50" t="str">
        <f t="shared" si="14"/>
        <v>A6045971</v>
      </c>
      <c r="B131" s="171">
        <v>45971</v>
      </c>
      <c r="C131" s="8">
        <f>IF(BS_CONTROLE[[#This Row],[DATA]]="","",WEEKNUM(BS_CONTROLE[[#This Row],[DATA]]))</f>
        <v>46</v>
      </c>
      <c r="D131" s="218" t="s">
        <v>703</v>
      </c>
      <c r="E131" s="317"/>
      <c r="F131" s="172" t="s">
        <v>629</v>
      </c>
      <c r="G131" s="9" t="str">
        <f>IF(D131="","*",VLOOKUP(F131,BS_ATIVIDADE[#All],3,FALSE))</f>
        <v>DETECÇÃO</v>
      </c>
      <c r="H131" s="173" t="s">
        <v>525</v>
      </c>
      <c r="I131" s="173" t="s">
        <v>594</v>
      </c>
      <c r="J131" s="217">
        <v>74</v>
      </c>
      <c r="K131" s="217">
        <v>500</v>
      </c>
      <c r="L131" s="83" t="s">
        <v>607</v>
      </c>
      <c r="M131" s="217" t="s">
        <v>531</v>
      </c>
      <c r="N131" s="217" t="s">
        <v>1518</v>
      </c>
      <c r="O131" s="173">
        <v>0.41666666666666669</v>
      </c>
      <c r="P131" s="173">
        <v>4.1666666666666664E-2</v>
      </c>
      <c r="Q131" s="83">
        <v>253</v>
      </c>
      <c r="R131" s="10" t="str">
        <f>IFERROR(_xlfn.XLOOKUP(F131, BS_ATIVIDADE[ATIVIDADE],BS_ATIVIDADE[UNIDADE] ), "*")</f>
        <v>KM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1" s="80" t="str">
        <f>IFERROR(_xlfn.XLOOKUP(J131, BASE_MAPA!$D$2:$D$359, BASE_MAPA!$E$2:$E$359), "ERRO")</f>
        <v>MARCO INICIAL - ALTO ARAGUAIA</v>
      </c>
      <c r="V131" s="198" t="s">
        <v>1275</v>
      </c>
      <c r="W131" s="173" t="s">
        <v>1519</v>
      </c>
      <c r="X131" s="218" t="s">
        <v>950</v>
      </c>
      <c r="Y131" s="158"/>
      <c r="Z131" s="158" t="s">
        <v>951</v>
      </c>
      <c r="AA131" s="83">
        <v>1</v>
      </c>
      <c r="AB131" s="70" t="s">
        <v>946</v>
      </c>
      <c r="AC131" s="70" t="s">
        <v>941</v>
      </c>
      <c r="AD131" s="173">
        <v>0.29166666666666669</v>
      </c>
      <c r="AE131" s="83">
        <v>5487</v>
      </c>
      <c r="AF131" s="83" t="s">
        <v>607</v>
      </c>
      <c r="AG131" s="83" t="s">
        <v>607</v>
      </c>
      <c r="AH131" s="48"/>
      <c r="AI131" s="142" t="str">
        <f>IF(BS_CONTROLE[[#This Row],[Atividade]]=0, "-", BS_CONTROLE[[#This Row],[Atividade]])</f>
        <v>DETECÇÃO - RONDA 7 DIAS</v>
      </c>
      <c r="AJ131" s="9" t="str">
        <f>IF(D131="","*",VLOOKUP(AI131,BS_ATIVIDADE[#Data],3,FALSE))</f>
        <v>DETECÇÃO</v>
      </c>
      <c r="AK131" s="278" t="str">
        <f>IF(BS_CONTROLE[[#This Row],[Local - Partida]]=0, "-", BS_CONTROLE[[#This Row],[Local - Partida]])</f>
        <v>TGR2</v>
      </c>
      <c r="AL131" s="278" t="str">
        <f>IF(BS_CONTROLE[[#This Row],[Local - Encerramento]]=0, "-", BS_CONTROLE[[#This Row],[Local - Encerramento]])</f>
        <v>TRO</v>
      </c>
      <c r="AM131" s="278" t="str">
        <f>IF(BS_CONTROLE[[#This Row],[Entre - Estações]]=0, "-", BS_CONTROLE[[#This Row],[Entre - Estações]])</f>
        <v>TGR-TRO</v>
      </c>
      <c r="AN131" s="278" t="str">
        <f>IF(BS_CONTROLE[[#This Row],[SB]]=0, "-", BS_CONTROLE[[#This Row],[SB]])</f>
        <v>TGRTRO</v>
      </c>
      <c r="AO131" s="279">
        <f>IF(BS_CONTROLE[[#This Row],[SUB]]=0, "-", BS_CONTROLE[[#This Row],[SUB]])</f>
        <v>74</v>
      </c>
      <c r="AP131" s="280">
        <f>IF(BS_CONTROLE[[#This Row],[KM - Inicio]]=0, "-", BS_CONTROLE[[#This Row],[KM - Inicio]])</f>
        <v>500</v>
      </c>
      <c r="AQ131" s="280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/>
      <c r="BB131" s="10" t="str">
        <f>IFERROR(_xlfn.XLOOKUP(AI131, BS_ATIVIDADE[ATIVIDADE],BS_ATIVIDADE[UNIDADE] ), "*")</f>
        <v>KM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1" s="11" t="str">
        <f>IFERROR(_xlfn.XLOOKUP(AO131, BASE_MAPA!$D$2:$D$359, BASE_MAPA!$E$2:$E$359), "ERRO")</f>
        <v>MARCO INICIAL - ALTO ARAGUAIA</v>
      </c>
      <c r="BF131" s="281" t="str">
        <f>IF(BS_CONTROLE[[#This Row],[Responsavel pelo boletim]]=0, "-", BS_CONTROLE[[#This Row],[Responsavel pelo boletim]])</f>
        <v>Miguel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8"/>
        <v/>
      </c>
      <c r="BU131" s="5"/>
      <c r="BV131" s="5"/>
      <c r="BW131" s="5"/>
    </row>
    <row r="132" spans="1:75" hidden="1">
      <c r="A132" s="50" t="str">
        <f t="shared" si="14"/>
        <v>W7045971</v>
      </c>
      <c r="B132" s="171">
        <v>45971</v>
      </c>
      <c r="C132" s="8">
        <f>IF(BS_CONTROLE[[#This Row],[DATA]]="","",WEEKNUM(BS_CONTROLE[[#This Row],[DATA]]))</f>
        <v>46</v>
      </c>
      <c r="D132" s="218" t="s">
        <v>835</v>
      </c>
      <c r="E132" s="317"/>
      <c r="F132" s="70" t="s">
        <v>775</v>
      </c>
      <c r="G132" s="9" t="str">
        <f>IF(D132="","*",VLOOKUP(F132,BS_ATIVIDADE[#All],3,FALSE))</f>
        <v>OUTROS</v>
      </c>
      <c r="H132" s="173" t="s">
        <v>500</v>
      </c>
      <c r="I132" s="173" t="s">
        <v>499</v>
      </c>
      <c r="J132" s="217">
        <v>74</v>
      </c>
      <c r="K132" s="217">
        <v>414</v>
      </c>
      <c r="L132" s="83" t="s">
        <v>607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2" s="173">
        <v>0.375</v>
      </c>
      <c r="P132" s="173">
        <v>8.3333333333333329E-2</v>
      </c>
      <c r="Q132" s="83">
        <v>200</v>
      </c>
      <c r="R132" s="10" t="str">
        <f>IFERROR(_xlfn.XLOOKUP(F132, BS_ATIVIDADE[ATIVIDADE],BS_ATIVIDADE[UNIDADE] ), "*")</f>
        <v>Nº DE DORMENTES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1467</v>
      </c>
      <c r="W132" s="319" t="s">
        <v>1520</v>
      </c>
      <c r="X132" s="218" t="s">
        <v>955</v>
      </c>
      <c r="Y132" s="158"/>
      <c r="Z132" s="158" t="s">
        <v>961</v>
      </c>
      <c r="AA132" s="322" t="s">
        <v>1424</v>
      </c>
      <c r="AB132" s="70" t="s">
        <v>946</v>
      </c>
      <c r="AC132" s="70" t="s">
        <v>941</v>
      </c>
      <c r="AD132" s="173">
        <v>0.33333333333333331</v>
      </c>
      <c r="AE132" s="83">
        <v>9346</v>
      </c>
      <c r="AF132" s="83">
        <v>9372</v>
      </c>
      <c r="AG132" s="83" t="s">
        <v>607</v>
      </c>
      <c r="AH132" s="48"/>
      <c r="AI132" s="142" t="str">
        <f>IF(BS_CONTROLE[[#This Row],[Atividade]]=0, "-", BS_CONTROLE[[#This Row],[Atividade]])</f>
        <v xml:space="preserve">PDM - DORMENTE - CARGA </v>
      </c>
      <c r="AJ132" s="9" t="str">
        <f>IF(D132="","*",VLOOKUP(AI132,BS_ATIVIDADE[#Data],3,FALSE))</f>
        <v>OUTROS</v>
      </c>
      <c r="AK132" s="278" t="str">
        <f>IF(BS_CONTROLE[[#This Row],[Local - Partida]]=0, "-", BS_CONTROLE[[#This Row],[Local - Partida]])</f>
        <v>TOM2</v>
      </c>
      <c r="AL132" s="278" t="str">
        <f>IF(BS_CONTROLE[[#This Row],[Local - Encerramento]]=0, "-", BS_CONTROLE[[#This Row],[Local - Encerramento]])</f>
        <v>TOM</v>
      </c>
      <c r="AM132" s="278" t="str">
        <f>IF(BS_CONTROLE[[#This Row],[Entre - Estações]]=0, "-", BS_CONTROLE[[#This Row],[Entre - Estações]])</f>
        <v>TOM-TPC</v>
      </c>
      <c r="AN132" s="278" t="str">
        <f>IF(BS_CONTROLE[[#This Row],[SB]]=0, "-", BS_CONTROLE[[#This Row],[SB]])</f>
        <v>TOM416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414</v>
      </c>
      <c r="AQ132" s="280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/>
      <c r="BB132" s="10" t="str">
        <f>IFERROR(_xlfn.XLOOKUP(AI132, BS_ATIVIDADE[ATIVIDADE],BS_ATIVIDADE[UNIDADE] ), "*")</f>
        <v>Nº DE DORMENTES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Elton / Bruno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5"/>
        <v>Produção e Intervalo</v>
      </c>
      <c r="BR132" s="18">
        <f t="shared" si="16"/>
        <v>0</v>
      </c>
      <c r="BS132" s="18">
        <f t="shared" si="17"/>
        <v>0</v>
      </c>
      <c r="BT132" s="225" t="str">
        <f t="shared" si="18"/>
        <v/>
      </c>
      <c r="BU132" s="5"/>
      <c r="BV132" s="5"/>
      <c r="BW132" s="5"/>
    </row>
    <row r="133" spans="1:75" ht="23.25" hidden="1">
      <c r="A133" s="50" t="str">
        <f t="shared" si="14"/>
        <v>W4845971</v>
      </c>
      <c r="B133" s="171">
        <v>45971</v>
      </c>
      <c r="C133" s="8">
        <f>IF(BS_CONTROLE[[#This Row],[DATA]]="","",WEEKNUM(BS_CONTROLE[[#This Row],[DATA]]))</f>
        <v>46</v>
      </c>
      <c r="D133" s="218" t="s">
        <v>825</v>
      </c>
      <c r="E133" s="320"/>
      <c r="F133" s="172" t="s">
        <v>697</v>
      </c>
      <c r="G133" s="9" t="str">
        <f>IF(D133="","*",VLOOKUP(F133,BS_ATIVIDADE[#All],3,FALSE))</f>
        <v>MECANIZAÇÃO - DOL</v>
      </c>
      <c r="H133" s="173" t="s">
        <v>500</v>
      </c>
      <c r="I133" s="173" t="s">
        <v>500</v>
      </c>
      <c r="J133" s="217">
        <v>74</v>
      </c>
      <c r="K133" s="217">
        <v>367.8</v>
      </c>
      <c r="L133" s="83" t="s">
        <v>607</v>
      </c>
      <c r="M133" s="204" t="s">
        <v>1475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3" s="173">
        <v>0.375</v>
      </c>
      <c r="P133" s="173">
        <v>8.3333333333333329E-2</v>
      </c>
      <c r="Q133" s="83">
        <v>2000</v>
      </c>
      <c r="R133" s="10" t="str">
        <f>IFERROR(_xlfn.XLOOKUP(F133, BS_ATIVIDADE[ATIVIDADE],BS_ATIVIDADE[UNIDADE] ), "*")</f>
        <v>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1332</v>
      </c>
      <c r="W133" s="173" t="s">
        <v>1333</v>
      </c>
      <c r="X133" s="218" t="s">
        <v>955</v>
      </c>
      <c r="Y133" s="158"/>
      <c r="Z133" s="158" t="s">
        <v>951</v>
      </c>
      <c r="AA133" s="83">
        <v>1</v>
      </c>
      <c r="AB133" s="70" t="s">
        <v>946</v>
      </c>
      <c r="AC133" s="70" t="s">
        <v>941</v>
      </c>
      <c r="AD133" s="173">
        <v>0.33333333333333331</v>
      </c>
      <c r="AE133" s="83">
        <v>6202</v>
      </c>
      <c r="AF133" s="83">
        <v>6203</v>
      </c>
      <c r="AG133" s="83" t="s">
        <v>607</v>
      </c>
      <c r="AH133" s="48"/>
      <c r="AI133" s="142" t="str">
        <f>IF(BS_CONTROLE[[#This Row],[Atividade]]=0, "-", BS_CONTROLE[[#This Row],[Atividade]])</f>
        <v>MECANIZAÇÃO - DOL</v>
      </c>
      <c r="AJ133" s="9" t="str">
        <f>IF(D133="","*",VLOOKUP(AI133,BS_ATIVIDADE[#Data],3,FALSE))</f>
        <v>MECANIZAÇÃO - DOL</v>
      </c>
      <c r="AK133" s="278" t="str">
        <f>IF(BS_CONTROLE[[#This Row],[Local - Partida]]=0, "-", BS_CONTROLE[[#This Row],[Local - Partida]])</f>
        <v>TOM2</v>
      </c>
      <c r="AL133" s="278" t="str">
        <f>IF(BS_CONTROLE[[#This Row],[Local - Encerramento]]=0, "-", BS_CONTROLE[[#This Row],[Local - Encerramento]])</f>
        <v>TOM2</v>
      </c>
      <c r="AM133" s="278" t="str">
        <f>IF(BS_CONTROLE[[#This Row],[Entre - Estações]]=0, "-", BS_CONTROLE[[#This Row],[Entre - Estações]])</f>
        <v>TOM-TBA</v>
      </c>
      <c r="AN133" s="278" t="str">
        <f>IF(BS_CONTROLE[[#This Row],[SB]]=0, "-", BS_CONTROLE[[#This Row],[SB]])</f>
        <v>TSE370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367.8</v>
      </c>
      <c r="AQ133" s="280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0</v>
      </c>
      <c r="AZ133" s="13"/>
      <c r="BA133" s="71"/>
      <c r="BB133" s="10" t="str">
        <f>IFERROR(_xlfn.XLOOKUP(AI133, BS_ATIVIDADE[ATIVIDADE],BS_ATIVIDADE[UNIDADE] ), "*")</f>
        <v>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Rodrigo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5"/>
        <v>Produção e Intervalo</v>
      </c>
      <c r="BR133" s="18">
        <f t="shared" si="16"/>
        <v>0</v>
      </c>
      <c r="BS133" s="18">
        <f t="shared" si="17"/>
        <v>0</v>
      </c>
      <c r="BT133" s="225" t="str">
        <f t="shared" si="18"/>
        <v/>
      </c>
      <c r="BU133" s="5"/>
      <c r="BV133" s="5"/>
      <c r="BW133" s="5"/>
    </row>
    <row r="134" spans="1:75" hidden="1">
      <c r="A134" s="50" t="str">
        <f t="shared" si="14"/>
        <v>V9745971</v>
      </c>
      <c r="B134" s="171">
        <v>45971</v>
      </c>
      <c r="C134" s="8">
        <f>IF(BS_CONTROLE[[#This Row],[DATA]]="","",WEEKNUM(BS_CONTROLE[[#This Row],[DATA]]))</f>
        <v>46</v>
      </c>
      <c r="D134" s="218" t="s">
        <v>822</v>
      </c>
      <c r="E134" s="320">
        <v>52</v>
      </c>
      <c r="F134" s="172" t="s">
        <v>631</v>
      </c>
      <c r="G134" s="9" t="str">
        <f>IF(D134="","*",VLOOKUP(F134,BS_ATIVIDADE[#All],3,FALSE))</f>
        <v>DETECÇÃO</v>
      </c>
      <c r="H134" s="173" t="s">
        <v>445</v>
      </c>
      <c r="I134" s="173" t="s">
        <v>433</v>
      </c>
      <c r="J134" s="217">
        <v>74</v>
      </c>
      <c r="K134" s="217">
        <v>290</v>
      </c>
      <c r="L134" s="83" t="s">
        <v>607</v>
      </c>
      <c r="M134" s="204" t="s">
        <v>1244</v>
      </c>
      <c r="N134" s="204" t="s">
        <v>1245</v>
      </c>
      <c r="O134" s="173">
        <v>0.375</v>
      </c>
      <c r="P134" s="173">
        <v>6.25E-2</v>
      </c>
      <c r="Q134" s="83">
        <v>63</v>
      </c>
      <c r="R134" s="10" t="str">
        <f>IFERROR(_xlfn.XLOOKUP(F134, BS_ATIVIDADE[ATIVIDADE],BS_ATIVIDADE[UNIDADE] ), "*")</f>
        <v>KM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4" s="80" t="str">
        <f>IFERROR(_xlfn.XLOOKUP(J134, BASE_MAPA!$D$2:$D$359, BASE_MAPA!$E$2:$E$359), "ERRO")</f>
        <v>MARCO INICIAL - ALTO ARAGUAIA</v>
      </c>
      <c r="V134" s="198" t="s">
        <v>1239</v>
      </c>
      <c r="W134" s="319" t="s">
        <v>1421</v>
      </c>
      <c r="X134" s="218" t="s">
        <v>955</v>
      </c>
      <c r="Y134" s="158"/>
      <c r="Z134" s="158" t="s">
        <v>956</v>
      </c>
      <c r="AA134" s="83">
        <v>1</v>
      </c>
      <c r="AB134" s="70" t="s">
        <v>946</v>
      </c>
      <c r="AC134" s="70" t="s">
        <v>941</v>
      </c>
      <c r="AD134" s="173">
        <v>0.33333333333333331</v>
      </c>
      <c r="AE134" s="83">
        <v>6527</v>
      </c>
      <c r="AF134" s="83" t="s">
        <v>607</v>
      </c>
      <c r="AG134" s="83" t="s">
        <v>607</v>
      </c>
      <c r="AH134" s="48"/>
      <c r="AI134" s="142" t="str">
        <f>IF(BS_CONTROLE[[#This Row],[Atividade]]=0, "-", BS_CONTROLE[[#This Row],[Atividade]])</f>
        <v>DETECÇÃO - ULTRASSOM - SPERRY</v>
      </c>
      <c r="AJ134" s="9" t="str">
        <f>IF(D134="","*",VLOOKUP(AI134,BS_ATIVIDADE[#Data],3,FALSE))</f>
        <v>DETECÇÃO</v>
      </c>
      <c r="AK134" s="278" t="str">
        <f>IF(BS_CONTROLE[[#This Row],[Local - Partida]]=0, "-", BS_CONTROLE[[#This Row],[Local - Partida]])</f>
        <v>TCS1</v>
      </c>
      <c r="AL134" s="278" t="str">
        <f>IF(BS_CONTROLE[[#This Row],[Local - Encerramento]]=0, "-", BS_CONTROLE[[#This Row],[Local - Encerramento]])</f>
        <v>TVI1</v>
      </c>
      <c r="AM134" s="278" t="str">
        <f>IF(BS_CONTROLE[[#This Row],[Entre - Estações]]=0, "-", BS_CONTROLE[[#This Row],[Entre - Estações]])</f>
        <v>TCS-TVI</v>
      </c>
      <c r="AN134" s="278" t="str">
        <f>IF(BS_CONTROLE[[#This Row],[SB]]=0, "-", BS_CONTROLE[[#This Row],[SB]])</f>
        <v>TCSTVI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290</v>
      </c>
      <c r="AQ134" s="280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/>
      <c r="BB134" s="10" t="str">
        <f>IFERROR(_xlfn.XLOOKUP(AI134, BS_ATIVIDADE[ATIVIDADE],BS_ATIVIDADE[UNIDADE] ), "*")</f>
        <v>KM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John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4"/>
        <v>W5045971</v>
      </c>
      <c r="B135" s="171">
        <v>45971</v>
      </c>
      <c r="C135" s="8">
        <f>IF(BS_CONTROLE[[#This Row],[DATA]]="","",WEEKNUM(BS_CONTROLE[[#This Row],[DATA]]))</f>
        <v>46</v>
      </c>
      <c r="D135" s="218" t="s">
        <v>826</v>
      </c>
      <c r="E135" s="320">
        <v>60</v>
      </c>
      <c r="F135" s="172" t="s">
        <v>730</v>
      </c>
      <c r="G135" s="9" t="str">
        <f>IF(D135="","*",VLOOKUP(F135,BS_ATIVIDADE[#All],3,FALSE))</f>
        <v>MODERNIZAÇÃO</v>
      </c>
      <c r="H135" s="173" t="s">
        <v>1217</v>
      </c>
      <c r="I135" s="173" t="s">
        <v>446</v>
      </c>
      <c r="J135" s="217">
        <v>74</v>
      </c>
      <c r="K135" s="217">
        <v>239</v>
      </c>
      <c r="L135" s="83" t="s">
        <v>607</v>
      </c>
      <c r="M135" s="204" t="s">
        <v>1244</v>
      </c>
      <c r="N135" s="204" t="s">
        <v>1245</v>
      </c>
      <c r="O135" s="173">
        <v>0.5</v>
      </c>
      <c r="P135" s="173">
        <v>8.3333333333333329E-2</v>
      </c>
      <c r="Q135" s="83">
        <v>300</v>
      </c>
      <c r="R135" s="10" t="str">
        <f>IFERROR(_xlfn.XLOOKUP(F135, BS_ATIVIDADE[ATIVIDADE],BS_ATIVIDADE[UNIDADE] ), "*")</f>
        <v>Nº DE DORMENTES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0" t="str">
        <f>IFERROR(_xlfn.XLOOKUP(J135, BASE_MAPA!$D$2:$D$359, BASE_MAPA!$E$2:$E$359), "ERRO")</f>
        <v>MARCO INICIAL - ALTO ARAGUAIA</v>
      </c>
      <c r="V135" s="198" t="s">
        <v>1391</v>
      </c>
      <c r="W135" s="173" t="s">
        <v>1392</v>
      </c>
      <c r="X135" s="218" t="s">
        <v>955</v>
      </c>
      <c r="Y135" s="158"/>
      <c r="Z135" s="158" t="s">
        <v>951</v>
      </c>
      <c r="AA135" s="83">
        <v>2</v>
      </c>
      <c r="AB135" s="70" t="s">
        <v>946</v>
      </c>
      <c r="AC135" s="70" t="s">
        <v>941</v>
      </c>
      <c r="AD135" s="173">
        <v>0.29166666666666669</v>
      </c>
      <c r="AE135" s="83">
        <v>7672</v>
      </c>
      <c r="AF135" s="83">
        <v>9322</v>
      </c>
      <c r="AG135" s="83" t="s">
        <v>607</v>
      </c>
      <c r="AH135" s="48"/>
      <c r="AI135" s="142" t="str">
        <f>IF(BS_CONTROLE[[#This Row],[Atividade]]=0, "-", BS_CONTROLE[[#This Row],[Atividade]])</f>
        <v>MODERNIZAÇÃO - DORMENTE - DESCARGA</v>
      </c>
      <c r="AJ135" s="9" t="str">
        <f>IF(D135="","*",VLOOKUP(AI135,BS_ATIVIDADE[#Data],3,FALSE))</f>
        <v>MODERNIZAÇÃO</v>
      </c>
      <c r="AK135" s="278" t="str">
        <f>IF(BS_CONTROLE[[#This Row],[Local - Partida]]=0, "-", BS_CONTROLE[[#This Row],[Local - Partida]])</f>
        <v xml:space="preserve">TCS2 </v>
      </c>
      <c r="AL135" s="278" t="str">
        <f>IF(BS_CONTROLE[[#This Row],[Local - Encerramento]]=0, "-", BS_CONTROLE[[#This Row],[Local - Encerramento]])</f>
        <v>TCS</v>
      </c>
      <c r="AM135" s="278" t="str">
        <f>IF(BS_CONTROLE[[#This Row],[Entre - Estações]]=0, "-", BS_CONTROLE[[#This Row],[Entre - Estações]])</f>
        <v>TCS-TVI</v>
      </c>
      <c r="AN135" s="278" t="str">
        <f>IF(BS_CONTROLE[[#This Row],[SB]]=0, "-", BS_CONTROLE[[#This Row],[SB]])</f>
        <v>TCSTVI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239</v>
      </c>
      <c r="AQ135" s="280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 xml:space="preserve">Guilherme 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5"/>
        <v>Produção e Intervalo</v>
      </c>
      <c r="BR135" s="18">
        <f t="shared" si="16"/>
        <v>0</v>
      </c>
      <c r="BS135" s="18">
        <f t="shared" si="17"/>
        <v>0</v>
      </c>
      <c r="BT135" s="225" t="str">
        <f t="shared" si="19"/>
        <v/>
      </c>
      <c r="BU135" s="5"/>
      <c r="BV135" s="5"/>
      <c r="BW135" s="5"/>
    </row>
    <row r="136" spans="1:75" hidden="1">
      <c r="A136" s="50" t="str">
        <f t="shared" si="14"/>
        <v>V8645971</v>
      </c>
      <c r="B136" s="171">
        <v>45971</v>
      </c>
      <c r="C136" s="8">
        <f>IF(BS_CONTROLE[[#This Row],[DATA]]="","",WEEKNUM(BS_CONTROLE[[#This Row],[DATA]]))</f>
        <v>46</v>
      </c>
      <c r="D136" s="218" t="s">
        <v>809</v>
      </c>
      <c r="E136" s="320">
        <v>62</v>
      </c>
      <c r="F136" s="172" t="s">
        <v>713</v>
      </c>
      <c r="G136" s="9" t="str">
        <f>IF(D136="","*",VLOOKUP(F136,BS_ATIVIDADE[#All],3,FALSE))</f>
        <v>MECANIZAÇÃO - SOCADORA</v>
      </c>
      <c r="H136" s="173" t="s">
        <v>429</v>
      </c>
      <c r="I136" s="173" t="s">
        <v>429</v>
      </c>
      <c r="J136" s="217">
        <v>74</v>
      </c>
      <c r="K136" s="217">
        <v>190</v>
      </c>
      <c r="L136" s="83">
        <v>201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6" s="173">
        <v>0.33333333333333331</v>
      </c>
      <c r="P136" s="173">
        <v>8.3333333333333329E-2</v>
      </c>
      <c r="Q136" s="83">
        <v>1020</v>
      </c>
      <c r="R136" s="10" t="str">
        <f>IFERROR(_xlfn.XLOOKUP(F136, BS_ATIVIDADE[ATIVIDADE],BS_ATIVIDADE[UNIDADE] ), "*")</f>
        <v>M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1227</v>
      </c>
      <c r="W136" s="173" t="s">
        <v>1398</v>
      </c>
      <c r="X136" s="218" t="s">
        <v>955</v>
      </c>
      <c r="Y136" s="158"/>
      <c r="Z136" s="158" t="s">
        <v>956</v>
      </c>
      <c r="AA136" s="83">
        <v>1</v>
      </c>
      <c r="AB136" s="70" t="s">
        <v>946</v>
      </c>
      <c r="AC136" s="70" t="s">
        <v>941</v>
      </c>
      <c r="AD136" s="173">
        <v>0.29166666666666669</v>
      </c>
      <c r="AE136" s="83">
        <v>6237</v>
      </c>
      <c r="AF136" s="83" t="s">
        <v>607</v>
      </c>
      <c r="AG136" s="83" t="s">
        <v>607</v>
      </c>
      <c r="AH136" s="48"/>
      <c r="AI136" s="142" t="str">
        <f>IF(BS_CONTROLE[[#This Row],[Atividade]]=0, "-", BS_CONTROLE[[#This Row],[Atividade]])</f>
        <v>MECANIZAÇÃO - SOCADORA</v>
      </c>
      <c r="AJ136" s="9" t="str">
        <f>IF(D136="","*",VLOOKUP(AI136,BS_ATIVIDADE[#Data],3,FALSE))</f>
        <v>MECANIZAÇÃO - SOCADORA</v>
      </c>
      <c r="AK136" s="278" t="str">
        <f>IF(BS_CONTROLE[[#This Row],[Local - Partida]]=0, "-", BS_CONTROLE[[#This Row],[Local - Partida]])</f>
        <v>TID2</v>
      </c>
      <c r="AL136" s="278" t="str">
        <f>IF(BS_CONTROLE[[#This Row],[Local - Encerramento]]=0, "-", BS_CONTROLE[[#This Row],[Local - Encerramento]])</f>
        <v>TID2</v>
      </c>
      <c r="AM136" s="278" t="str">
        <f>IF(BS_CONTROLE[[#This Row],[Entre - Estações]]=0, "-", BS_CONTROLE[[#This Row],[Entre - Estações]])</f>
        <v>TID-TVI</v>
      </c>
      <c r="AN136" s="278" t="str">
        <f>IF(BS_CONTROLE[[#This Row],[SB]]=0, "-", BS_CONTROLE[[#This Row],[SB]])</f>
        <v>TID201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190</v>
      </c>
      <c r="AQ136" s="280">
        <f>IF(BS_CONTROLE[[#This Row],[KM - Fim]]=0, "-", BS_CONTROLE[[#This Row],[KM - Fim]])</f>
        <v>201</v>
      </c>
      <c r="AR136" s="38"/>
      <c r="AS136" s="38"/>
      <c r="AT136" s="38"/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/>
      <c r="BB136" s="10" t="str">
        <f>IFERROR(_xlfn.XLOOKUP(AI136, BS_ATIVIDADE[ATIVIDADE],BS_ATIVIDADE[UNIDADE] ), "*")</f>
        <v>M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>Antonioni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9"/>
        <v/>
      </c>
      <c r="BU136" s="5"/>
      <c r="BV136" s="5"/>
      <c r="BW136" s="5"/>
    </row>
    <row r="137" spans="1:75" hidden="1">
      <c r="A137" s="50" t="str">
        <f t="shared" si="14"/>
        <v>FRANCISCO (TF-670)45971</v>
      </c>
      <c r="B137" s="171">
        <v>45971</v>
      </c>
      <c r="C137" s="8">
        <f>IF(BS_CONTROLE[[#This Row],[DATA]]="","",WEEKNUM(BS_CONTROLE[[#This Row],[DATA]]))</f>
        <v>46</v>
      </c>
      <c r="D137" s="218" t="s">
        <v>887</v>
      </c>
      <c r="E137" s="320">
        <v>62</v>
      </c>
      <c r="F137" s="172" t="s">
        <v>790</v>
      </c>
      <c r="G137" s="9" t="str">
        <f>IF(D137="","*",VLOOKUP(F137,BS_ATIVIDADE[#All],3,FALSE))</f>
        <v>SOLDA</v>
      </c>
      <c r="H137" s="204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7" s="173" t="s">
        <v>607</v>
      </c>
      <c r="J137" s="217">
        <v>74</v>
      </c>
      <c r="K137" s="217">
        <v>57.7</v>
      </c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7" s="173">
        <v>0.375</v>
      </c>
      <c r="P137" s="173">
        <v>6.25E-2</v>
      </c>
      <c r="Q137" s="83">
        <v>1</v>
      </c>
      <c r="R137" s="10" t="str">
        <f>IFERROR(_xlfn.XLOOKUP(F137, BS_ATIVIDADE[ATIVIDADE],BS_ATIVIDADE[UNIDADE] ), "*")</f>
        <v>Nº DE SOLDA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1499</v>
      </c>
      <c r="W137" s="173" t="s">
        <v>1214</v>
      </c>
      <c r="X137" s="218" t="s">
        <v>955</v>
      </c>
      <c r="Y137" s="158"/>
      <c r="Z137" s="158" t="s">
        <v>951</v>
      </c>
      <c r="AA137" s="83" t="s">
        <v>607</v>
      </c>
      <c r="AB137" s="70" t="s">
        <v>607</v>
      </c>
      <c r="AC137" s="70" t="s">
        <v>607</v>
      </c>
      <c r="AD137" s="173" t="s">
        <v>607</v>
      </c>
      <c r="AE137" s="83" t="s">
        <v>607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PDM - SOLDA</v>
      </c>
      <c r="AJ137" s="9" t="str">
        <f>IF(D137="","*",VLOOKUP(AI137,BS_ATIVIDADE[#Data],3,FALSE))</f>
        <v>SOLDA</v>
      </c>
      <c r="AK137" s="278" t="str">
        <f>IF(BS_CONTROLE[[#This Row],[Local - Partida]]=0, "-", BS_CONTROLE[[#This Row],[Local - Partida]])</f>
        <v>K52TQI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TLG-TQI</v>
      </c>
      <c r="AN137" s="278" t="str">
        <f>IF(BS_CONTROLE[[#This Row],[SB]]=0, "-", BS_CONTROLE[[#This Row],[SB]])</f>
        <v>K52TQI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57.7</v>
      </c>
      <c r="AQ137" s="280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0</v>
      </c>
      <c r="AZ137" s="13"/>
      <c r="BA137" s="71"/>
      <c r="BB137" s="10" t="str">
        <f>IFERROR(_xlfn.XLOOKUP(AI137, BS_ATIVIDADE[ATIVIDADE],BS_ATIVIDADE[UNIDADE] ), "*")</f>
        <v>Nº DE SOLDA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herbert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5"/>
        <v>Produção e Intervalo</v>
      </c>
      <c r="BR137" s="18">
        <f t="shared" si="16"/>
        <v>0</v>
      </c>
      <c r="BS137" s="18">
        <f t="shared" si="17"/>
        <v>0</v>
      </c>
      <c r="BT137" s="225" t="str">
        <f t="shared" si="19"/>
        <v/>
      </c>
      <c r="BU137" s="5"/>
      <c r="BV137" s="5"/>
      <c r="BW137" s="5"/>
    </row>
    <row r="138" spans="1:75" hidden="1">
      <c r="A138" s="50" t="str">
        <f t="shared" si="14"/>
        <v>E1745971</v>
      </c>
      <c r="B138" s="171">
        <v>45971</v>
      </c>
      <c r="C138" s="8">
        <f>IF(BS_CONTROLE[[#This Row],[DATA]]="","",WEEKNUM(BS_CONTROLE[[#This Row],[DATA]]))</f>
        <v>46</v>
      </c>
      <c r="D138" s="51" t="s">
        <v>748</v>
      </c>
      <c r="E138" s="314">
        <v>67</v>
      </c>
      <c r="F138" s="172" t="s">
        <v>609</v>
      </c>
      <c r="G138" s="9" t="str">
        <f>IF(D138="","*",VLOOKUP(F138,BS_ATIVIDADE[#All],3,FALSE))</f>
        <v>CAMINHÂO - SOLDA</v>
      </c>
      <c r="H138" s="173" t="s">
        <v>97</v>
      </c>
      <c r="I138" s="173" t="s">
        <v>97</v>
      </c>
      <c r="J138" s="217">
        <v>78</v>
      </c>
      <c r="K138" s="217">
        <v>248</v>
      </c>
      <c r="L138" s="83">
        <v>244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8" s="173">
        <v>0.375</v>
      </c>
      <c r="P138" s="173">
        <v>0.125</v>
      </c>
      <c r="Q138" s="83">
        <v>3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8" s="80" t="str">
        <f>IFERROR(_xlfn.XLOOKUP(J138, BASE_MAPA!$D$2:$D$359, BASE_MAPA!$E$2:$E$359), "ERRO")</f>
        <v>ITIRAPINA - BAURU</v>
      </c>
      <c r="V138" s="198" t="s">
        <v>1356</v>
      </c>
      <c r="W138" s="173" t="s">
        <v>1406</v>
      </c>
      <c r="X138" s="218" t="s">
        <v>955</v>
      </c>
      <c r="Y138" s="158"/>
      <c r="Z138" s="158" t="s">
        <v>951</v>
      </c>
      <c r="AA138" s="83">
        <v>1</v>
      </c>
      <c r="AB138" s="70" t="s">
        <v>946</v>
      </c>
      <c r="AC138" s="70" t="s">
        <v>607</v>
      </c>
      <c r="AD138" s="173">
        <v>0.29166666666666669</v>
      </c>
      <c r="AE138" s="83">
        <v>6251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CAMINHÃO DE SOLDA</v>
      </c>
      <c r="AJ138" s="9" t="str">
        <f>IF(D138="","*",VLOOKUP(AI138,BS_ATIVIDADE[#Data],3,FALSE))</f>
        <v>CAMINHÂO - SOLDA</v>
      </c>
      <c r="AK138" s="278" t="str">
        <f>IF(BS_CONTROLE[[#This Row],[Local - Partida]]=0, "-", BS_CONTROLE[[#This Row],[Local - Partida]])</f>
        <v>ZVT1</v>
      </c>
      <c r="AL138" s="278" t="str">
        <f>IF(BS_CONTROLE[[#This Row],[Local - Encerramento]]=0, "-", BS_CONTROLE[[#This Row],[Local - Encerramento]])</f>
        <v>ZVT1</v>
      </c>
      <c r="AM138" s="278" t="str">
        <f>IF(BS_CONTROLE[[#This Row],[Entre - Estações]]=0, "-", BS_CONTROLE[[#This Row],[Entre - Estações]])</f>
        <v>ZVT-ZDK</v>
      </c>
      <c r="AN138" s="278" t="str">
        <f>IF(BS_CONTROLE[[#This Row],[SB]]=0, "-", BS_CONTROLE[[#This Row],[SB]])</f>
        <v>ZVTZDK</v>
      </c>
      <c r="AO138" s="279">
        <f>IF(BS_CONTROLE[[#This Row],[SUB]]=0, "-", BS_CONTROLE[[#This Row],[SUB]])</f>
        <v>78</v>
      </c>
      <c r="AP138" s="280">
        <f>IF(BS_CONTROLE[[#This Row],[KM - Inicio]]=0, "-", BS_CONTROLE[[#This Row],[KM - Inicio]])</f>
        <v>248</v>
      </c>
      <c r="AQ138" s="280">
        <f>IF(BS_CONTROLE[[#This Row],[KM - Fim]]=0, "-", BS_CONTROLE[[#This Row],[KM - Fim]])</f>
        <v>244</v>
      </c>
      <c r="AR138" s="38"/>
      <c r="AS138" s="38"/>
      <c r="AT138" s="38"/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/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8" s="11" t="str">
        <f>IFERROR(_xlfn.XLOOKUP(AO138, BASE_MAPA!$D$2:$D$359, BASE_MAPA!$E$2:$E$359), "ERRO")</f>
        <v>ITIRAPINA - BAURU</v>
      </c>
      <c r="BF138" s="281" t="str">
        <f>IF(BS_CONTROLE[[#This Row],[Responsavel pelo boletim]]=0, "-", BS_CONTROLE[[#This Row],[Responsavel pelo boletim]])</f>
        <v>Higor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9"/>
        <v/>
      </c>
      <c r="BU138" s="5"/>
      <c r="BV138" s="5"/>
      <c r="BW138" s="5"/>
    </row>
    <row r="139" spans="1:75" hidden="1">
      <c r="A139" s="50" t="str">
        <f t="shared" si="14"/>
        <v>V4245971</v>
      </c>
      <c r="B139" s="171">
        <v>45971</v>
      </c>
      <c r="C139" s="8">
        <f>IF(BS_CONTROLE[[#This Row],[DATA]]="","",WEEKNUM(BS_CONTROLE[[#This Row],[DATA]]))</f>
        <v>46</v>
      </c>
      <c r="D139" s="51" t="s">
        <v>776</v>
      </c>
      <c r="E139" s="314">
        <v>68</v>
      </c>
      <c r="F139" s="172" t="s">
        <v>739</v>
      </c>
      <c r="G139" s="9" t="str">
        <f>IF(D139="","*",VLOOKUP(F139,BS_ATIVIDADE[#All],3,FALSE))</f>
        <v>MODERNIZAÇÃO</v>
      </c>
      <c r="H139" s="173" t="s">
        <v>27</v>
      </c>
      <c r="I139" s="173" t="s">
        <v>27</v>
      </c>
      <c r="J139" s="217">
        <v>72</v>
      </c>
      <c r="K139" s="217">
        <v>303</v>
      </c>
      <c r="L139" s="83">
        <v>301</v>
      </c>
      <c r="M139" s="21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9" s="21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9" s="173">
        <v>0.27083333333333331</v>
      </c>
      <c r="P139" s="173">
        <v>8.3333333333333329E-2</v>
      </c>
      <c r="Q139" s="83">
        <v>400</v>
      </c>
      <c r="R139" s="10" t="str">
        <f>IFERROR(_xlfn.XLOOKUP(F139, BS_ATIVIDADE[ATIVIDADE],BS_ATIVIDADE[UNIDADE] ), "*")</f>
        <v>M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ARARAQUARA - COLOMBIA</v>
      </c>
      <c r="V139" s="198" t="s">
        <v>1232</v>
      </c>
      <c r="W139" s="173" t="s">
        <v>1398</v>
      </c>
      <c r="X139" s="218" t="s">
        <v>955</v>
      </c>
      <c r="Y139" s="158"/>
      <c r="Z139" s="158" t="s">
        <v>956</v>
      </c>
      <c r="AA139" s="83">
        <v>1</v>
      </c>
      <c r="AB139" s="70" t="s">
        <v>946</v>
      </c>
      <c r="AC139" s="70" t="s">
        <v>607</v>
      </c>
      <c r="AD139" s="173">
        <v>0.29166666666666669</v>
      </c>
      <c r="AE139" s="83">
        <v>6241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MODERNIZAÇÃO - SOCADORA</v>
      </c>
      <c r="AJ139" s="9" t="str">
        <f>IF(D139="","*",VLOOKUP(AI139,BS_ATIVIDADE[#Data],3,FALSE))</f>
        <v>MODERNIZAÇÃO</v>
      </c>
      <c r="AK139" s="278" t="str">
        <f>IF(BS_CONTROLE[[#This Row],[Local - Partida]]=0, "-", BS_CONTROLE[[#This Row],[Local - Partida]])</f>
        <v>ZGT1</v>
      </c>
      <c r="AL139" s="278" t="str">
        <f>IF(BS_CONTROLE[[#This Row],[Local - Encerramento]]=0, "-", BS_CONTROLE[[#This Row],[Local - Encerramento]])</f>
        <v>ZGT1</v>
      </c>
      <c r="AM139" s="278" t="str">
        <f>IF(BS_CONTROLE[[#This Row],[Entre - Estações]]=0, "-", BS_CONTROLE[[#This Row],[Entre - Estações]])</f>
        <v>ZGT-ZXE</v>
      </c>
      <c r="AN139" s="278" t="str">
        <f>IF(BS_CONTROLE[[#This Row],[SB]]=0, "-", BS_CONTROLE[[#This Row],[SB]])</f>
        <v>ZGTZXE</v>
      </c>
      <c r="AO139" s="279">
        <f>IF(BS_CONTROLE[[#This Row],[SUB]]=0, "-", BS_CONTROLE[[#This Row],[SUB]])</f>
        <v>72</v>
      </c>
      <c r="AP139" s="280">
        <f>IF(BS_CONTROLE[[#This Row],[KM - Inicio]]=0, "-", BS_CONTROLE[[#This Row],[KM - Inicio]])</f>
        <v>303</v>
      </c>
      <c r="AQ139" s="280">
        <f>IF(BS_CONTROLE[[#This Row],[KM - Fim]]=0, "-", BS_CONTROLE[[#This Row],[KM - Fim]])</f>
        <v>301</v>
      </c>
      <c r="AR139" s="38"/>
      <c r="AS139" s="38"/>
      <c r="AT139" s="38"/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/>
      <c r="BB139" s="10" t="str">
        <f>IFERROR(_xlfn.XLOOKUP(AI139, BS_ATIVIDADE[ATIVIDADE],BS_ATIVIDADE[UNIDADE] ), "*")</f>
        <v>M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ARARAQUARA - COLOMBIA</v>
      </c>
      <c r="BF139" s="281" t="str">
        <f>IF(BS_CONTROLE[[#This Row],[Responsavel pelo boletim]]=0, "-", BS_CONTROLE[[#This Row],[Responsavel pelo boletim]])</f>
        <v>Augusto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5"/>
        <v>Produção e Intervalo</v>
      </c>
      <c r="BR139" s="18">
        <f t="shared" si="16"/>
        <v>0</v>
      </c>
      <c r="BS139" s="18">
        <f t="shared" si="17"/>
        <v>0</v>
      </c>
      <c r="BT139" s="225" t="str">
        <f t="shared" si="19"/>
        <v/>
      </c>
      <c r="BU139" s="5"/>
      <c r="BV139" s="5"/>
      <c r="BW139" s="5"/>
    </row>
    <row r="140" spans="1:75" hidden="1">
      <c r="A140" s="50" t="str">
        <f t="shared" si="14"/>
        <v>A1745971</v>
      </c>
      <c r="B140" s="171">
        <v>45971</v>
      </c>
      <c r="C140" s="8">
        <f>IF(BS_CONTROLE[[#This Row],[DATA]]="","",WEEKNUM(BS_CONTROLE[[#This Row],[DATA]]))</f>
        <v>46</v>
      </c>
      <c r="D140" s="51" t="s">
        <v>685</v>
      </c>
      <c r="E140" s="314"/>
      <c r="F140" s="172" t="s">
        <v>629</v>
      </c>
      <c r="G140" s="9" t="str">
        <f>IF(D140="","*",VLOOKUP(F140,BS_ATIVIDADE[#All],3,FALSE))</f>
        <v>DETECÇÃO</v>
      </c>
      <c r="H140" s="173" t="s">
        <v>294</v>
      </c>
      <c r="I140" s="173" t="s">
        <v>284</v>
      </c>
      <c r="J140" s="217">
        <v>103</v>
      </c>
      <c r="K140" s="217">
        <v>1803</v>
      </c>
      <c r="L140" s="83">
        <v>1645</v>
      </c>
      <c r="M140" s="217" t="s">
        <v>1504</v>
      </c>
      <c r="N140" s="217" t="s">
        <v>1505</v>
      </c>
      <c r="O140" s="173">
        <v>0.33333333333333331</v>
      </c>
      <c r="P140" s="173">
        <v>4.1666666666666664E-2</v>
      </c>
      <c r="Q140" s="83">
        <v>1</v>
      </c>
      <c r="R140" s="10" t="str">
        <f>IFERROR(_xlfn.XLOOKUP(F140, BS_ATIVIDADE[ATIVIDADE],BS_ATIVIDADE[UNIDADE] ), "*")</f>
        <v>KM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0" s="80" t="str">
        <f>IFERROR(_xlfn.XLOOKUP(J140, BASE_MAPA!$D$2:$D$359, BASE_MAPA!$E$2:$E$359), "ERRO")</f>
        <v>OURO VERDE - LIGAÇÃO</v>
      </c>
      <c r="V140" s="198" t="s">
        <v>1506</v>
      </c>
      <c r="W140" s="173" t="s">
        <v>1311</v>
      </c>
      <c r="X140" s="218" t="s">
        <v>955</v>
      </c>
      <c r="Y140" s="158"/>
      <c r="Z140" s="158" t="s">
        <v>960</v>
      </c>
      <c r="AA140" s="83">
        <v>1</v>
      </c>
      <c r="AB140" s="70" t="s">
        <v>946</v>
      </c>
      <c r="AC140" s="70" t="s">
        <v>941</v>
      </c>
      <c r="AD140" s="173">
        <v>0.29166666666666669</v>
      </c>
      <c r="AE140" s="83">
        <v>6379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DETECÇÃO - RONDA 7 DIAS</v>
      </c>
      <c r="AJ140" s="9" t="str">
        <f>IF(D140="","*",VLOOKUP(AI140,BS_ATIVIDADE[#Data],3,FALSE))</f>
        <v>DETECÇÃO</v>
      </c>
      <c r="AK140" s="278" t="str">
        <f>IF(BS_CONTROLE[[#This Row],[Local - Partida]]=0, "-", BS_CONTROLE[[#This Row],[Local - Partida]])</f>
        <v>PSG</v>
      </c>
      <c r="AL140" s="278" t="str">
        <f>IF(BS_CONTROLE[[#This Row],[Local - Encerramento]]=0, "-", BS_CONTROLE[[#This Row],[Local - Encerramento]])</f>
        <v>PPG</v>
      </c>
      <c r="AM140" s="278" t="str">
        <f>IF(BS_CONTROLE[[#This Row],[Entre - Estações]]=0, "-", BS_CONTROLE[[#This Row],[Entre - Estações]])</f>
        <v>PSG-PPG</v>
      </c>
      <c r="AN140" s="278" t="str">
        <f>IF(BS_CONTROLE[[#This Row],[SB]]=0, "-", BS_CONTROLE[[#This Row],[SB]])</f>
        <v>PSGPPG</v>
      </c>
      <c r="AO140" s="279">
        <f>IF(BS_CONTROLE[[#This Row],[SUB]]=0, "-", BS_CONTROLE[[#This Row],[SUB]])</f>
        <v>103</v>
      </c>
      <c r="AP140" s="280">
        <f>IF(BS_CONTROLE[[#This Row],[KM - Inicio]]=0, "-", BS_CONTROLE[[#This Row],[KM - Inicio]])</f>
        <v>1803</v>
      </c>
      <c r="AQ140" s="280">
        <f>IF(BS_CONTROLE[[#This Row],[KM - Fim]]=0, "-", BS_CONTROLE[[#This Row],[KM - Fim]])</f>
        <v>1645</v>
      </c>
      <c r="AR140" s="38"/>
      <c r="AS140" s="38"/>
      <c r="AT140" s="38"/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/>
      <c r="BB140" s="10" t="str">
        <f>IFERROR(_xlfn.XLOOKUP(AI140, BS_ATIVIDADE[ATIVIDADE],BS_ATIVIDADE[UNIDADE] ), "*")</f>
        <v>KM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0" s="11" t="str">
        <f>IFERROR(_xlfn.XLOOKUP(AO140, BASE_MAPA!$D$2:$D$359, BASE_MAPA!$E$2:$E$359), "ERRO")</f>
        <v>OURO VERDE - LIGAÇÃO</v>
      </c>
      <c r="BF140" s="281" t="str">
        <f>IF(BS_CONTROLE[[#This Row],[Responsavel pelo boletim]]=0, "-", BS_CONTROLE[[#This Row],[Responsavel pelo boletim]])</f>
        <v xml:space="preserve">lorena 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9"/>
        <v/>
      </c>
      <c r="BU140" s="5"/>
      <c r="BV140" s="5"/>
      <c r="BW140" s="5"/>
    </row>
    <row r="141" spans="1:75" hidden="1">
      <c r="A141" s="50" t="str">
        <f t="shared" si="14"/>
        <v/>
      </c>
      <c r="B141" s="171"/>
      <c r="C141" s="8" t="str">
        <f>IF(BS_CONTROLE[[#This Row],[DATA]]="","",WEEKNUM(BS_CONTROLE[[#This Row],[DATA]]))</f>
        <v/>
      </c>
      <c r="D141" s="51"/>
      <c r="E141" s="314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BASE_MAPA!$E$2:$E$359),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BASE_MAPA!$E$2:$E$359),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5"/>
        <v>Aderente</v>
      </c>
      <c r="BR141" s="18" t="str">
        <f t="shared" si="16"/>
        <v>*</v>
      </c>
      <c r="BS141" s="18" t="str">
        <f t="shared" si="17"/>
        <v>*</v>
      </c>
      <c r="BT141" s="225" t="str">
        <f t="shared" si="19"/>
        <v/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 hidden="1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1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BASE_MAPA!$E$2:$E$359),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BASE_MAPA!$E$2:$E$359),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 hidden="1">
      <c r="A144" s="50" t="str">
        <f t="shared" si="14"/>
        <v/>
      </c>
      <c r="B144" s="171"/>
      <c r="C144" s="8" t="str">
        <f>IF(BS_CONTROLE[[#This Row],[DATA]]="","",WEEKNUM(BS_CONTROLE[[#This Row],[DATA]]))</f>
        <v/>
      </c>
      <c r="D144" s="51"/>
      <c r="E144" s="314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BASE_MAPA!$E$2:$E$359),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BASE_MAPA!$E$2:$E$359),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Aderente</v>
      </c>
      <c r="BR144" s="18" t="str">
        <f t="shared" si="16"/>
        <v>*</v>
      </c>
      <c r="BS144" s="18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t="17.25" hidden="1" customHeight="1">
      <c r="A145" s="50" t="str">
        <f t="shared" si="14"/>
        <v/>
      </c>
      <c r="B145" s="171"/>
      <c r="C145" s="8" t="str">
        <f>IF(BS_CONTROLE[[#This Row],[DATA]]="","",WEEKNUM(BS_CONTROLE[[#This Row],[DATA]]))</f>
        <v/>
      </c>
      <c r="D145" s="51"/>
      <c r="E145" s="314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BASE_MAPA!$E$2:$E$359),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BASE_MAPA!$E$2:$E$359),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Aderente</v>
      </c>
      <c r="BR145" s="18" t="str">
        <f t="shared" si="16"/>
        <v>*</v>
      </c>
      <c r="BS145" s="18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hidden="1" customHeight="1">
      <c r="A146" s="50" t="str">
        <f t="shared" si="14"/>
        <v/>
      </c>
      <c r="B146" s="171"/>
      <c r="C146" s="8" t="str">
        <f>IF(BS_CONTROLE[[#This Row],[DATA]]="","",WEEKNUM(BS_CONTROLE[[#This Row],[DATA]]))</f>
        <v/>
      </c>
      <c r="D146" s="51"/>
      <c r="E146" s="314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BASE_MAPA!$E$2:$E$359),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BASE_MAPA!$E$2:$E$359),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Aderente</v>
      </c>
      <c r="BR146" s="18" t="str">
        <f t="shared" si="16"/>
        <v>*</v>
      </c>
      <c r="BS146" s="18" t="str">
        <f t="shared" si="17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4"/>
        <v/>
      </c>
      <c r="B147" s="171"/>
      <c r="C147" s="8" t="str">
        <f>IF(BS_CONTROLE[[#This Row],[DATA]]="","",WEEKNUM(BS_CONTROLE[[#This Row],[DATA]]))</f>
        <v/>
      </c>
      <c r="D147" s="51"/>
      <c r="E147" s="314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BASE_MAPA!$E$2:$E$359),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BASE_MAPA!$E$2:$E$359),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Aderente</v>
      </c>
      <c r="BR147" s="18" t="str">
        <f t="shared" si="16"/>
        <v>*</v>
      </c>
      <c r="BS147" s="18" t="str">
        <f t="shared" si="17"/>
        <v>*</v>
      </c>
      <c r="BT147" s="225"/>
      <c r="BU147" s="5"/>
      <c r="BV147" s="5"/>
      <c r="BW147" s="5"/>
    </row>
    <row r="148" spans="1:75" hidden="1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14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BASE_MAPA!$E$2:$E$359),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BASE_MAPA!$E$2:$E$359),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 t="str">
        <f t="shared" si="19"/>
        <v/>
      </c>
      <c r="BU148" s="5"/>
      <c r="BV148" s="5"/>
      <c r="BW148" s="5"/>
    </row>
    <row r="149" spans="1:75" hidden="1">
      <c r="A149" s="50" t="str">
        <f t="shared" si="14"/>
        <v/>
      </c>
      <c r="B149" s="171"/>
      <c r="C149" s="8" t="str">
        <f>IF(BS_CONTROLE[[#This Row],[DATA]]="","",WEEKNUM(BS_CONTROLE[[#This Row],[DATA]]))</f>
        <v/>
      </c>
      <c r="D149" s="51"/>
      <c r="E149" s="31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BASE_MAPA!$E$2:$E$359),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BASE_MAPA!$E$2:$E$359),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Aderente</v>
      </c>
      <c r="BR149" s="18" t="str">
        <f t="shared" si="16"/>
        <v>*</v>
      </c>
      <c r="BS149" s="18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 hidden="1">
      <c r="A150" s="50" t="str">
        <f t="shared" si="14"/>
        <v/>
      </c>
      <c r="B150" s="171"/>
      <c r="C150" s="8" t="str">
        <f>IF(BS_CONTROLE[[#This Row],[DATA]]="","",WEEKNUM(BS_CONTROLE[[#This Row],[DATA]]))</f>
        <v/>
      </c>
      <c r="D150" s="51"/>
      <c r="E150" s="314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BASE_MAPA!$E$2:$E$359),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BASE_MAPA!$E$2:$E$359),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Aderente</v>
      </c>
      <c r="BR150" s="18" t="str">
        <f t="shared" si="16"/>
        <v>*</v>
      </c>
      <c r="BS150" s="18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 hidden="1">
      <c r="A151" s="50" t="str">
        <f t="shared" si="14"/>
        <v/>
      </c>
      <c r="B151" s="171"/>
      <c r="C151" s="8" t="str">
        <f>IF(BS_CONTROLE[[#This Row],[DATA]]="","",WEEKNUM(BS_CONTROLE[[#This Row],[DATA]]))</f>
        <v/>
      </c>
      <c r="D151" s="51"/>
      <c r="E151" s="314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BASE_MAPA!$E$2:$E$359),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BASE_MAPA!$E$2:$E$359),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Aderente</v>
      </c>
      <c r="BR151" s="18" t="str">
        <f t="shared" si="16"/>
        <v>*</v>
      </c>
      <c r="BS151" s="18" t="str">
        <f t="shared" si="17"/>
        <v>*</v>
      </c>
      <c r="BT151" s="225" t="str">
        <f t="shared" si="19"/>
        <v/>
      </c>
    </row>
    <row r="152" spans="1:75" hidden="1">
      <c r="A152" s="50" t="str">
        <f t="shared" si="14"/>
        <v/>
      </c>
      <c r="B152" s="171"/>
      <c r="C152" s="8" t="str">
        <f>IF(BS_CONTROLE[[#This Row],[DATA]]="","",WEEKNUM(BS_CONTROLE[[#This Row],[DATA]]))</f>
        <v/>
      </c>
      <c r="D152" s="51"/>
      <c r="E152" s="31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BASE_MAPA!$E$2:$E$359),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BASE_MAPA!$E$2:$E$359),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Aderente</v>
      </c>
      <c r="BR152" s="18" t="str">
        <f t="shared" si="16"/>
        <v>*</v>
      </c>
      <c r="BS152" s="18" t="str">
        <f t="shared" si="17"/>
        <v>*</v>
      </c>
      <c r="BT152" s="225" t="str">
        <f t="shared" si="19"/>
        <v/>
      </c>
    </row>
    <row r="153" spans="1:75" hidden="1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1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BASE_MAPA!$E$2:$E$359),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BASE_MAPA!$E$2:$E$359),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19"/>
        <v/>
      </c>
    </row>
    <row r="154" spans="1:75" hidden="1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15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BASE_MAPA!$E$2:$E$359),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BASE_MAPA!$E$2:$E$359),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4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1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BASE_MAPA!$E$2:$E$359),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BASE_MAPA!$E$2:$E$359),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/>
    </row>
    <row r="159" spans="1:75" ht="19.5" hidden="1" customHeight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14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BASE_MAPA!$E$2:$E$359),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BASE_MAPA!$E$2:$E$359),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9"/>
        <v/>
      </c>
    </row>
    <row r="160" spans="1:75" hidden="1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14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BASE_MAPA!$E$2:$E$359),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BASE_MAPA!$E$2:$E$359),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14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BASE_MAPA!$E$2:$E$359),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BASE_MAPA!$E$2:$E$359),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 hidden="1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14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BASE_MAPA!$E$2:$E$359),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BASE_MAPA!$E$2:$E$359),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 hidden="1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14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BASE_MAPA!$E$2:$E$359),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BASE_MAPA!$E$2:$E$359),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/>
    </row>
    <row r="164" spans="1:72" hidden="1">
      <c r="A164" s="50" t="str">
        <f t="shared" ref="A164:A227" si="20">D164&amp;B164</f>
        <v/>
      </c>
      <c r="B164" s="171"/>
      <c r="C164" s="8" t="str">
        <f>IF(BS_CONTROLE[[#This Row],[DATA]]="","",WEEKNUM(BS_CONTROLE[[#This Row],[DATA]]))</f>
        <v/>
      </c>
      <c r="D164" s="51"/>
      <c r="E164" s="314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BASE_MAPA!$E$2:$E$359),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BASE_MAPA!$E$2:$E$359),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21">IF(AND(BR164&lt;1,BS164&lt;1),"Produção e Intervalo",IF(BR164&lt;1,"Intervalo",IF(BS164&lt;1,"Produção","Aderente")))</f>
        <v>Aderente</v>
      </c>
      <c r="BR164" s="18" t="str">
        <f t="shared" ref="BR164:BR227" si="22">IF(OR(B164="",F164=""),"*",AY164/P164)</f>
        <v>*</v>
      </c>
      <c r="BS164" s="18" t="str">
        <f t="shared" ref="BS164:BS227" si="23">IF(OR(B164="",F164=""),"*",BA164/Q164)</f>
        <v>*</v>
      </c>
      <c r="BT164" s="225" t="str">
        <f t="shared" si="19"/>
        <v/>
      </c>
    </row>
    <row r="165" spans="1:72" hidden="1">
      <c r="A165" s="50" t="str">
        <f t="shared" si="20"/>
        <v/>
      </c>
      <c r="B165" s="171"/>
      <c r="C165" s="8" t="str">
        <f>IF(BS_CONTROLE[[#This Row],[DATA]]="","",WEEKNUM(BS_CONTROLE[[#This Row],[DATA]]))</f>
        <v/>
      </c>
      <c r="D165" s="51"/>
      <c r="E165" s="314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BASE_MAPA!$E$2:$E$359),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BASE_MAPA!$E$2:$E$359),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21"/>
        <v>Aderente</v>
      </c>
      <c r="BR165" s="18" t="str">
        <f t="shared" si="22"/>
        <v>*</v>
      </c>
      <c r="BS165" s="18" t="str">
        <f t="shared" si="23"/>
        <v>*</v>
      </c>
      <c r="BT165" s="225" t="str">
        <f t="shared" si="19"/>
        <v/>
      </c>
    </row>
    <row r="166" spans="1:72" hidden="1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1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BASE_MAPA!$E$2:$E$359),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BASE_MAPA!$E$2:$E$359),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 hidden="1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1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BASE_MAPA!$E$2:$E$359),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BASE_MAPA!$E$2:$E$359),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 hidden="1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1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BASE_MAPA!$E$2:$E$359),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BASE_MAPA!$E$2:$E$359),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 hidden="1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1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BASE_MAPA!$E$2:$E$359),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BASE_MAPA!$E$2:$E$359),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 hidden="1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1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BASE_MAPA!$E$2:$E$359),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BASE_MAPA!$E$2:$E$359),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/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1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 t="str">
        <f t="shared" si="19"/>
        <v/>
      </c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1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BASE_MAPA!$E$2:$E$359),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BASE_MAPA!$E$2:$E$359),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1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BASE_MAPA!$E$2:$E$359),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BASE_MAPA!$E$2:$E$359),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/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1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BASE_MAPA!$E$2:$E$359),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BASE_MAPA!$E$2:$E$359),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 t="str">
        <f t="shared" si="19"/>
        <v/>
      </c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1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BASE_MAPA!$E$2:$E$359),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BASE_MAPA!$E$2:$E$359),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1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BASE_MAPA!$E$2:$E$359),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BASE_MAPA!$E$2:$E$359),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1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BASE_MAPA!$E$2:$E$359),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BASE_MAPA!$E$2:$E$359),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/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1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BASE_MAPA!$E$2:$E$359),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BASE_MAPA!$E$2:$E$359),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 t="str">
        <f t="shared" si="19"/>
        <v/>
      </c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1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BASE_MAPA!$E$2:$E$359),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BASE_MAPA!$E$2:$E$359),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1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BASE_MAPA!$E$2:$E$359),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BASE_MAPA!$E$2:$E$359),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1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BASE_MAPA!$E$2:$E$359),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BASE_MAPA!$E$2:$E$359),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1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BASE_MAPA!$E$2:$E$359),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BASE_MAPA!$E$2:$E$359),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/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1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BASE_MAPA!$E$2:$E$359),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BASE_MAPA!$E$2:$E$359),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 t="str">
        <f t="shared" si="19"/>
        <v/>
      </c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1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BASE_MAPA!$E$2:$E$359),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BASE_MAPA!$E$2:$E$359),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1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/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1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BASE_MAPA!$E$2:$E$359),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BASE_MAPA!$E$2:$E$359),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 t="str">
        <f t="shared" si="19"/>
        <v/>
      </c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1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BASE_MAPA!$E$2:$E$359),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BASE_MAPA!$E$2:$E$359),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1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BASE_MAPA!$E$2:$E$359),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BASE_MAPA!$E$2:$E$359),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1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BASE_MAPA!$E$2:$E$359),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BASE_MAPA!$E$2:$E$359),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1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BASE_MAPA!$E$2:$E$359),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BASE_MAPA!$E$2:$E$359),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1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BASE_MAPA!$E$2:$E$359),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BASE_MAPA!$E$2:$E$359),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/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1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BASE_MAPA!$E$2:$E$359),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BASE_MAPA!$E$2:$E$359),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 t="str">
        <f t="shared" si="19"/>
        <v/>
      </c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1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BASE_MAPA!$E$2:$E$359),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BASE_MAPA!$E$2:$E$359),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/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1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BASE_MAPA!$E$2:$E$359),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BASE_MAPA!$E$2:$E$359),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 t="str">
        <f t="shared" si="19"/>
        <v/>
      </c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1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BASE_MAPA!$E$2:$E$359),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BASE_MAPA!$E$2:$E$359),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1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BASE_MAPA!$E$2:$E$359),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BASE_MAPA!$E$2:$E$359),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1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BASE_MAPA!$E$2:$E$359),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BASE_MAPA!$E$2:$E$359),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1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BASE_MAPA!$E$2:$E$359),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BASE_MAPA!$E$2:$E$359),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1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1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BASE_MAPA!$E$2:$E$359),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BASE_MAPA!$E$2:$E$359),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1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BASE_MAPA!$E$2:$E$359),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BASE_MAPA!$E$2:$E$359),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1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BASE_MAPA!$E$2:$E$359),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BASE_MAPA!$E$2:$E$359),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1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BASE_MAPA!$E$2:$E$359),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BASE_MAPA!$E$2:$E$359),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/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1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BASE_MAPA!$E$2:$E$359),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BASE_MAPA!$E$2:$E$359),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 t="str">
        <f t="shared" si="19"/>
        <v/>
      </c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1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1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BASE_MAPA!$E$2:$E$359),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BASE_MAPA!$E$2:$E$359),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1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BASE_MAPA!$E$2:$E$359),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BASE_MAPA!$E$2:$E$359),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1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1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1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BASE_MAPA!$E$2:$E$359),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BASE_MAPA!$E$2:$E$359),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ref="BT210:BT281" si="24">IF(BN210="","",SUBSTITUTE(BM210," ","")&amp;SUBSTITUTE(BN210," ",""))</f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1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BASE_MAPA!$E$2:$E$359),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BASE_MAPA!$E$2:$E$359),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si="24"/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1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BASE_MAPA!$E$2:$E$359),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BASE_MAPA!$E$2:$E$359),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1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BASE_MAPA!$E$2:$E$359),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BASE_MAPA!$E$2:$E$359),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1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BASE_MAPA!$E$2:$E$359),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BASE_MAPA!$E$2:$E$359),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1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BASE_MAPA!$E$2:$E$359),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BASE_MAPA!$E$2:$E$359),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1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BASE_MAPA!$E$2:$E$359),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BASE_MAPA!$E$2:$E$359),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1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BASE_MAPA!$E$2:$E$359),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BASE_MAPA!$E$2:$E$359),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1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BASE_MAPA!$E$2:$E$359),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BASE_MAPA!$E$2:$E$359),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/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1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 t="str">
        <f t="shared" si="24"/>
        <v/>
      </c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1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1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1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1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1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1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1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1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5">D228&amp;B228</f>
        <v/>
      </c>
      <c r="B228" s="171"/>
      <c r="C228" s="8" t="str">
        <f>IF(BS_CONTROLE[[#This Row],[DATA]]="","",WEEKNUM(BS_CONTROLE[[#This Row],[DATA]]))</f>
        <v/>
      </c>
      <c r="D228" s="51"/>
      <c r="E228" s="31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6">IF(AND(BR228&lt;1,BS228&lt;1),"Produção e Intervalo",IF(BR228&lt;1,"Intervalo",IF(BS228&lt;1,"Produção","Aderente")))</f>
        <v>Aderente</v>
      </c>
      <c r="BR228" s="18" t="str">
        <f t="shared" ref="BR228:BR291" si="27">IF(OR(B228="",F228=""),"*",AY228/P228)</f>
        <v>*</v>
      </c>
      <c r="BS228" s="18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5"/>
        <v/>
      </c>
      <c r="B229" s="171"/>
      <c r="C229" s="8" t="str">
        <f>IF(BS_CONTROLE[[#This Row],[DATA]]="","",WEEKNUM(BS_CONTROLE[[#This Row],[DATA]]))</f>
        <v/>
      </c>
      <c r="D229" s="51"/>
      <c r="E229" s="31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6"/>
        <v>Aderente</v>
      </c>
      <c r="BR229" s="18" t="str">
        <f t="shared" si="27"/>
        <v>*</v>
      </c>
      <c r="BS229" s="18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1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1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1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1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1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1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 t="shared" si="24"/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1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1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1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1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1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1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1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1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1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1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/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1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1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1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1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1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 t="str">
        <f t="shared" si="24"/>
        <v/>
      </c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1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1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1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1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1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1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1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1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1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1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1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1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1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1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1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1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1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1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1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1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1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1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1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1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1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1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1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1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1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1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1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1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1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si="29"/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1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1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1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1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1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1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1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1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1"/>
      <c r="E292" s="31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31">IF(AND(BR292&lt;1,BS292&lt;1),"Produção e Intervalo",IF(BR292&lt;1,"Intervalo",IF(BS292&lt;1,"Produção","Aderente")))</f>
        <v>Aderente</v>
      </c>
      <c r="BR292" s="18" t="str">
        <f t="shared" ref="BR292:BR300" si="32">IF(OR(B292="",F292=""),"*",AY292/P292)</f>
        <v>*</v>
      </c>
      <c r="BS292" s="18" t="str">
        <f t="shared" ref="BS292:BS300" si="33">IF(OR(B292="",F292=""),"*",BA292/Q292)</f>
        <v>*</v>
      </c>
      <c r="BT292" s="225" t="str">
        <f t="shared" si="29"/>
        <v/>
      </c>
    </row>
    <row r="293" spans="1:72" hidden="1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1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1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1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1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1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1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1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1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ref="A301:A364" si="34">D301&amp;B301</f>
        <v/>
      </c>
      <c r="B301" s="171"/>
      <c r="C301" s="8" t="str">
        <f>IF(BS_CONTROLE[[#This Row],[DATA]]="","",WEEKNUM(BS_CONTROLE[[#This Row],[DATA]]))</f>
        <v/>
      </c>
      <c r="D301" s="51"/>
      <c r="E301" s="31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5">IF(AND(BR301&lt;1,BS301&lt;1),"Produção e Intervalo",IF(BR301&lt;1,"Intervalo",IF(BS301&lt;1,"Produção","Aderente")))</f>
        <v>Aderente</v>
      </c>
      <c r="BR301" s="18" t="str">
        <f t="shared" ref="BR301:BR364" si="36">IF(OR(B301="",F301=""),"*",AY301/P301)</f>
        <v>*</v>
      </c>
      <c r="BS301" s="18" t="str">
        <f t="shared" ref="BS301:BS364" si="37">IF(OR(B301="",F301=""),"*",BA301/Q301)</f>
        <v>*</v>
      </c>
      <c r="BT301" s="225" t="str">
        <f t="shared" si="29"/>
        <v/>
      </c>
    </row>
    <row r="302" spans="1:72" hidden="1">
      <c r="A302" s="50" t="str">
        <f t="shared" si="34"/>
        <v/>
      </c>
      <c r="B302" s="171"/>
      <c r="C302" s="8" t="str">
        <f>IF(BS_CONTROLE[[#This Row],[DATA]]="","",WEEKNUM(BS_CONTROLE[[#This Row],[DATA]]))</f>
        <v/>
      </c>
      <c r="D302" s="51"/>
      <c r="E302" s="31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5"/>
        <v>Aderente</v>
      </c>
      <c r="BR302" s="18" t="str">
        <f t="shared" si="36"/>
        <v>*</v>
      </c>
      <c r="BS302" s="18" t="str">
        <f t="shared" si="37"/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1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1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1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1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1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1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1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1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1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1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1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1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1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1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1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1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1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1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1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1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1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t="16.5" hidden="1" customHeight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1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idden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1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1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1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1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1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1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1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1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1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1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1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1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1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1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1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1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1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1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1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1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1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1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ref="BT346:BT409" si="38">IF(BN346="","",SUBSTITUTE(BM346," ","")&amp;SUBSTITUTE(BN346," ",""))</f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1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si="38"/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1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1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1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1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1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1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1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1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1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1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1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1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1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1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1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1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1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ref="A365:A428" si="39">D365&amp;B365</f>
        <v/>
      </c>
      <c r="B365" s="171"/>
      <c r="C365" s="8" t="str">
        <f>IF(BS_CONTROLE[[#This Row],[DATA]]="","",WEEKNUM(BS_CONTROLE[[#This Row],[DATA]]))</f>
        <v/>
      </c>
      <c r="D365" s="51"/>
      <c r="E365" s="31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40">IF(AND(BR365&lt;1,BS365&lt;1),"Produção e Intervalo",IF(BR365&lt;1,"Intervalo",IF(BS365&lt;1,"Produção","Aderente")))</f>
        <v>Aderente</v>
      </c>
      <c r="BR365" s="18" t="str">
        <f t="shared" ref="BR365:BR428" si="41">IF(OR(B365="",F365=""),"*",AY365/P365)</f>
        <v>*</v>
      </c>
      <c r="BS365" s="18" t="str">
        <f t="shared" ref="BS365:BS428" si="42">IF(OR(B365="",F365=""),"*",BA365/Q365)</f>
        <v>*</v>
      </c>
      <c r="BT365" s="225" t="str">
        <f t="shared" si="38"/>
        <v/>
      </c>
    </row>
    <row r="366" spans="1:72" hidden="1">
      <c r="A366" s="50" t="str">
        <f t="shared" si="39"/>
        <v/>
      </c>
      <c r="B366" s="171"/>
      <c r="C366" s="8" t="str">
        <f>IF(BS_CONTROLE[[#This Row],[DATA]]="","",WEEKNUM(BS_CONTROLE[[#This Row],[DATA]]))</f>
        <v/>
      </c>
      <c r="D366" s="51"/>
      <c r="E366" s="31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0"/>
        <v>Aderente</v>
      </c>
      <c r="BR366" s="18" t="str">
        <f t="shared" si="41"/>
        <v>*</v>
      </c>
      <c r="BS366" s="18" t="str">
        <f t="shared" si="42"/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1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1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1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1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1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1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1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1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1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1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1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1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1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1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1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1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1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1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1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1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1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1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1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1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t="29.25" hidden="1" customHeight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1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idden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1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1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1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1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1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1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1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1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1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1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1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1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1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1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1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1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1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1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1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ref="BT410:BT433" si="43">IF(BN410="","",SUBSTITUTE(BM410," ","")&amp;SUBSTITUTE(BN410," ",""))</f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1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si="43"/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1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1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1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1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1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1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1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1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1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1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1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1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1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1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1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1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1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ref="A429:A492" si="44">D429&amp;B429</f>
        <v/>
      </c>
      <c r="B429" s="171"/>
      <c r="C429" s="8" t="str">
        <f>IF(BS_CONTROLE[[#This Row],[DATA]]="","",WEEKNUM(BS_CONTROLE[[#This Row],[DATA]]))</f>
        <v/>
      </c>
      <c r="D429" s="51"/>
      <c r="E429" s="31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5">IF(AND(BR429&lt;1,BS429&lt;1),"Produção e Intervalo",IF(BR429&lt;1,"Intervalo",IF(BS429&lt;1,"Produção","Aderente")))</f>
        <v>Aderente</v>
      </c>
      <c r="BR429" s="18" t="str">
        <f t="shared" ref="BR429:BR492" si="46">IF(OR(B429="",F429=""),"*",AY429/P429)</f>
        <v>*</v>
      </c>
      <c r="BS429" s="18" t="str">
        <f t="shared" ref="BS429:BS492" si="47">IF(OR(B429="",F429=""),"*",BA429/Q429)</f>
        <v>*</v>
      </c>
      <c r="BT429" s="225" t="str">
        <f t="shared" si="43"/>
        <v/>
      </c>
    </row>
    <row r="430" spans="1:72" hidden="1">
      <c r="A430" s="50" t="str">
        <f t="shared" si="44"/>
        <v/>
      </c>
      <c r="B430" s="171"/>
      <c r="C430" s="8" t="str">
        <f>IF(BS_CONTROLE[[#This Row],[DATA]]="","",WEEKNUM(BS_CONTROLE[[#This Row],[DATA]]))</f>
        <v/>
      </c>
      <c r="D430" s="51"/>
      <c r="E430" s="31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5"/>
        <v>Aderente</v>
      </c>
      <c r="BR430" s="18" t="str">
        <f t="shared" si="46"/>
        <v>*</v>
      </c>
      <c r="BS430" s="18" t="str">
        <f t="shared" si="47"/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1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/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1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 t="str">
        <f t="shared" si="43"/>
        <v/>
      </c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1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1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ref="BT434:BT474" si="48">IF(BN434="","",SUBSTITUTE(BM434," ","")&amp;SUBSTITUTE(BN434," ",""))</f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1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si="48"/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1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1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1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1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1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1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1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1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1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1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1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1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1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1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1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167" t="str">
        <f t="shared" ref="A451:A453" si="49">D451&amp;B451</f>
        <v/>
      </c>
      <c r="B451" s="168"/>
      <c r="C451" s="8"/>
      <c r="D451" s="51"/>
      <c r="E451" s="314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294"/>
      <c r="W451" s="297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8"/>
        <v/>
      </c>
    </row>
    <row r="452" spans="1:72" hidden="1">
      <c r="A452" s="167" t="str">
        <f t="shared" si="49"/>
        <v/>
      </c>
      <c r="B452" s="168"/>
      <c r="C452" s="8"/>
      <c r="D452" s="51"/>
      <c r="E452" s="314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14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ref="A454:A517" si="50">D454&amp;B454</f>
        <v/>
      </c>
      <c r="B454" s="168"/>
      <c r="C454" s="8"/>
      <c r="D454" s="51"/>
      <c r="E454" s="315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si="50"/>
        <v/>
      </c>
      <c r="B455" s="168"/>
      <c r="C455" s="8"/>
      <c r="D455" s="51"/>
      <c r="E455" s="314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14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14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14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14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14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14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14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14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14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14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15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14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14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14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14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14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14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14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14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14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51">IF(BN475="","",SUBSTITUTE(BM475," ","")&amp;SUBSTITUTE(BN475," ",""))</f>
        <v/>
      </c>
    </row>
    <row r="476" spans="1:72" hidden="1">
      <c r="A476" s="167" t="str">
        <f t="shared" si="50"/>
        <v/>
      </c>
      <c r="B476" s="168"/>
      <c r="C476" s="8"/>
      <c r="D476" s="51"/>
      <c r="E476" s="314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2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14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2"/>
        <v/>
      </c>
    </row>
    <row r="478" spans="1:72" hidden="1">
      <c r="A478" s="167" t="str">
        <f t="shared" si="50"/>
        <v/>
      </c>
      <c r="B478" s="168"/>
      <c r="C478" s="8"/>
      <c r="D478" s="51"/>
      <c r="E478" s="315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14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14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14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14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14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14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14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14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14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14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14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15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14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14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14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14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14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14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14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14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14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14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14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15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14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14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14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14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14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14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14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14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14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14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14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15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14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14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14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ref="A518:A552" si="53">D518&amp;B518</f>
        <v/>
      </c>
      <c r="B518" s="168"/>
      <c r="C518" s="8"/>
      <c r="D518" s="51"/>
      <c r="E518" s="314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si="53"/>
        <v/>
      </c>
      <c r="B519" s="168"/>
      <c r="C519" s="8"/>
      <c r="D519" s="51"/>
      <c r="E519" s="314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14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177"/>
      <c r="D521" s="227"/>
      <c r="E521" s="31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BASE_MAPA!$E$2:$E$359), "ERRO")</f>
        <v>ERRO</v>
      </c>
      <c r="V521" s="295"/>
      <c r="W521" s="29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301"/>
      <c r="AV521" s="301"/>
      <c r="AW521" s="301"/>
      <c r="AX521" s="164"/>
      <c r="AY521" s="313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5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8"/>
      <c r="D522" s="51"/>
      <c r="E522" s="314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3"/>
        <v/>
      </c>
      <c r="B523" s="168"/>
      <c r="C523" s="8"/>
      <c r="D523" s="51"/>
      <c r="E523" s="314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3"/>
        <v/>
      </c>
      <c r="B524" s="168"/>
      <c r="C524" s="8"/>
      <c r="D524" s="51"/>
      <c r="E524" s="314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14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15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14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14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14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14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14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14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14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14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14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14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14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15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14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14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14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14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14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14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14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14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14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14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14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15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14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177"/>
      <c r="D552" s="178"/>
      <c r="E552" s="31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3"/>
      <c r="O552" s="180"/>
      <c r="P552" s="180"/>
      <c r="Q552" s="179"/>
      <c r="R552" s="181"/>
      <c r="S552" s="162"/>
      <c r="T552" s="162"/>
      <c r="U552" s="161"/>
      <c r="V552" s="296"/>
      <c r="W552" s="29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302"/>
      <c r="AV552" s="302"/>
      <c r="AW552" s="302"/>
      <c r="AX552" s="185"/>
      <c r="AY552" s="313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5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2"/>
      <c r="D553" s="273"/>
      <c r="E553" s="31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2"/>
      <c r="D554" s="273"/>
      <c r="E554" s="31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2"/>
      <c r="D599" s="273"/>
      <c r="E599" s="31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07"/>
      <c r="AL599" s="307"/>
      <c r="AM599" s="307"/>
      <c r="AN599" s="307"/>
      <c r="AO599" s="308"/>
      <c r="AP599" s="309"/>
      <c r="AQ599" s="309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233"/>
      <c r="BD599" s="233"/>
      <c r="BE599" s="163"/>
      <c r="BF599" s="310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8 J18:K18 J13:K16 J27:K28 J21:K25 J32:K44 J49:K50 L53 J47:K47 J53:K66 J68:K83 J85:K101 J119:K125 J141:K450 J132:K139 J127:K130 J103:K117" name="Range1_8_1"/>
    <protectedRange sqref="O6:Q8 O18:Q18 O13:Q16 O27:Q28 BA15 O32:Q44 O49:Q50 BA22 BA25 O21:Q25 O47:Q47 O53:Q66 O68:Q72 O74:Q83 O85:Q88 O103:Q105 O90:Q101 BA80 O119:Q124 O141:Q450 Q128:Q129 O127:P129 O130:Q130 O132:Q138 O107:Q116" name="Range1_9_1"/>
    <protectedRange sqref="V6:Y6 Y16 Y7:Y8 Y10:Y13 V23:Y24 V22 Y21:Y22 Y25:Y36 V37:Y44 V49:X50 Y45 Y47:Y56 V113:X114 V116:X117 V119:Y125 Y126:Y127 V141:Y450 Y140 Y131 V128:Y130 V132:Y139 V110:X111 Y110:Y118 V57:Y109" name="Range1_11_1"/>
    <protectedRange sqref="Z6:AD6 Z37:AD38 Z23:AD24 Z39 Z40:AD44 Z49:AD50 AD56 Z113:AD114 Z116:AD117 Z119:AD125 Z141:AD450 Z128:AD130 Z132:AD139 Z57:AD111" name="Range1_12_1"/>
    <protectedRange sqref="BF6:BF552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25:Q125 O139:Q139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Q127 O131:Q131" name="Range1_9_1_2"/>
    <protectedRange sqref="V127:X127 V131:X131" name="Range1_11_1_2"/>
    <protectedRange sqref="Z127:AD127 Z131:AD131" name="Range1_12_1_1"/>
    <protectedRange sqref="J118:K118 J126:K126 J140:K140" name="Range1_8_1_3"/>
    <protectedRange sqref="O118:Q118 O126:Q126 O140:Q140" name="Range1_9_1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2412" priority="23369" operator="equal">
      <formula>"ERRO"</formula>
    </cfRule>
  </conditionalFormatting>
  <conditionalFormatting sqref="X4 Y475:Y550 Y1:Z9 Y10:Y13 Z25:Z28 Y37:Z42 Z49:Z50 Z44:Z45 Y46:Z46 Z47 Z56 Z114:Z117 Y119:Z125 Y141:Z474 Y127:Z139 Z110:Z111 Y110:Y118 Y57:Z109">
    <cfRule type="cellIs" dxfId="2411" priority="23358" operator="equal">
      <formula>"OPORTUNIDADE"</formula>
    </cfRule>
  </conditionalFormatting>
  <conditionalFormatting sqref="AZ6:AZ522">
    <cfRule type="expression" dxfId="2410" priority="23353">
      <formula>$BU6=1</formula>
    </cfRule>
  </conditionalFormatting>
  <conditionalFormatting sqref="BQ6:BQ599">
    <cfRule type="cellIs" dxfId="2409" priority="23364" operator="equal">
      <formula>"Produção e Intervalo"</formula>
    </cfRule>
    <cfRule type="cellIs" dxfId="2408" priority="23365" operator="equal">
      <formula>"Aderente"</formula>
    </cfRule>
    <cfRule type="cellIs" dxfId="2407" priority="23366" operator="equal">
      <formula>"Intervalo"</formula>
    </cfRule>
    <cfRule type="cellIs" dxfId="2406" priority="23367" operator="equal">
      <formula>"Produção"</formula>
    </cfRule>
    <cfRule type="cellIs" dxfId="2405" priority="23368" operator="equal">
      <formula>"ERRO"</formula>
    </cfRule>
  </conditionalFormatting>
  <conditionalFormatting sqref="BR6:BS552">
    <cfRule type="cellIs" dxfId="2404" priority="23346" operator="equal">
      <formula>"*"</formula>
    </cfRule>
    <cfRule type="cellIs" dxfId="2403" priority="23347" operator="greaterThanOrEqual">
      <formula>1</formula>
    </cfRule>
    <cfRule type="cellIs" dxfId="2402" priority="23348" operator="lessThan">
      <formula>1</formula>
    </cfRule>
  </conditionalFormatting>
  <conditionalFormatting sqref="X475:X522 Y475:Y550 Y6:Z9 Y10:Y13 Z25:Z28 Y37:Z42 Z49:Z50 Z44:Z45 Y46:Z46 Z47 Z56 Z114:Z117 Y119:Z125 Y141:Z474 Y127:Z139 Z110:Z111 Y110:Y118 Y57:Z109">
    <cfRule type="cellIs" dxfId="2401" priority="23294" operator="equal">
      <formula>"NÃO"</formula>
    </cfRule>
    <cfRule type="cellIs" dxfId="2400" priority="23295" operator="equal">
      <formula>"SIM"</formula>
    </cfRule>
  </conditionalFormatting>
  <conditionalFormatting sqref="X475:X522">
    <cfRule type="cellIs" dxfId="2399" priority="23293" operator="equal">
      <formula>"OPORTUNIDADE"</formula>
    </cfRule>
  </conditionalFormatting>
  <conditionalFormatting sqref="Z475:Z522">
    <cfRule type="cellIs" dxfId="2398" priority="23291" operator="equal">
      <formula>"NÃO"</formula>
    </cfRule>
    <cfRule type="cellIs" dxfId="2397" priority="23292" operator="equal">
      <formula>"SIM"</formula>
    </cfRule>
  </conditionalFormatting>
  <conditionalFormatting sqref="Z475:Z522">
    <cfRule type="cellIs" dxfId="2396" priority="23290" operator="equal">
      <formula>"OPORTUNIDADE"</formula>
    </cfRule>
  </conditionalFormatting>
  <conditionalFormatting sqref="Y1048575:Y1048576">
    <cfRule type="cellIs" dxfId="2395" priority="23175" operator="equal">
      <formula>"OPORTUNIDADE"</formula>
    </cfRule>
  </conditionalFormatting>
  <conditionalFormatting sqref="Y1048575:Y1048576">
    <cfRule type="cellIs" dxfId="2394" priority="23173" operator="equal">
      <formula>"NÃO"</formula>
    </cfRule>
    <cfRule type="cellIs" dxfId="2393" priority="23174" operator="equal">
      <formula>"SIM"</formula>
    </cfRule>
  </conditionalFormatting>
  <conditionalFormatting sqref="Z523:Z548">
    <cfRule type="cellIs" dxfId="2392" priority="22910" operator="equal">
      <formula>"OPORTUNIDADE"</formula>
    </cfRule>
  </conditionalFormatting>
  <conditionalFormatting sqref="Z523:Z548">
    <cfRule type="cellIs" dxfId="2391" priority="22908" operator="equal">
      <formula>"NÃO"</formula>
    </cfRule>
    <cfRule type="cellIs" dxfId="2390" priority="22909" operator="equal">
      <formula>"SIM"</formula>
    </cfRule>
  </conditionalFormatting>
  <conditionalFormatting sqref="X549">
    <cfRule type="cellIs" dxfId="2389" priority="22896" operator="equal">
      <formula>"NÃO"</formula>
    </cfRule>
    <cfRule type="cellIs" dxfId="2388" priority="22897" operator="equal">
      <formula>"SIM"</formula>
    </cfRule>
  </conditionalFormatting>
  <conditionalFormatting sqref="X549">
    <cfRule type="cellIs" dxfId="2387" priority="22895" operator="equal">
      <formula>"OPORTUNIDADE"</formula>
    </cfRule>
  </conditionalFormatting>
  <conditionalFormatting sqref="Z549">
    <cfRule type="cellIs" dxfId="2386" priority="22893" operator="equal">
      <formula>"NÃO"</formula>
    </cfRule>
    <cfRule type="cellIs" dxfId="2385" priority="22894" operator="equal">
      <formula>"SIM"</formula>
    </cfRule>
  </conditionalFormatting>
  <conditionalFormatting sqref="Z549">
    <cfRule type="cellIs" dxfId="2384" priority="22892" operator="equal">
      <formula>"OPORTUNIDADE"</formula>
    </cfRule>
  </conditionalFormatting>
  <conditionalFormatting sqref="BI549">
    <cfRule type="iconSet" priority="22901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2902">
      <iconSet showValue="0">
        <cfvo type="percent" val="0"/>
        <cfvo type="num" val="1"/>
        <cfvo type="num" val="1" gte="0"/>
      </iconSet>
    </cfRule>
    <cfRule type="iconSet" priority="22903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2904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2383" priority="23512">
      <formula>$BU492=1</formula>
    </cfRule>
  </conditionalFormatting>
  <conditionalFormatting sqref="AZ525:AZ549">
    <cfRule type="expression" dxfId="2382" priority="23672">
      <formula>$BU497=1</formula>
    </cfRule>
  </conditionalFormatting>
  <conditionalFormatting sqref="BI523:BI548">
    <cfRule type="iconSet" priority="23673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3675">
      <iconSet showValue="0">
        <cfvo type="percent" val="0"/>
        <cfvo type="num" val="1"/>
        <cfvo type="num" val="1" gte="0"/>
      </iconSet>
    </cfRule>
    <cfRule type="iconSet" priority="23676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3679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23681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3682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2381" priority="18307" operator="equal">
      <formula>"*"</formula>
    </cfRule>
    <cfRule type="cellIs" dxfId="2380" priority="18308" operator="greaterThanOrEqual">
      <formula>1</formula>
    </cfRule>
    <cfRule type="cellIs" dxfId="2379" priority="18309" operator="lessThan">
      <formula>1</formula>
    </cfRule>
  </conditionalFormatting>
  <conditionalFormatting sqref="BI6:BI522">
    <cfRule type="iconSet" priority="23696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23697">
      <iconSet showValue="0">
        <cfvo type="percent" val="0"/>
        <cfvo type="num" val="1"/>
        <cfvo type="num" val="1" gte="0"/>
      </iconSet>
    </cfRule>
    <cfRule type="iconSet" priority="23698">
      <iconSet showValue="0">
        <cfvo type="percent" val="0"/>
        <cfvo type="num" val="1"/>
        <cfvo type="num" val="1" gte="0"/>
      </iconSet>
    </cfRule>
  </conditionalFormatting>
  <conditionalFormatting sqref="BJ6:BJ77 BJ79:BJ599">
    <cfRule type="iconSet" priority="23714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7:BK109 BK104:BK105 BK100:BK102 BK97 BK113:BK599 BK111">
    <cfRule type="iconSet" priority="23715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33:BP64 BP85:BP89 BP91:BP93 BP107:BP109 BP100:BP105 BP98 BP111:BP599">
    <cfRule type="iconSet" priority="23716">
      <iconSet showValue="0">
        <cfvo type="percent" val="0"/>
        <cfvo type="num" val="1"/>
        <cfvo type="num" val="1" gte="0"/>
      </iconSet>
    </cfRule>
  </conditionalFormatting>
  <conditionalFormatting sqref="Y14:Z14 Z12:Z13">
    <cfRule type="cellIs" dxfId="2378" priority="5015" operator="equal">
      <formula>"OPORTUNIDADE"</formula>
    </cfRule>
  </conditionalFormatting>
  <conditionalFormatting sqref="Y14:Z14 Z12:Z13">
    <cfRule type="cellIs" dxfId="2377" priority="5013" operator="equal">
      <formula>"NÃO"</formula>
    </cfRule>
    <cfRule type="cellIs" dxfId="2376" priority="5014" operator="equal">
      <formula>"SIM"</formula>
    </cfRule>
  </conditionalFormatting>
  <conditionalFormatting sqref="Y23:Z23">
    <cfRule type="cellIs" dxfId="2375" priority="5003" operator="equal">
      <formula>"OPORTUNIDADE"</formula>
    </cfRule>
  </conditionalFormatting>
  <conditionalFormatting sqref="Y23:Z23">
    <cfRule type="cellIs" dxfId="2374" priority="5001" operator="equal">
      <formula>"NÃO"</formula>
    </cfRule>
    <cfRule type="cellIs" dxfId="2373" priority="5002" operator="equal">
      <formula>"SIM"</formula>
    </cfRule>
  </conditionalFormatting>
  <conditionalFormatting sqref="Z11">
    <cfRule type="cellIs" dxfId="2372" priority="5000" operator="equal">
      <formula>"OPORTUNIDADE"</formula>
    </cfRule>
  </conditionalFormatting>
  <conditionalFormatting sqref="Z11">
    <cfRule type="cellIs" dxfId="2371" priority="4998" operator="equal">
      <formula>"NÃO"</formula>
    </cfRule>
    <cfRule type="cellIs" dxfId="2370" priority="4999" operator="equal">
      <formula>"SIM"</formula>
    </cfRule>
  </conditionalFormatting>
  <conditionalFormatting sqref="Z11">
    <cfRule type="cellIs" dxfId="2369" priority="4997" operator="equal">
      <formula>"OPORTUNIDADE"</formula>
    </cfRule>
  </conditionalFormatting>
  <conditionalFormatting sqref="Z11">
    <cfRule type="cellIs" dxfId="2368" priority="4995" operator="equal">
      <formula>"NÃO"</formula>
    </cfRule>
    <cfRule type="cellIs" dxfId="2367" priority="4996" operator="equal">
      <formula>"SIM"</formula>
    </cfRule>
  </conditionalFormatting>
  <conditionalFormatting sqref="Z11">
    <cfRule type="cellIs" dxfId="2366" priority="4994" operator="equal">
      <formula>"OPORTUNIDADE"</formula>
    </cfRule>
  </conditionalFormatting>
  <conditionalFormatting sqref="Z11">
    <cfRule type="cellIs" dxfId="2365" priority="4992" operator="equal">
      <formula>"NÃO"</formula>
    </cfRule>
    <cfRule type="cellIs" dxfId="2364" priority="4993" operator="equal">
      <formula>"SIM"</formula>
    </cfRule>
  </conditionalFormatting>
  <conditionalFormatting sqref="Z11">
    <cfRule type="cellIs" dxfId="2363" priority="4991" operator="equal">
      <formula>"OPORTUNIDADE"</formula>
    </cfRule>
  </conditionalFormatting>
  <conditionalFormatting sqref="Z11">
    <cfRule type="cellIs" dxfId="2362" priority="4989" operator="equal">
      <formula>"NÃO"</formula>
    </cfRule>
    <cfRule type="cellIs" dxfId="2361" priority="4990" operator="equal">
      <formula>"SIM"</formula>
    </cfRule>
  </conditionalFormatting>
  <conditionalFormatting sqref="Z11">
    <cfRule type="cellIs" dxfId="2360" priority="4988" operator="equal">
      <formula>"OPORTUNIDADE"</formula>
    </cfRule>
  </conditionalFormatting>
  <conditionalFormatting sqref="Z11">
    <cfRule type="cellIs" dxfId="2359" priority="4986" operator="equal">
      <formula>"NÃO"</formula>
    </cfRule>
    <cfRule type="cellIs" dxfId="2358" priority="4987" operator="equal">
      <formula>"SIM"</formula>
    </cfRule>
  </conditionalFormatting>
  <conditionalFormatting sqref="Z11">
    <cfRule type="cellIs" dxfId="2357" priority="4985" operator="equal">
      <formula>"OPORTUNIDADE"</formula>
    </cfRule>
  </conditionalFormatting>
  <conditionalFormatting sqref="Z11">
    <cfRule type="cellIs" dxfId="2356" priority="4983" operator="equal">
      <formula>"NÃO"</formula>
    </cfRule>
    <cfRule type="cellIs" dxfId="2355" priority="4984" operator="equal">
      <formula>"SIM"</formula>
    </cfRule>
  </conditionalFormatting>
  <conditionalFormatting sqref="Z11">
    <cfRule type="cellIs" dxfId="2354" priority="4982" operator="equal">
      <formula>"OPORTUNIDADE"</formula>
    </cfRule>
  </conditionalFormatting>
  <conditionalFormatting sqref="Z11">
    <cfRule type="cellIs" dxfId="2353" priority="4980" operator="equal">
      <formula>"NÃO"</formula>
    </cfRule>
    <cfRule type="cellIs" dxfId="2352" priority="4981" operator="equal">
      <formula>"SIM"</formula>
    </cfRule>
  </conditionalFormatting>
  <conditionalFormatting sqref="Z11">
    <cfRule type="cellIs" dxfId="2351" priority="4979" operator="equal">
      <formula>"OPORTUNIDADE"</formula>
    </cfRule>
  </conditionalFormatting>
  <conditionalFormatting sqref="Z11">
    <cfRule type="cellIs" dxfId="2350" priority="4977" operator="equal">
      <formula>"NÃO"</formula>
    </cfRule>
    <cfRule type="cellIs" dxfId="2349" priority="4978" operator="equal">
      <formula>"SIM"</formula>
    </cfRule>
  </conditionalFormatting>
  <conditionalFormatting sqref="Z11">
    <cfRule type="cellIs" dxfId="2348" priority="4976" operator="equal">
      <formula>"OPORTUNIDADE"</formula>
    </cfRule>
  </conditionalFormatting>
  <conditionalFormatting sqref="Z11">
    <cfRule type="cellIs" dxfId="2347" priority="4974" operator="equal">
      <formula>"NÃO"</formula>
    </cfRule>
    <cfRule type="cellIs" dxfId="2346" priority="4975" operator="equal">
      <formula>"SIM"</formula>
    </cfRule>
  </conditionalFormatting>
  <conditionalFormatting sqref="Z11">
    <cfRule type="cellIs" dxfId="2345" priority="4973" operator="equal">
      <formula>"OPORTUNIDADE"</formula>
    </cfRule>
  </conditionalFormatting>
  <conditionalFormatting sqref="Z11">
    <cfRule type="cellIs" dxfId="2344" priority="4971" operator="equal">
      <formula>"NÃO"</formula>
    </cfRule>
    <cfRule type="cellIs" dxfId="2343" priority="4972" operator="equal">
      <formula>"SIM"</formula>
    </cfRule>
  </conditionalFormatting>
  <conditionalFormatting sqref="Z11">
    <cfRule type="cellIs" dxfId="2342" priority="4970" operator="equal">
      <formula>"OPORTUNIDADE"</formula>
    </cfRule>
  </conditionalFormatting>
  <conditionalFormatting sqref="Z11">
    <cfRule type="cellIs" dxfId="2341" priority="4968" operator="equal">
      <formula>"NÃO"</formula>
    </cfRule>
    <cfRule type="cellIs" dxfId="2340" priority="4969" operator="equal">
      <formula>"SIM"</formula>
    </cfRule>
  </conditionalFormatting>
  <conditionalFormatting sqref="Z11">
    <cfRule type="cellIs" dxfId="2339" priority="4967" operator="equal">
      <formula>"OPORTUNIDADE"</formula>
    </cfRule>
  </conditionalFormatting>
  <conditionalFormatting sqref="Z11">
    <cfRule type="cellIs" dxfId="2338" priority="4965" operator="equal">
      <formula>"NÃO"</formula>
    </cfRule>
    <cfRule type="cellIs" dxfId="2337" priority="4966" operator="equal">
      <formula>"SIM"</formula>
    </cfRule>
  </conditionalFormatting>
  <conditionalFormatting sqref="Z21">
    <cfRule type="cellIs" dxfId="2336" priority="4958" operator="equal">
      <formula>"OPORTUNIDADE"</formula>
    </cfRule>
  </conditionalFormatting>
  <conditionalFormatting sqref="Z21">
    <cfRule type="cellIs" dxfId="2335" priority="4956" operator="equal">
      <formula>"NÃO"</formula>
    </cfRule>
    <cfRule type="cellIs" dxfId="2334" priority="4957" operator="equal">
      <formula>"SIM"</formula>
    </cfRule>
  </conditionalFormatting>
  <conditionalFormatting sqref="Z21">
    <cfRule type="cellIs" dxfId="2333" priority="4955" operator="equal">
      <formula>"OPORTUNIDADE"</formula>
    </cfRule>
  </conditionalFormatting>
  <conditionalFormatting sqref="Z21">
    <cfRule type="cellIs" dxfId="2332" priority="4953" operator="equal">
      <formula>"NÃO"</formula>
    </cfRule>
    <cfRule type="cellIs" dxfId="2331" priority="4954" operator="equal">
      <formula>"SIM"</formula>
    </cfRule>
  </conditionalFormatting>
  <conditionalFormatting sqref="Z21">
    <cfRule type="cellIs" dxfId="2330" priority="4952" operator="equal">
      <formula>"OPORTUNIDADE"</formula>
    </cfRule>
  </conditionalFormatting>
  <conditionalFormatting sqref="Z21">
    <cfRule type="cellIs" dxfId="2329" priority="4950" operator="equal">
      <formula>"NÃO"</formula>
    </cfRule>
    <cfRule type="cellIs" dxfId="2328" priority="4951" operator="equal">
      <formula>"SIM"</formula>
    </cfRule>
  </conditionalFormatting>
  <conditionalFormatting sqref="Z21">
    <cfRule type="cellIs" dxfId="2327" priority="4949" operator="equal">
      <formula>"OPORTUNIDADE"</formula>
    </cfRule>
  </conditionalFormatting>
  <conditionalFormatting sqref="Z21">
    <cfRule type="cellIs" dxfId="2326" priority="4947" operator="equal">
      <formula>"NÃO"</formula>
    </cfRule>
    <cfRule type="cellIs" dxfId="2325" priority="4948" operator="equal">
      <formula>"SIM"</formula>
    </cfRule>
  </conditionalFormatting>
  <conditionalFormatting sqref="Z21">
    <cfRule type="cellIs" dxfId="2324" priority="4946" operator="equal">
      <formula>"OPORTUNIDADE"</formula>
    </cfRule>
  </conditionalFormatting>
  <conditionalFormatting sqref="Z21">
    <cfRule type="cellIs" dxfId="2323" priority="4944" operator="equal">
      <formula>"NÃO"</formula>
    </cfRule>
    <cfRule type="cellIs" dxfId="2322" priority="4945" operator="equal">
      <formula>"SIM"</formula>
    </cfRule>
  </conditionalFormatting>
  <conditionalFormatting sqref="Z21">
    <cfRule type="cellIs" dxfId="2321" priority="4943" operator="equal">
      <formula>"OPORTUNIDADE"</formula>
    </cfRule>
  </conditionalFormatting>
  <conditionalFormatting sqref="Z21">
    <cfRule type="cellIs" dxfId="2320" priority="4941" operator="equal">
      <formula>"NÃO"</formula>
    </cfRule>
    <cfRule type="cellIs" dxfId="2319" priority="4942" operator="equal">
      <formula>"SIM"</formula>
    </cfRule>
  </conditionalFormatting>
  <conditionalFormatting sqref="Z21">
    <cfRule type="cellIs" dxfId="2318" priority="4940" operator="equal">
      <formula>"OPORTUNIDADE"</formula>
    </cfRule>
  </conditionalFormatting>
  <conditionalFormatting sqref="Z21">
    <cfRule type="cellIs" dxfId="2317" priority="4938" operator="equal">
      <formula>"NÃO"</formula>
    </cfRule>
    <cfRule type="cellIs" dxfId="2316" priority="4939" operator="equal">
      <formula>"SIM"</formula>
    </cfRule>
  </conditionalFormatting>
  <conditionalFormatting sqref="Z21">
    <cfRule type="cellIs" dxfId="2315" priority="4937" operator="equal">
      <formula>"OPORTUNIDADE"</formula>
    </cfRule>
  </conditionalFormatting>
  <conditionalFormatting sqref="Z21">
    <cfRule type="cellIs" dxfId="2314" priority="4935" operator="equal">
      <formula>"NÃO"</formula>
    </cfRule>
    <cfRule type="cellIs" dxfId="2313" priority="4936" operator="equal">
      <formula>"SIM"</formula>
    </cfRule>
  </conditionalFormatting>
  <conditionalFormatting sqref="Z21">
    <cfRule type="cellIs" dxfId="2312" priority="4934" operator="equal">
      <formula>"OPORTUNIDADE"</formula>
    </cfRule>
  </conditionalFormatting>
  <conditionalFormatting sqref="Z21">
    <cfRule type="cellIs" dxfId="2311" priority="4932" operator="equal">
      <formula>"NÃO"</formula>
    </cfRule>
    <cfRule type="cellIs" dxfId="2310" priority="4933" operator="equal">
      <formula>"SIM"</formula>
    </cfRule>
  </conditionalFormatting>
  <conditionalFormatting sqref="Z21">
    <cfRule type="cellIs" dxfId="2309" priority="4931" operator="equal">
      <formula>"OPORTUNIDADE"</formula>
    </cfRule>
  </conditionalFormatting>
  <conditionalFormatting sqref="Z21">
    <cfRule type="cellIs" dxfId="2308" priority="4929" operator="equal">
      <formula>"NÃO"</formula>
    </cfRule>
    <cfRule type="cellIs" dxfId="2307" priority="4930" operator="equal">
      <formula>"SIM"</formula>
    </cfRule>
  </conditionalFormatting>
  <conditionalFormatting sqref="Z21">
    <cfRule type="cellIs" dxfId="2306" priority="4928" operator="equal">
      <formula>"OPORTUNIDADE"</formula>
    </cfRule>
  </conditionalFormatting>
  <conditionalFormatting sqref="Z21">
    <cfRule type="cellIs" dxfId="2305" priority="4926" operator="equal">
      <formula>"NÃO"</formula>
    </cfRule>
    <cfRule type="cellIs" dxfId="2304" priority="4927" operator="equal">
      <formula>"SIM"</formula>
    </cfRule>
  </conditionalFormatting>
  <conditionalFormatting sqref="Z21">
    <cfRule type="cellIs" dxfId="2303" priority="4925" operator="equal">
      <formula>"OPORTUNIDADE"</formula>
    </cfRule>
  </conditionalFormatting>
  <conditionalFormatting sqref="Z21">
    <cfRule type="cellIs" dxfId="2302" priority="4923" operator="equal">
      <formula>"NÃO"</formula>
    </cfRule>
    <cfRule type="cellIs" dxfId="2301" priority="4924" operator="equal">
      <formula>"SIM"</formula>
    </cfRule>
  </conditionalFormatting>
  <conditionalFormatting sqref="Y21">
    <cfRule type="cellIs" dxfId="2300" priority="4922" operator="equal">
      <formula>"OPORTUNIDADE"</formula>
    </cfRule>
  </conditionalFormatting>
  <conditionalFormatting sqref="Y21">
    <cfRule type="cellIs" dxfId="2299" priority="4920" operator="equal">
      <formula>"NÃO"</formula>
    </cfRule>
    <cfRule type="cellIs" dxfId="2298" priority="4921" operator="equal">
      <formula>"SIM"</formula>
    </cfRule>
  </conditionalFormatting>
  <conditionalFormatting sqref="Z30:Z31">
    <cfRule type="cellIs" dxfId="2297" priority="4919" operator="equal">
      <formula>"OPORTUNIDADE"</formula>
    </cfRule>
  </conditionalFormatting>
  <conditionalFormatting sqref="Z30:Z31">
    <cfRule type="cellIs" dxfId="2296" priority="4917" operator="equal">
      <formula>"NÃO"</formula>
    </cfRule>
    <cfRule type="cellIs" dxfId="2295" priority="4918" operator="equal">
      <formula>"SIM"</formula>
    </cfRule>
  </conditionalFormatting>
  <conditionalFormatting sqref="Z30:Z31">
    <cfRule type="cellIs" dxfId="2294" priority="4916" operator="equal">
      <formula>"OPORTUNIDADE"</formula>
    </cfRule>
  </conditionalFormatting>
  <conditionalFormatting sqref="Z30:Z31">
    <cfRule type="cellIs" dxfId="2293" priority="4914" operator="equal">
      <formula>"NÃO"</formula>
    </cfRule>
    <cfRule type="cellIs" dxfId="2292" priority="4915" operator="equal">
      <formula>"SIM"</formula>
    </cfRule>
  </conditionalFormatting>
  <conditionalFormatting sqref="Z30:Z31">
    <cfRule type="cellIs" dxfId="2291" priority="4913" operator="equal">
      <formula>"OPORTUNIDADE"</formula>
    </cfRule>
  </conditionalFormatting>
  <conditionalFormatting sqref="Z30:Z31">
    <cfRule type="cellIs" dxfId="2290" priority="4911" operator="equal">
      <formula>"NÃO"</formula>
    </cfRule>
    <cfRule type="cellIs" dxfId="2289" priority="4912" operator="equal">
      <formula>"SIM"</formula>
    </cfRule>
  </conditionalFormatting>
  <conditionalFormatting sqref="Z30:Z31">
    <cfRule type="cellIs" dxfId="2288" priority="4910" operator="equal">
      <formula>"OPORTUNIDADE"</formula>
    </cfRule>
  </conditionalFormatting>
  <conditionalFormatting sqref="Z30:Z31">
    <cfRule type="cellIs" dxfId="2287" priority="4908" operator="equal">
      <formula>"NÃO"</formula>
    </cfRule>
    <cfRule type="cellIs" dxfId="2286" priority="4909" operator="equal">
      <formula>"SIM"</formula>
    </cfRule>
  </conditionalFormatting>
  <conditionalFormatting sqref="Z30:Z31">
    <cfRule type="cellIs" dxfId="2285" priority="4907" operator="equal">
      <formula>"OPORTUNIDADE"</formula>
    </cfRule>
  </conditionalFormatting>
  <conditionalFormatting sqref="Z30:Z31">
    <cfRule type="cellIs" dxfId="2284" priority="4905" operator="equal">
      <formula>"NÃO"</formula>
    </cfRule>
    <cfRule type="cellIs" dxfId="2283" priority="4906" operator="equal">
      <formula>"SIM"</formula>
    </cfRule>
  </conditionalFormatting>
  <conditionalFormatting sqref="Z30:Z31">
    <cfRule type="cellIs" dxfId="2282" priority="4904" operator="equal">
      <formula>"OPORTUNIDADE"</formula>
    </cfRule>
  </conditionalFormatting>
  <conditionalFormatting sqref="Z30:Z31">
    <cfRule type="cellIs" dxfId="2281" priority="4902" operator="equal">
      <formula>"NÃO"</formula>
    </cfRule>
    <cfRule type="cellIs" dxfId="2280" priority="4903" operator="equal">
      <formula>"SIM"</formula>
    </cfRule>
  </conditionalFormatting>
  <conditionalFormatting sqref="Z30:Z31">
    <cfRule type="cellIs" dxfId="2279" priority="4901" operator="equal">
      <formula>"OPORTUNIDADE"</formula>
    </cfRule>
  </conditionalFormatting>
  <conditionalFormatting sqref="Z30:Z31">
    <cfRule type="cellIs" dxfId="2278" priority="4899" operator="equal">
      <formula>"NÃO"</formula>
    </cfRule>
    <cfRule type="cellIs" dxfId="2277" priority="4900" operator="equal">
      <formula>"SIM"</formula>
    </cfRule>
  </conditionalFormatting>
  <conditionalFormatting sqref="Z30:Z31">
    <cfRule type="cellIs" dxfId="2276" priority="4898" operator="equal">
      <formula>"OPORTUNIDADE"</formula>
    </cfRule>
  </conditionalFormatting>
  <conditionalFormatting sqref="Z30:Z31">
    <cfRule type="cellIs" dxfId="2275" priority="4896" operator="equal">
      <formula>"NÃO"</formula>
    </cfRule>
    <cfRule type="cellIs" dxfId="2274" priority="4897" operator="equal">
      <formula>"SIM"</formula>
    </cfRule>
  </conditionalFormatting>
  <conditionalFormatting sqref="Z30:Z31">
    <cfRule type="cellIs" dxfId="2273" priority="4895" operator="equal">
      <formula>"OPORTUNIDADE"</formula>
    </cfRule>
  </conditionalFormatting>
  <conditionalFormatting sqref="Z30:Z31">
    <cfRule type="cellIs" dxfId="2272" priority="4893" operator="equal">
      <formula>"NÃO"</formula>
    </cfRule>
    <cfRule type="cellIs" dxfId="2271" priority="4894" operator="equal">
      <formula>"SIM"</formula>
    </cfRule>
  </conditionalFormatting>
  <conditionalFormatting sqref="Z30:Z31">
    <cfRule type="cellIs" dxfId="2270" priority="4892" operator="equal">
      <formula>"OPORTUNIDADE"</formula>
    </cfRule>
  </conditionalFormatting>
  <conditionalFormatting sqref="Z30:Z31">
    <cfRule type="cellIs" dxfId="2269" priority="4890" operator="equal">
      <formula>"NÃO"</formula>
    </cfRule>
    <cfRule type="cellIs" dxfId="2268" priority="4891" operator="equal">
      <formula>"SIM"</formula>
    </cfRule>
  </conditionalFormatting>
  <conditionalFormatting sqref="Z30:Z31">
    <cfRule type="cellIs" dxfId="2267" priority="4889" operator="equal">
      <formula>"OPORTUNIDADE"</formula>
    </cfRule>
  </conditionalFormatting>
  <conditionalFormatting sqref="Z30:Z31">
    <cfRule type="cellIs" dxfId="2266" priority="4887" operator="equal">
      <formula>"NÃO"</formula>
    </cfRule>
    <cfRule type="cellIs" dxfId="2265" priority="4888" operator="equal">
      <formula>"SIM"</formula>
    </cfRule>
  </conditionalFormatting>
  <conditionalFormatting sqref="Z30:Z31">
    <cfRule type="cellIs" dxfId="2264" priority="4886" operator="equal">
      <formula>"OPORTUNIDADE"</formula>
    </cfRule>
  </conditionalFormatting>
  <conditionalFormatting sqref="Z30:Z31">
    <cfRule type="cellIs" dxfId="2263" priority="4884" operator="equal">
      <formula>"NÃO"</formula>
    </cfRule>
    <cfRule type="cellIs" dxfId="2262" priority="4885" operator="equal">
      <formula>"SIM"</formula>
    </cfRule>
  </conditionalFormatting>
  <conditionalFormatting sqref="Y35:Z35">
    <cfRule type="cellIs" dxfId="2261" priority="4880" operator="equal">
      <formula>"OPORTUNIDADE"</formula>
    </cfRule>
  </conditionalFormatting>
  <conditionalFormatting sqref="Y35:Z35">
    <cfRule type="cellIs" dxfId="2260" priority="4878" operator="equal">
      <formula>"NÃO"</formula>
    </cfRule>
    <cfRule type="cellIs" dxfId="2259" priority="4879" operator="equal">
      <formula>"SIM"</formula>
    </cfRule>
  </conditionalFormatting>
  <conditionalFormatting sqref="Z32:Z33">
    <cfRule type="cellIs" dxfId="2258" priority="4874" operator="equal">
      <formula>"OPORTUNIDADE"</formula>
    </cfRule>
  </conditionalFormatting>
  <conditionalFormatting sqref="Z32:Z33">
    <cfRule type="cellIs" dxfId="2257" priority="4872" operator="equal">
      <formula>"NÃO"</formula>
    </cfRule>
    <cfRule type="cellIs" dxfId="2256" priority="4873" operator="equal">
      <formula>"SIM"</formula>
    </cfRule>
  </conditionalFormatting>
  <conditionalFormatting sqref="Z29:Z30">
    <cfRule type="cellIs" dxfId="2255" priority="4871" operator="equal">
      <formula>"OPORTUNIDADE"</formula>
    </cfRule>
  </conditionalFormatting>
  <conditionalFormatting sqref="Z29:Z30">
    <cfRule type="cellIs" dxfId="2254" priority="4869" operator="equal">
      <formula>"NÃO"</formula>
    </cfRule>
    <cfRule type="cellIs" dxfId="2253" priority="4870" operator="equal">
      <formula>"SIM"</formula>
    </cfRule>
  </conditionalFormatting>
  <conditionalFormatting sqref="Z29:Z30">
    <cfRule type="cellIs" dxfId="2252" priority="4868" operator="equal">
      <formula>"OPORTUNIDADE"</formula>
    </cfRule>
  </conditionalFormatting>
  <conditionalFormatting sqref="Z29:Z30">
    <cfRule type="cellIs" dxfId="2251" priority="4866" operator="equal">
      <formula>"NÃO"</formula>
    </cfRule>
    <cfRule type="cellIs" dxfId="2250" priority="4867" operator="equal">
      <formula>"SIM"</formula>
    </cfRule>
  </conditionalFormatting>
  <conditionalFormatting sqref="Z29:Z30">
    <cfRule type="cellIs" dxfId="2249" priority="4865" operator="equal">
      <formula>"OPORTUNIDADE"</formula>
    </cfRule>
  </conditionalFormatting>
  <conditionalFormatting sqref="Z29:Z30">
    <cfRule type="cellIs" dxfId="2248" priority="4863" operator="equal">
      <formula>"NÃO"</formula>
    </cfRule>
    <cfRule type="cellIs" dxfId="2247" priority="4864" operator="equal">
      <formula>"SIM"</formula>
    </cfRule>
  </conditionalFormatting>
  <conditionalFormatting sqref="Z29:Z30">
    <cfRule type="cellIs" dxfId="2246" priority="4862" operator="equal">
      <formula>"OPORTUNIDADE"</formula>
    </cfRule>
  </conditionalFormatting>
  <conditionalFormatting sqref="Z29:Z30">
    <cfRule type="cellIs" dxfId="2245" priority="4860" operator="equal">
      <formula>"NÃO"</formula>
    </cfRule>
    <cfRule type="cellIs" dxfId="2244" priority="4861" operator="equal">
      <formula>"SIM"</formula>
    </cfRule>
  </conditionalFormatting>
  <conditionalFormatting sqref="Z29:Z30">
    <cfRule type="cellIs" dxfId="2243" priority="4859" operator="equal">
      <formula>"OPORTUNIDADE"</formula>
    </cfRule>
  </conditionalFormatting>
  <conditionalFormatting sqref="Z29:Z30">
    <cfRule type="cellIs" dxfId="2242" priority="4857" operator="equal">
      <formula>"NÃO"</formula>
    </cfRule>
    <cfRule type="cellIs" dxfId="2241" priority="4858" operator="equal">
      <formula>"SIM"</formula>
    </cfRule>
  </conditionalFormatting>
  <conditionalFormatting sqref="Z29:Z30">
    <cfRule type="cellIs" dxfId="2240" priority="4856" operator="equal">
      <formula>"OPORTUNIDADE"</formula>
    </cfRule>
  </conditionalFormatting>
  <conditionalFormatting sqref="Z29:Z30">
    <cfRule type="cellIs" dxfId="2239" priority="4854" operator="equal">
      <formula>"NÃO"</formula>
    </cfRule>
    <cfRule type="cellIs" dxfId="2238" priority="4855" operator="equal">
      <formula>"SIM"</formula>
    </cfRule>
  </conditionalFormatting>
  <conditionalFormatting sqref="Z29:Z30">
    <cfRule type="cellIs" dxfId="2237" priority="4853" operator="equal">
      <formula>"OPORTUNIDADE"</formula>
    </cfRule>
  </conditionalFormatting>
  <conditionalFormatting sqref="Z29:Z30">
    <cfRule type="cellIs" dxfId="2236" priority="4851" operator="equal">
      <formula>"NÃO"</formula>
    </cfRule>
    <cfRule type="cellIs" dxfId="2235" priority="4852" operator="equal">
      <formula>"SIM"</formula>
    </cfRule>
  </conditionalFormatting>
  <conditionalFormatting sqref="Z29:Z30">
    <cfRule type="cellIs" dxfId="2234" priority="4850" operator="equal">
      <formula>"OPORTUNIDADE"</formula>
    </cfRule>
  </conditionalFormatting>
  <conditionalFormatting sqref="Z29:Z30">
    <cfRule type="cellIs" dxfId="2233" priority="4848" operator="equal">
      <formula>"NÃO"</formula>
    </cfRule>
    <cfRule type="cellIs" dxfId="2232" priority="4849" operator="equal">
      <formula>"SIM"</formula>
    </cfRule>
  </conditionalFormatting>
  <conditionalFormatting sqref="Z29:Z30">
    <cfRule type="cellIs" dxfId="2231" priority="4847" operator="equal">
      <formula>"OPORTUNIDADE"</formula>
    </cfRule>
  </conditionalFormatting>
  <conditionalFormatting sqref="Z29:Z30">
    <cfRule type="cellIs" dxfId="2230" priority="4845" operator="equal">
      <formula>"NÃO"</formula>
    </cfRule>
    <cfRule type="cellIs" dxfId="2229" priority="4846" operator="equal">
      <formula>"SIM"</formula>
    </cfRule>
  </conditionalFormatting>
  <conditionalFormatting sqref="Z29:Z30">
    <cfRule type="cellIs" dxfId="2228" priority="4844" operator="equal">
      <formula>"OPORTUNIDADE"</formula>
    </cfRule>
  </conditionalFormatting>
  <conditionalFormatting sqref="Z29:Z30">
    <cfRule type="cellIs" dxfId="2227" priority="4842" operator="equal">
      <formula>"NÃO"</formula>
    </cfRule>
    <cfRule type="cellIs" dxfId="2226" priority="4843" operator="equal">
      <formula>"SIM"</formula>
    </cfRule>
  </conditionalFormatting>
  <conditionalFormatting sqref="Z29:Z30">
    <cfRule type="cellIs" dxfId="2225" priority="4841" operator="equal">
      <formula>"OPORTUNIDADE"</formula>
    </cfRule>
  </conditionalFormatting>
  <conditionalFormatting sqref="Z29:Z30">
    <cfRule type="cellIs" dxfId="2224" priority="4839" operator="equal">
      <formula>"NÃO"</formula>
    </cfRule>
    <cfRule type="cellIs" dxfId="2223" priority="4840" operator="equal">
      <formula>"SIM"</formula>
    </cfRule>
  </conditionalFormatting>
  <conditionalFormatting sqref="Z29:Z30">
    <cfRule type="cellIs" dxfId="2222" priority="4838" operator="equal">
      <formula>"OPORTUNIDADE"</formula>
    </cfRule>
  </conditionalFormatting>
  <conditionalFormatting sqref="Z29:Z30">
    <cfRule type="cellIs" dxfId="2221" priority="4836" operator="equal">
      <formula>"NÃO"</formula>
    </cfRule>
    <cfRule type="cellIs" dxfId="2220" priority="4837" operator="equal">
      <formula>"SIM"</formula>
    </cfRule>
  </conditionalFormatting>
  <conditionalFormatting sqref="Z29:Z30">
    <cfRule type="cellIs" dxfId="2219" priority="4835" operator="equal">
      <formula>"OPORTUNIDADE"</formula>
    </cfRule>
  </conditionalFormatting>
  <conditionalFormatting sqref="Z29:Z30">
    <cfRule type="cellIs" dxfId="2218" priority="4833" operator="equal">
      <formula>"NÃO"</formula>
    </cfRule>
    <cfRule type="cellIs" dxfId="2217" priority="4834" operator="equal">
      <formula>"SIM"</formula>
    </cfRule>
  </conditionalFormatting>
  <conditionalFormatting sqref="Z29:Z30">
    <cfRule type="cellIs" dxfId="2216" priority="4832" operator="equal">
      <formula>"OPORTUNIDADE"</formula>
    </cfRule>
  </conditionalFormatting>
  <conditionalFormatting sqref="Z29:Z30">
    <cfRule type="cellIs" dxfId="2215" priority="4830" operator="equal">
      <formula>"NÃO"</formula>
    </cfRule>
    <cfRule type="cellIs" dxfId="2214" priority="4831" operator="equal">
      <formula>"SIM"</formula>
    </cfRule>
  </conditionalFormatting>
  <conditionalFormatting sqref="Z29:Z30">
    <cfRule type="cellIs" dxfId="2213" priority="4829" operator="equal">
      <formula>"OPORTUNIDADE"</formula>
    </cfRule>
  </conditionalFormatting>
  <conditionalFormatting sqref="Z29:Z30">
    <cfRule type="cellIs" dxfId="2212" priority="4827" operator="equal">
      <formula>"NÃO"</formula>
    </cfRule>
    <cfRule type="cellIs" dxfId="2211" priority="4828" operator="equal">
      <formula>"SIM"</formula>
    </cfRule>
  </conditionalFormatting>
  <conditionalFormatting sqref="Z29:Z30">
    <cfRule type="cellIs" dxfId="2210" priority="4826" operator="equal">
      <formula>"OPORTUNIDADE"</formula>
    </cfRule>
  </conditionalFormatting>
  <conditionalFormatting sqref="Z29:Z30">
    <cfRule type="cellIs" dxfId="2209" priority="4824" operator="equal">
      <formula>"NÃO"</formula>
    </cfRule>
    <cfRule type="cellIs" dxfId="2208" priority="4825" operator="equal">
      <formula>"SIM"</formula>
    </cfRule>
  </conditionalFormatting>
  <conditionalFormatting sqref="Z29:Z30">
    <cfRule type="cellIs" dxfId="2207" priority="4823" operator="equal">
      <formula>"OPORTUNIDADE"</formula>
    </cfRule>
  </conditionalFormatting>
  <conditionalFormatting sqref="Z29:Z30">
    <cfRule type="cellIs" dxfId="2206" priority="4821" operator="equal">
      <formula>"NÃO"</formula>
    </cfRule>
    <cfRule type="cellIs" dxfId="2205" priority="4822" operator="equal">
      <formula>"SIM"</formula>
    </cfRule>
  </conditionalFormatting>
  <conditionalFormatting sqref="Z29:Z30">
    <cfRule type="cellIs" dxfId="2204" priority="4820" operator="equal">
      <formula>"OPORTUNIDADE"</formula>
    </cfRule>
  </conditionalFormatting>
  <conditionalFormatting sqref="Z29:Z30">
    <cfRule type="cellIs" dxfId="2203" priority="4818" operator="equal">
      <formula>"NÃO"</formula>
    </cfRule>
    <cfRule type="cellIs" dxfId="2202" priority="4819" operator="equal">
      <formula>"SIM"</formula>
    </cfRule>
  </conditionalFormatting>
  <conditionalFormatting sqref="Z29:Z30">
    <cfRule type="cellIs" dxfId="2201" priority="4817" operator="equal">
      <formula>"OPORTUNIDADE"</formula>
    </cfRule>
  </conditionalFormatting>
  <conditionalFormatting sqref="Z29:Z30">
    <cfRule type="cellIs" dxfId="2200" priority="4815" operator="equal">
      <formula>"NÃO"</formula>
    </cfRule>
    <cfRule type="cellIs" dxfId="2199" priority="4816" operator="equal">
      <formula>"SIM"</formula>
    </cfRule>
  </conditionalFormatting>
  <conditionalFormatting sqref="Z10">
    <cfRule type="cellIs" dxfId="2198" priority="4811" operator="equal">
      <formula>"OPORTUNIDADE"</formula>
    </cfRule>
  </conditionalFormatting>
  <conditionalFormatting sqref="Z10">
    <cfRule type="cellIs" dxfId="2197" priority="4809" operator="equal">
      <formula>"NÃO"</formula>
    </cfRule>
    <cfRule type="cellIs" dxfId="2196" priority="4810" operator="equal">
      <formula>"SIM"</formula>
    </cfRule>
  </conditionalFormatting>
  <conditionalFormatting sqref="Z10">
    <cfRule type="cellIs" dxfId="2195" priority="4808" operator="equal">
      <formula>"OPORTUNIDADE"</formula>
    </cfRule>
  </conditionalFormatting>
  <conditionalFormatting sqref="Z10">
    <cfRule type="cellIs" dxfId="2194" priority="4806" operator="equal">
      <formula>"NÃO"</formula>
    </cfRule>
    <cfRule type="cellIs" dxfId="2193" priority="4807" operator="equal">
      <formula>"SIM"</formula>
    </cfRule>
  </conditionalFormatting>
  <conditionalFormatting sqref="Z10">
    <cfRule type="cellIs" dxfId="2192" priority="4805" operator="equal">
      <formula>"OPORTUNIDADE"</formula>
    </cfRule>
  </conditionalFormatting>
  <conditionalFormatting sqref="Z10">
    <cfRule type="cellIs" dxfId="2191" priority="4803" operator="equal">
      <formula>"NÃO"</formula>
    </cfRule>
    <cfRule type="cellIs" dxfId="2190" priority="4804" operator="equal">
      <formula>"SIM"</formula>
    </cfRule>
  </conditionalFormatting>
  <conditionalFormatting sqref="Z10">
    <cfRule type="cellIs" dxfId="2189" priority="4802" operator="equal">
      <formula>"OPORTUNIDADE"</formula>
    </cfRule>
  </conditionalFormatting>
  <conditionalFormatting sqref="Z10">
    <cfRule type="cellIs" dxfId="2188" priority="4800" operator="equal">
      <formula>"NÃO"</formula>
    </cfRule>
    <cfRule type="cellIs" dxfId="2187" priority="4801" operator="equal">
      <formula>"SIM"</formula>
    </cfRule>
  </conditionalFormatting>
  <conditionalFormatting sqref="Z10">
    <cfRule type="cellIs" dxfId="2186" priority="4694" operator="equal">
      <formula>"OPORTUNIDADE"</formula>
    </cfRule>
  </conditionalFormatting>
  <conditionalFormatting sqref="Z10">
    <cfRule type="cellIs" dxfId="2185" priority="4692" operator="equal">
      <formula>"NÃO"</formula>
    </cfRule>
    <cfRule type="cellIs" dxfId="2184" priority="4693" operator="equal">
      <formula>"SIM"</formula>
    </cfRule>
  </conditionalFormatting>
  <conditionalFormatting sqref="Z10">
    <cfRule type="cellIs" dxfId="2183" priority="4541" operator="equal">
      <formula>"OPORTUNIDADE"</formula>
    </cfRule>
  </conditionalFormatting>
  <conditionalFormatting sqref="Z10">
    <cfRule type="cellIs" dxfId="2182" priority="4539" operator="equal">
      <formula>"NÃO"</formula>
    </cfRule>
    <cfRule type="cellIs" dxfId="2181" priority="4540" operator="equal">
      <formula>"SIM"</formula>
    </cfRule>
  </conditionalFormatting>
  <conditionalFormatting sqref="Z10">
    <cfRule type="cellIs" dxfId="2180" priority="4478" operator="equal">
      <formula>"OPORTUNIDADE"</formula>
    </cfRule>
  </conditionalFormatting>
  <conditionalFormatting sqref="Z10">
    <cfRule type="cellIs" dxfId="2179" priority="4476" operator="equal">
      <formula>"NÃO"</formula>
    </cfRule>
    <cfRule type="cellIs" dxfId="2178" priority="4477" operator="equal">
      <formula>"SIM"</formula>
    </cfRule>
  </conditionalFormatting>
  <conditionalFormatting sqref="Z10">
    <cfRule type="cellIs" dxfId="2177" priority="4475" operator="equal">
      <formula>"OPORTUNIDADE"</formula>
    </cfRule>
  </conditionalFormatting>
  <conditionalFormatting sqref="Z10">
    <cfRule type="cellIs" dxfId="2176" priority="4473" operator="equal">
      <formula>"NÃO"</formula>
    </cfRule>
    <cfRule type="cellIs" dxfId="2175" priority="4474" operator="equal">
      <formula>"SIM"</formula>
    </cfRule>
  </conditionalFormatting>
  <conditionalFormatting sqref="Z10">
    <cfRule type="cellIs" dxfId="2174" priority="4466" operator="equal">
      <formula>"OPORTUNIDADE"</formula>
    </cfRule>
  </conditionalFormatting>
  <conditionalFormatting sqref="Z10">
    <cfRule type="cellIs" dxfId="2173" priority="4464" operator="equal">
      <formula>"NÃO"</formula>
    </cfRule>
    <cfRule type="cellIs" dxfId="2172" priority="4465" operator="equal">
      <formula>"SIM"</formula>
    </cfRule>
  </conditionalFormatting>
  <conditionalFormatting sqref="Z10">
    <cfRule type="cellIs" dxfId="2171" priority="4463" operator="equal">
      <formula>"OPORTUNIDADE"</formula>
    </cfRule>
  </conditionalFormatting>
  <conditionalFormatting sqref="Z10">
    <cfRule type="cellIs" dxfId="2170" priority="4461" operator="equal">
      <formula>"NÃO"</formula>
    </cfRule>
    <cfRule type="cellIs" dxfId="2169" priority="4462" operator="equal">
      <formula>"SIM"</formula>
    </cfRule>
  </conditionalFormatting>
  <conditionalFormatting sqref="Z10">
    <cfRule type="cellIs" dxfId="2168" priority="4460" operator="equal">
      <formula>"OPORTUNIDADE"</formula>
    </cfRule>
  </conditionalFormatting>
  <conditionalFormatting sqref="Z10">
    <cfRule type="cellIs" dxfId="2167" priority="4458" operator="equal">
      <formula>"NÃO"</formula>
    </cfRule>
    <cfRule type="cellIs" dxfId="2166" priority="4459" operator="equal">
      <formula>"SIM"</formula>
    </cfRule>
  </conditionalFormatting>
  <conditionalFormatting sqref="Z10">
    <cfRule type="cellIs" dxfId="2165" priority="4457" operator="equal">
      <formula>"OPORTUNIDADE"</formula>
    </cfRule>
  </conditionalFormatting>
  <conditionalFormatting sqref="Z10">
    <cfRule type="cellIs" dxfId="2164" priority="4455" operator="equal">
      <formula>"NÃO"</formula>
    </cfRule>
    <cfRule type="cellIs" dxfId="2163" priority="4456" operator="equal">
      <formula>"SIM"</formula>
    </cfRule>
  </conditionalFormatting>
  <conditionalFormatting sqref="Z10">
    <cfRule type="cellIs" dxfId="2162" priority="4319" operator="equal">
      <formula>"OPORTUNIDADE"</formula>
    </cfRule>
  </conditionalFormatting>
  <conditionalFormatting sqref="Z10">
    <cfRule type="cellIs" dxfId="2161" priority="4317" operator="equal">
      <formula>"NÃO"</formula>
    </cfRule>
    <cfRule type="cellIs" dxfId="2160" priority="4318" operator="equal">
      <formula>"SIM"</formula>
    </cfRule>
  </conditionalFormatting>
  <conditionalFormatting sqref="Z10">
    <cfRule type="cellIs" dxfId="2159" priority="4166" operator="equal">
      <formula>"OPORTUNIDADE"</formula>
    </cfRule>
  </conditionalFormatting>
  <conditionalFormatting sqref="Z10">
    <cfRule type="cellIs" dxfId="2158" priority="4164" operator="equal">
      <formula>"NÃO"</formula>
    </cfRule>
    <cfRule type="cellIs" dxfId="2157" priority="4165" operator="equal">
      <formula>"SIM"</formula>
    </cfRule>
  </conditionalFormatting>
  <conditionalFormatting sqref="Z10">
    <cfRule type="cellIs" dxfId="2156" priority="4103" operator="equal">
      <formula>"OPORTUNIDADE"</formula>
    </cfRule>
  </conditionalFormatting>
  <conditionalFormatting sqref="Z10">
    <cfRule type="cellIs" dxfId="2155" priority="4101" operator="equal">
      <formula>"NÃO"</formula>
    </cfRule>
    <cfRule type="cellIs" dxfId="2154" priority="4102" operator="equal">
      <formula>"SIM"</formula>
    </cfRule>
  </conditionalFormatting>
  <conditionalFormatting sqref="Z10">
    <cfRule type="cellIs" dxfId="2153" priority="4100" operator="equal">
      <formula>"OPORTUNIDADE"</formula>
    </cfRule>
  </conditionalFormatting>
  <conditionalFormatting sqref="Z10">
    <cfRule type="cellIs" dxfId="2152" priority="4098" operator="equal">
      <formula>"NÃO"</formula>
    </cfRule>
    <cfRule type="cellIs" dxfId="2151" priority="4099" operator="equal">
      <formula>"SIM"</formula>
    </cfRule>
  </conditionalFormatting>
  <conditionalFormatting sqref="Z10">
    <cfRule type="cellIs" dxfId="2150" priority="4091" operator="equal">
      <formula>"OPORTUNIDADE"</formula>
    </cfRule>
  </conditionalFormatting>
  <conditionalFormatting sqref="Z10">
    <cfRule type="cellIs" dxfId="2149" priority="4089" operator="equal">
      <formula>"NÃO"</formula>
    </cfRule>
    <cfRule type="cellIs" dxfId="2148" priority="4090" operator="equal">
      <formula>"SIM"</formula>
    </cfRule>
  </conditionalFormatting>
  <conditionalFormatting sqref="Z10">
    <cfRule type="cellIs" dxfId="2147" priority="4088" operator="equal">
      <formula>"OPORTUNIDADE"</formula>
    </cfRule>
  </conditionalFormatting>
  <conditionalFormatting sqref="Z10">
    <cfRule type="cellIs" dxfId="2146" priority="4086" operator="equal">
      <formula>"NÃO"</formula>
    </cfRule>
    <cfRule type="cellIs" dxfId="2145" priority="4087" operator="equal">
      <formula>"SIM"</formula>
    </cfRule>
  </conditionalFormatting>
  <conditionalFormatting sqref="Z10">
    <cfRule type="cellIs" dxfId="2144" priority="4085" operator="equal">
      <formula>"OPORTUNIDADE"</formula>
    </cfRule>
  </conditionalFormatting>
  <conditionalFormatting sqref="Z10">
    <cfRule type="cellIs" dxfId="2143" priority="4083" operator="equal">
      <formula>"NÃO"</formula>
    </cfRule>
    <cfRule type="cellIs" dxfId="2142" priority="4084" operator="equal">
      <formula>"SIM"</formula>
    </cfRule>
  </conditionalFormatting>
  <conditionalFormatting sqref="Z10">
    <cfRule type="cellIs" dxfId="2141" priority="4082" operator="equal">
      <formula>"OPORTUNIDADE"</formula>
    </cfRule>
  </conditionalFormatting>
  <conditionalFormatting sqref="Z10">
    <cfRule type="cellIs" dxfId="2140" priority="4080" operator="equal">
      <formula>"NÃO"</formula>
    </cfRule>
    <cfRule type="cellIs" dxfId="2139" priority="4081" operator="equal">
      <formula>"SIM"</formula>
    </cfRule>
  </conditionalFormatting>
  <conditionalFormatting sqref="Z28:Z29">
    <cfRule type="cellIs" dxfId="2138" priority="4043" operator="equal">
      <formula>"OPORTUNIDADE"</formula>
    </cfRule>
  </conditionalFormatting>
  <conditionalFormatting sqref="Z28:Z29">
    <cfRule type="cellIs" dxfId="2137" priority="4041" operator="equal">
      <formula>"NÃO"</formula>
    </cfRule>
    <cfRule type="cellIs" dxfId="2136" priority="4042" operator="equal">
      <formula>"SIM"</formula>
    </cfRule>
  </conditionalFormatting>
  <conditionalFormatting sqref="Z28:Z29">
    <cfRule type="cellIs" dxfId="2135" priority="4040" operator="equal">
      <formula>"OPORTUNIDADE"</formula>
    </cfRule>
  </conditionalFormatting>
  <conditionalFormatting sqref="Z28:Z29">
    <cfRule type="cellIs" dxfId="2134" priority="4038" operator="equal">
      <formula>"NÃO"</formula>
    </cfRule>
    <cfRule type="cellIs" dxfId="2133" priority="4039" operator="equal">
      <formula>"SIM"</formula>
    </cfRule>
  </conditionalFormatting>
  <conditionalFormatting sqref="Z33:Z34">
    <cfRule type="cellIs" dxfId="2132" priority="4031" operator="equal">
      <formula>"OPORTUNIDADE"</formula>
    </cfRule>
  </conditionalFormatting>
  <conditionalFormatting sqref="Z33:Z34">
    <cfRule type="cellIs" dxfId="2131" priority="4029" operator="equal">
      <formula>"NÃO"</formula>
    </cfRule>
    <cfRule type="cellIs" dxfId="2130" priority="4030" operator="equal">
      <formula>"SIM"</formula>
    </cfRule>
  </conditionalFormatting>
  <conditionalFormatting sqref="Z15">
    <cfRule type="cellIs" dxfId="2129" priority="4028" operator="equal">
      <formula>"OPORTUNIDADE"</formula>
    </cfRule>
  </conditionalFormatting>
  <conditionalFormatting sqref="Z15">
    <cfRule type="cellIs" dxfId="2128" priority="4026" operator="equal">
      <formula>"NÃO"</formula>
    </cfRule>
    <cfRule type="cellIs" dxfId="2127" priority="4027" operator="equal">
      <formula>"SIM"</formula>
    </cfRule>
  </conditionalFormatting>
  <conditionalFormatting sqref="Z15">
    <cfRule type="cellIs" dxfId="2126" priority="4025" operator="equal">
      <formula>"OPORTUNIDADE"</formula>
    </cfRule>
  </conditionalFormatting>
  <conditionalFormatting sqref="Z15">
    <cfRule type="cellIs" dxfId="2125" priority="4023" operator="equal">
      <formula>"NÃO"</formula>
    </cfRule>
    <cfRule type="cellIs" dxfId="2124" priority="4024" operator="equal">
      <formula>"SIM"</formula>
    </cfRule>
  </conditionalFormatting>
  <conditionalFormatting sqref="Z15">
    <cfRule type="cellIs" dxfId="2123" priority="4022" operator="equal">
      <formula>"OPORTUNIDADE"</formula>
    </cfRule>
  </conditionalFormatting>
  <conditionalFormatting sqref="Z15">
    <cfRule type="cellIs" dxfId="2122" priority="4020" operator="equal">
      <formula>"NÃO"</formula>
    </cfRule>
    <cfRule type="cellIs" dxfId="2121" priority="4021" operator="equal">
      <formula>"SIM"</formula>
    </cfRule>
  </conditionalFormatting>
  <conditionalFormatting sqref="Z24:Z25">
    <cfRule type="cellIs" dxfId="2120" priority="4019" operator="equal">
      <formula>"OPORTUNIDADE"</formula>
    </cfRule>
  </conditionalFormatting>
  <conditionalFormatting sqref="Z24:Z25">
    <cfRule type="cellIs" dxfId="2119" priority="4017" operator="equal">
      <formula>"NÃO"</formula>
    </cfRule>
    <cfRule type="cellIs" dxfId="2118" priority="4018" operator="equal">
      <formula>"SIM"</formula>
    </cfRule>
  </conditionalFormatting>
  <conditionalFormatting sqref="Z24:Z25">
    <cfRule type="cellIs" dxfId="2117" priority="4016" operator="equal">
      <formula>"OPORTUNIDADE"</formula>
    </cfRule>
  </conditionalFormatting>
  <conditionalFormatting sqref="Z24:Z25">
    <cfRule type="cellIs" dxfId="2116" priority="4014" operator="equal">
      <formula>"NÃO"</formula>
    </cfRule>
    <cfRule type="cellIs" dxfId="2115" priority="4015" operator="equal">
      <formula>"SIM"</formula>
    </cfRule>
  </conditionalFormatting>
  <conditionalFormatting sqref="Z24:Z25">
    <cfRule type="cellIs" dxfId="2114" priority="4013" operator="equal">
      <formula>"OPORTUNIDADE"</formula>
    </cfRule>
  </conditionalFormatting>
  <conditionalFormatting sqref="Z24:Z25">
    <cfRule type="cellIs" dxfId="2113" priority="4011" operator="equal">
      <formula>"NÃO"</formula>
    </cfRule>
    <cfRule type="cellIs" dxfId="2112" priority="4012" operator="equal">
      <formula>"SIM"</formula>
    </cfRule>
  </conditionalFormatting>
  <conditionalFormatting sqref="Y24:Y25">
    <cfRule type="cellIs" dxfId="2111" priority="4010" operator="equal">
      <formula>"OPORTUNIDADE"</formula>
    </cfRule>
  </conditionalFormatting>
  <conditionalFormatting sqref="Y24:Y25">
    <cfRule type="cellIs" dxfId="2110" priority="4008" operator="equal">
      <formula>"NÃO"</formula>
    </cfRule>
    <cfRule type="cellIs" dxfId="2109" priority="4009" operator="equal">
      <formula>"SIM"</formula>
    </cfRule>
  </conditionalFormatting>
  <conditionalFormatting sqref="Y15">
    <cfRule type="cellIs" dxfId="2108" priority="4007" operator="equal">
      <formula>"OPORTUNIDADE"</formula>
    </cfRule>
  </conditionalFormatting>
  <conditionalFormatting sqref="Y15">
    <cfRule type="cellIs" dxfId="2107" priority="4005" operator="equal">
      <formula>"NÃO"</formula>
    </cfRule>
    <cfRule type="cellIs" dxfId="2106" priority="4006" operator="equal">
      <formula>"SIM"</formula>
    </cfRule>
  </conditionalFormatting>
  <conditionalFormatting sqref="Z34:Z35">
    <cfRule type="cellIs" dxfId="2105" priority="4004" operator="equal">
      <formula>"OPORTUNIDADE"</formula>
    </cfRule>
  </conditionalFormatting>
  <conditionalFormatting sqref="Z34:Z35">
    <cfRule type="cellIs" dxfId="2104" priority="4002" operator="equal">
      <formula>"NÃO"</formula>
    </cfRule>
    <cfRule type="cellIs" dxfId="2103" priority="4003" operator="equal">
      <formula>"SIM"</formula>
    </cfRule>
  </conditionalFormatting>
  <conditionalFormatting sqref="Z34:Z35">
    <cfRule type="cellIs" dxfId="2102" priority="4001" operator="equal">
      <formula>"OPORTUNIDADE"</formula>
    </cfRule>
  </conditionalFormatting>
  <conditionalFormatting sqref="Z34:Z35">
    <cfRule type="cellIs" dxfId="2101" priority="3999" operator="equal">
      <formula>"NÃO"</formula>
    </cfRule>
    <cfRule type="cellIs" dxfId="2100" priority="4000" operator="equal">
      <formula>"SIM"</formula>
    </cfRule>
  </conditionalFormatting>
  <conditionalFormatting sqref="Z34:Z35">
    <cfRule type="cellIs" dxfId="2099" priority="3998" operator="equal">
      <formula>"OPORTUNIDADE"</formula>
    </cfRule>
  </conditionalFormatting>
  <conditionalFormatting sqref="Z34:Z35">
    <cfRule type="cellIs" dxfId="2098" priority="3996" operator="equal">
      <formula>"NÃO"</formula>
    </cfRule>
    <cfRule type="cellIs" dxfId="2097" priority="3997" operator="equal">
      <formula>"SIM"</formula>
    </cfRule>
  </conditionalFormatting>
  <conditionalFormatting sqref="Y9:Z9 Z10:Z11">
    <cfRule type="cellIs" dxfId="2096" priority="3278" operator="equal">
      <formula>"OPORTUNIDADE"</formula>
    </cfRule>
  </conditionalFormatting>
  <conditionalFormatting sqref="Y9:Z9 Z10:Z11">
    <cfRule type="cellIs" dxfId="2095" priority="3276" operator="equal">
      <formula>"NÃO"</formula>
    </cfRule>
    <cfRule type="cellIs" dxfId="2094" priority="3277" operator="equal">
      <formula>"SIM"</formula>
    </cfRule>
  </conditionalFormatting>
  <conditionalFormatting sqref="Z8">
    <cfRule type="cellIs" dxfId="2093" priority="3275" operator="equal">
      <formula>"OPORTUNIDADE"</formula>
    </cfRule>
  </conditionalFormatting>
  <conditionalFormatting sqref="Z8">
    <cfRule type="cellIs" dxfId="2092" priority="3273" operator="equal">
      <formula>"NÃO"</formula>
    </cfRule>
    <cfRule type="cellIs" dxfId="2091" priority="3274" operator="equal">
      <formula>"SIM"</formula>
    </cfRule>
  </conditionalFormatting>
  <conditionalFormatting sqref="Z8">
    <cfRule type="cellIs" dxfId="2090" priority="3272" operator="equal">
      <formula>"OPORTUNIDADE"</formula>
    </cfRule>
  </conditionalFormatting>
  <conditionalFormatting sqref="Z8">
    <cfRule type="cellIs" dxfId="2089" priority="3270" operator="equal">
      <formula>"NÃO"</formula>
    </cfRule>
    <cfRule type="cellIs" dxfId="2088" priority="3271" operator="equal">
      <formula>"SIM"</formula>
    </cfRule>
  </conditionalFormatting>
  <conditionalFormatting sqref="Z8">
    <cfRule type="cellIs" dxfId="2087" priority="3269" operator="equal">
      <formula>"OPORTUNIDADE"</formula>
    </cfRule>
  </conditionalFormatting>
  <conditionalFormatting sqref="Z8">
    <cfRule type="cellIs" dxfId="2086" priority="3267" operator="equal">
      <formula>"NÃO"</formula>
    </cfRule>
    <cfRule type="cellIs" dxfId="2085" priority="3268" operator="equal">
      <formula>"SIM"</formula>
    </cfRule>
  </conditionalFormatting>
  <conditionalFormatting sqref="Z8">
    <cfRule type="cellIs" dxfId="2084" priority="3266" operator="equal">
      <formula>"OPORTUNIDADE"</formula>
    </cfRule>
  </conditionalFormatting>
  <conditionalFormatting sqref="Z8">
    <cfRule type="cellIs" dxfId="2083" priority="3264" operator="equal">
      <formula>"NÃO"</formula>
    </cfRule>
    <cfRule type="cellIs" dxfId="2082" priority="3265" operator="equal">
      <formula>"SIM"</formula>
    </cfRule>
  </conditionalFormatting>
  <conditionalFormatting sqref="Z8">
    <cfRule type="cellIs" dxfId="2081" priority="3263" operator="equal">
      <formula>"OPORTUNIDADE"</formula>
    </cfRule>
  </conditionalFormatting>
  <conditionalFormatting sqref="Z8">
    <cfRule type="cellIs" dxfId="2080" priority="3261" operator="equal">
      <formula>"NÃO"</formula>
    </cfRule>
    <cfRule type="cellIs" dxfId="2079" priority="3262" operator="equal">
      <formula>"SIM"</formula>
    </cfRule>
  </conditionalFormatting>
  <conditionalFormatting sqref="Z8">
    <cfRule type="cellIs" dxfId="2078" priority="3260" operator="equal">
      <formula>"OPORTUNIDADE"</formula>
    </cfRule>
  </conditionalFormatting>
  <conditionalFormatting sqref="Z8">
    <cfRule type="cellIs" dxfId="2077" priority="3258" operator="equal">
      <formula>"NÃO"</formula>
    </cfRule>
    <cfRule type="cellIs" dxfId="2076" priority="3259" operator="equal">
      <formula>"SIM"</formula>
    </cfRule>
  </conditionalFormatting>
  <conditionalFormatting sqref="Z8">
    <cfRule type="cellIs" dxfId="2075" priority="3257" operator="equal">
      <formula>"OPORTUNIDADE"</formula>
    </cfRule>
  </conditionalFormatting>
  <conditionalFormatting sqref="Z8">
    <cfRule type="cellIs" dxfId="2074" priority="3255" operator="equal">
      <formula>"NÃO"</formula>
    </cfRule>
    <cfRule type="cellIs" dxfId="2073" priority="3256" operator="equal">
      <formula>"SIM"</formula>
    </cfRule>
  </conditionalFormatting>
  <conditionalFormatting sqref="Z8">
    <cfRule type="cellIs" dxfId="2072" priority="3254" operator="equal">
      <formula>"OPORTUNIDADE"</formula>
    </cfRule>
  </conditionalFormatting>
  <conditionalFormatting sqref="Z8">
    <cfRule type="cellIs" dxfId="2071" priority="3252" operator="equal">
      <formula>"NÃO"</formula>
    </cfRule>
    <cfRule type="cellIs" dxfId="2070" priority="3253" operator="equal">
      <formula>"SIM"</formula>
    </cfRule>
  </conditionalFormatting>
  <conditionalFormatting sqref="Z8">
    <cfRule type="cellIs" dxfId="2069" priority="3251" operator="equal">
      <formula>"OPORTUNIDADE"</formula>
    </cfRule>
  </conditionalFormatting>
  <conditionalFormatting sqref="Z8">
    <cfRule type="cellIs" dxfId="2068" priority="3249" operator="equal">
      <formula>"NÃO"</formula>
    </cfRule>
    <cfRule type="cellIs" dxfId="2067" priority="3250" operator="equal">
      <formula>"SIM"</formula>
    </cfRule>
  </conditionalFormatting>
  <conditionalFormatting sqref="Z8">
    <cfRule type="cellIs" dxfId="2066" priority="3248" operator="equal">
      <formula>"OPORTUNIDADE"</formula>
    </cfRule>
  </conditionalFormatting>
  <conditionalFormatting sqref="Z8">
    <cfRule type="cellIs" dxfId="2065" priority="3246" operator="equal">
      <formula>"NÃO"</formula>
    </cfRule>
    <cfRule type="cellIs" dxfId="2064" priority="3247" operator="equal">
      <formula>"SIM"</formula>
    </cfRule>
  </conditionalFormatting>
  <conditionalFormatting sqref="Z8">
    <cfRule type="cellIs" dxfId="2063" priority="3245" operator="equal">
      <formula>"OPORTUNIDADE"</formula>
    </cfRule>
  </conditionalFormatting>
  <conditionalFormatting sqref="Z8">
    <cfRule type="cellIs" dxfId="2062" priority="3243" operator="equal">
      <formula>"NÃO"</formula>
    </cfRule>
    <cfRule type="cellIs" dxfId="2061" priority="3244" operator="equal">
      <formula>"SIM"</formula>
    </cfRule>
  </conditionalFormatting>
  <conditionalFormatting sqref="Z8">
    <cfRule type="cellIs" dxfId="2060" priority="3242" operator="equal">
      <formula>"OPORTUNIDADE"</formula>
    </cfRule>
  </conditionalFormatting>
  <conditionalFormatting sqref="Z8">
    <cfRule type="cellIs" dxfId="2059" priority="3240" operator="equal">
      <formula>"NÃO"</formula>
    </cfRule>
    <cfRule type="cellIs" dxfId="2058" priority="3241" operator="equal">
      <formula>"SIM"</formula>
    </cfRule>
  </conditionalFormatting>
  <conditionalFormatting sqref="Y8">
    <cfRule type="cellIs" dxfId="2057" priority="3239" operator="equal">
      <formula>"OPORTUNIDADE"</formula>
    </cfRule>
  </conditionalFormatting>
  <conditionalFormatting sqref="Y8">
    <cfRule type="cellIs" dxfId="2056" priority="3237" operator="equal">
      <formula>"NÃO"</formula>
    </cfRule>
    <cfRule type="cellIs" dxfId="2055" priority="3238" operator="equal">
      <formula>"SIM"</formula>
    </cfRule>
  </conditionalFormatting>
  <conditionalFormatting sqref="Z7">
    <cfRule type="cellIs" dxfId="2054" priority="3236" operator="equal">
      <formula>"OPORTUNIDADE"</formula>
    </cfRule>
  </conditionalFormatting>
  <conditionalFormatting sqref="Z7">
    <cfRule type="cellIs" dxfId="2053" priority="3234" operator="equal">
      <formula>"NÃO"</formula>
    </cfRule>
    <cfRule type="cellIs" dxfId="2052" priority="3235" operator="equal">
      <formula>"SIM"</formula>
    </cfRule>
  </conditionalFormatting>
  <conditionalFormatting sqref="Z7">
    <cfRule type="cellIs" dxfId="2051" priority="3233" operator="equal">
      <formula>"OPORTUNIDADE"</formula>
    </cfRule>
  </conditionalFormatting>
  <conditionalFormatting sqref="Z7">
    <cfRule type="cellIs" dxfId="2050" priority="3231" operator="equal">
      <formula>"NÃO"</formula>
    </cfRule>
    <cfRule type="cellIs" dxfId="2049" priority="3232" operator="equal">
      <formula>"SIM"</formula>
    </cfRule>
  </conditionalFormatting>
  <conditionalFormatting sqref="Z7">
    <cfRule type="cellIs" dxfId="2048" priority="3230" operator="equal">
      <formula>"OPORTUNIDADE"</formula>
    </cfRule>
  </conditionalFormatting>
  <conditionalFormatting sqref="Z7">
    <cfRule type="cellIs" dxfId="2047" priority="3228" operator="equal">
      <formula>"NÃO"</formula>
    </cfRule>
    <cfRule type="cellIs" dxfId="2046" priority="3229" operator="equal">
      <formula>"SIM"</formula>
    </cfRule>
  </conditionalFormatting>
  <conditionalFormatting sqref="Z7">
    <cfRule type="cellIs" dxfId="2045" priority="3227" operator="equal">
      <formula>"OPORTUNIDADE"</formula>
    </cfRule>
  </conditionalFormatting>
  <conditionalFormatting sqref="Z7">
    <cfRule type="cellIs" dxfId="2044" priority="3225" operator="equal">
      <formula>"NÃO"</formula>
    </cfRule>
    <cfRule type="cellIs" dxfId="2043" priority="3226" operator="equal">
      <formula>"SIM"</formula>
    </cfRule>
  </conditionalFormatting>
  <conditionalFormatting sqref="Z7">
    <cfRule type="cellIs" dxfId="2042" priority="3224" operator="equal">
      <formula>"OPORTUNIDADE"</formula>
    </cfRule>
  </conditionalFormatting>
  <conditionalFormatting sqref="Z7">
    <cfRule type="cellIs" dxfId="2041" priority="3222" operator="equal">
      <formula>"NÃO"</formula>
    </cfRule>
    <cfRule type="cellIs" dxfId="2040" priority="3223" operator="equal">
      <formula>"SIM"</formula>
    </cfRule>
  </conditionalFormatting>
  <conditionalFormatting sqref="Z7">
    <cfRule type="cellIs" dxfId="2039" priority="3221" operator="equal">
      <formula>"OPORTUNIDADE"</formula>
    </cfRule>
  </conditionalFormatting>
  <conditionalFormatting sqref="Z7">
    <cfRule type="cellIs" dxfId="2038" priority="3219" operator="equal">
      <formula>"NÃO"</formula>
    </cfRule>
    <cfRule type="cellIs" dxfId="2037" priority="3220" operator="equal">
      <formula>"SIM"</formula>
    </cfRule>
  </conditionalFormatting>
  <conditionalFormatting sqref="Z7">
    <cfRule type="cellIs" dxfId="2036" priority="3218" operator="equal">
      <formula>"OPORTUNIDADE"</formula>
    </cfRule>
  </conditionalFormatting>
  <conditionalFormatting sqref="Z7">
    <cfRule type="cellIs" dxfId="2035" priority="3216" operator="equal">
      <formula>"NÃO"</formula>
    </cfRule>
    <cfRule type="cellIs" dxfId="2034" priority="3217" operator="equal">
      <formula>"SIM"</formula>
    </cfRule>
  </conditionalFormatting>
  <conditionalFormatting sqref="Z7">
    <cfRule type="cellIs" dxfId="2033" priority="3215" operator="equal">
      <formula>"OPORTUNIDADE"</formula>
    </cfRule>
  </conditionalFormatting>
  <conditionalFormatting sqref="Z7">
    <cfRule type="cellIs" dxfId="2032" priority="3213" operator="equal">
      <formula>"NÃO"</formula>
    </cfRule>
    <cfRule type="cellIs" dxfId="2031" priority="3214" operator="equal">
      <formula>"SIM"</formula>
    </cfRule>
  </conditionalFormatting>
  <conditionalFormatting sqref="Z7">
    <cfRule type="cellIs" dxfId="2030" priority="3212" operator="equal">
      <formula>"OPORTUNIDADE"</formula>
    </cfRule>
  </conditionalFormatting>
  <conditionalFormatting sqref="Z7">
    <cfRule type="cellIs" dxfId="2029" priority="3210" operator="equal">
      <formula>"NÃO"</formula>
    </cfRule>
    <cfRule type="cellIs" dxfId="2028" priority="3211" operator="equal">
      <formula>"SIM"</formula>
    </cfRule>
  </conditionalFormatting>
  <conditionalFormatting sqref="Z7">
    <cfRule type="cellIs" dxfId="2027" priority="3209" operator="equal">
      <formula>"OPORTUNIDADE"</formula>
    </cfRule>
  </conditionalFormatting>
  <conditionalFormatting sqref="Z7">
    <cfRule type="cellIs" dxfId="2026" priority="3207" operator="equal">
      <formula>"NÃO"</formula>
    </cfRule>
    <cfRule type="cellIs" dxfId="2025" priority="3208" operator="equal">
      <formula>"SIM"</formula>
    </cfRule>
  </conditionalFormatting>
  <conditionalFormatting sqref="Z7">
    <cfRule type="cellIs" dxfId="2024" priority="3206" operator="equal">
      <formula>"OPORTUNIDADE"</formula>
    </cfRule>
  </conditionalFormatting>
  <conditionalFormatting sqref="Z7">
    <cfRule type="cellIs" dxfId="2023" priority="3204" operator="equal">
      <formula>"NÃO"</formula>
    </cfRule>
    <cfRule type="cellIs" dxfId="2022" priority="3205" operator="equal">
      <formula>"SIM"</formula>
    </cfRule>
  </conditionalFormatting>
  <conditionalFormatting sqref="Z7">
    <cfRule type="cellIs" dxfId="2021" priority="3203" operator="equal">
      <formula>"OPORTUNIDADE"</formula>
    </cfRule>
  </conditionalFormatting>
  <conditionalFormatting sqref="Z7">
    <cfRule type="cellIs" dxfId="2020" priority="3201" operator="equal">
      <formula>"NÃO"</formula>
    </cfRule>
    <cfRule type="cellIs" dxfId="2019" priority="3202" operator="equal">
      <formula>"SIM"</formula>
    </cfRule>
  </conditionalFormatting>
  <conditionalFormatting sqref="Z7">
    <cfRule type="cellIs" dxfId="2018" priority="3200" operator="equal">
      <formula>"OPORTUNIDADE"</formula>
    </cfRule>
  </conditionalFormatting>
  <conditionalFormatting sqref="Z7">
    <cfRule type="cellIs" dxfId="2017" priority="3198" operator="equal">
      <formula>"NÃO"</formula>
    </cfRule>
    <cfRule type="cellIs" dxfId="2016" priority="3199" operator="equal">
      <formula>"SIM"</formula>
    </cfRule>
  </conditionalFormatting>
  <conditionalFormatting sqref="Z7">
    <cfRule type="cellIs" dxfId="2015" priority="3197" operator="equal">
      <formula>"OPORTUNIDADE"</formula>
    </cfRule>
  </conditionalFormatting>
  <conditionalFormatting sqref="Z7">
    <cfRule type="cellIs" dxfId="2014" priority="3195" operator="equal">
      <formula>"NÃO"</formula>
    </cfRule>
    <cfRule type="cellIs" dxfId="2013" priority="3196" operator="equal">
      <formula>"SIM"</formula>
    </cfRule>
  </conditionalFormatting>
  <conditionalFormatting sqref="Z7">
    <cfRule type="cellIs" dxfId="2012" priority="3194" operator="equal">
      <formula>"OPORTUNIDADE"</formula>
    </cfRule>
  </conditionalFormatting>
  <conditionalFormatting sqref="Z7">
    <cfRule type="cellIs" dxfId="2011" priority="3192" operator="equal">
      <formula>"NÃO"</formula>
    </cfRule>
    <cfRule type="cellIs" dxfId="2010" priority="3193" operator="equal">
      <formula>"SIM"</formula>
    </cfRule>
  </conditionalFormatting>
  <conditionalFormatting sqref="Z7">
    <cfRule type="cellIs" dxfId="2009" priority="3191" operator="equal">
      <formula>"OPORTUNIDADE"</formula>
    </cfRule>
  </conditionalFormatting>
  <conditionalFormatting sqref="Z7">
    <cfRule type="cellIs" dxfId="2008" priority="3189" operator="equal">
      <formula>"NÃO"</formula>
    </cfRule>
    <cfRule type="cellIs" dxfId="2007" priority="3190" operator="equal">
      <formula>"SIM"</formula>
    </cfRule>
  </conditionalFormatting>
  <conditionalFormatting sqref="Z7">
    <cfRule type="cellIs" dxfId="2006" priority="3188" operator="equal">
      <formula>"OPORTUNIDADE"</formula>
    </cfRule>
  </conditionalFormatting>
  <conditionalFormatting sqref="Z7">
    <cfRule type="cellIs" dxfId="2005" priority="3186" operator="equal">
      <formula>"NÃO"</formula>
    </cfRule>
    <cfRule type="cellIs" dxfId="2004" priority="3187" operator="equal">
      <formula>"SIM"</formula>
    </cfRule>
  </conditionalFormatting>
  <conditionalFormatting sqref="Z7">
    <cfRule type="cellIs" dxfId="2003" priority="3185" operator="equal">
      <formula>"OPORTUNIDADE"</formula>
    </cfRule>
  </conditionalFormatting>
  <conditionalFormatting sqref="Z7">
    <cfRule type="cellIs" dxfId="2002" priority="3183" operator="equal">
      <formula>"NÃO"</formula>
    </cfRule>
    <cfRule type="cellIs" dxfId="2001" priority="3184" operator="equal">
      <formula>"SIM"</formula>
    </cfRule>
  </conditionalFormatting>
  <conditionalFormatting sqref="Z7">
    <cfRule type="cellIs" dxfId="2000" priority="3182" operator="equal">
      <formula>"OPORTUNIDADE"</formula>
    </cfRule>
  </conditionalFormatting>
  <conditionalFormatting sqref="Z7">
    <cfRule type="cellIs" dxfId="1999" priority="3180" operator="equal">
      <formula>"NÃO"</formula>
    </cfRule>
    <cfRule type="cellIs" dxfId="1998" priority="3181" operator="equal">
      <formula>"SIM"</formula>
    </cfRule>
  </conditionalFormatting>
  <conditionalFormatting sqref="Z7">
    <cfRule type="cellIs" dxfId="1997" priority="3179" operator="equal">
      <formula>"OPORTUNIDADE"</formula>
    </cfRule>
  </conditionalFormatting>
  <conditionalFormatting sqref="Z7">
    <cfRule type="cellIs" dxfId="1996" priority="3177" operator="equal">
      <formula>"NÃO"</formula>
    </cfRule>
    <cfRule type="cellIs" dxfId="1995" priority="3178" operator="equal">
      <formula>"SIM"</formula>
    </cfRule>
  </conditionalFormatting>
  <conditionalFormatting sqref="Y7:Y8 Y10:Y13">
    <cfRule type="cellIs" dxfId="1994" priority="3176" operator="equal">
      <formula>"OPORTUNIDADE"</formula>
    </cfRule>
  </conditionalFormatting>
  <conditionalFormatting sqref="Y7:Y8 Y10:Y13">
    <cfRule type="cellIs" dxfId="1993" priority="3174" operator="equal">
      <formula>"NÃO"</formula>
    </cfRule>
    <cfRule type="cellIs" dxfId="1992" priority="3175" operator="equal">
      <formula>"SIM"</formula>
    </cfRule>
  </conditionalFormatting>
  <conditionalFormatting sqref="Z12">
    <cfRule type="cellIs" dxfId="1991" priority="3173" operator="equal">
      <formula>"OPORTUNIDADE"</formula>
    </cfRule>
  </conditionalFormatting>
  <conditionalFormatting sqref="Z12">
    <cfRule type="cellIs" dxfId="1990" priority="3171" operator="equal">
      <formula>"NÃO"</formula>
    </cfRule>
    <cfRule type="cellIs" dxfId="1989" priority="3172" operator="equal">
      <formula>"SIM"</formula>
    </cfRule>
  </conditionalFormatting>
  <conditionalFormatting sqref="Z12">
    <cfRule type="cellIs" dxfId="1988" priority="3170" operator="equal">
      <formula>"OPORTUNIDADE"</formula>
    </cfRule>
  </conditionalFormatting>
  <conditionalFormatting sqref="Z12">
    <cfRule type="cellIs" dxfId="1987" priority="3168" operator="equal">
      <formula>"NÃO"</formula>
    </cfRule>
    <cfRule type="cellIs" dxfId="1986" priority="3169" operator="equal">
      <formula>"SIM"</formula>
    </cfRule>
  </conditionalFormatting>
  <conditionalFormatting sqref="Z12">
    <cfRule type="cellIs" dxfId="1985" priority="3167" operator="equal">
      <formula>"OPORTUNIDADE"</formula>
    </cfRule>
  </conditionalFormatting>
  <conditionalFormatting sqref="Z12">
    <cfRule type="cellIs" dxfId="1984" priority="3165" operator="equal">
      <formula>"NÃO"</formula>
    </cfRule>
    <cfRule type="cellIs" dxfId="1983" priority="3166" operator="equal">
      <formula>"SIM"</formula>
    </cfRule>
  </conditionalFormatting>
  <conditionalFormatting sqref="Z13">
    <cfRule type="cellIs" dxfId="1982" priority="3161" operator="equal">
      <formula>"OPORTUNIDADE"</formula>
    </cfRule>
  </conditionalFormatting>
  <conditionalFormatting sqref="Z13">
    <cfRule type="cellIs" dxfId="1981" priority="3159" operator="equal">
      <formula>"NÃO"</formula>
    </cfRule>
    <cfRule type="cellIs" dxfId="1980" priority="3160" operator="equal">
      <formula>"SIM"</formula>
    </cfRule>
  </conditionalFormatting>
  <conditionalFormatting sqref="Y17:Z17">
    <cfRule type="cellIs" dxfId="1979" priority="3158" operator="equal">
      <formula>"OPORTUNIDADE"</formula>
    </cfRule>
  </conditionalFormatting>
  <conditionalFormatting sqref="Y17:Z17">
    <cfRule type="cellIs" dxfId="1978" priority="3156" operator="equal">
      <formula>"NÃO"</formula>
    </cfRule>
    <cfRule type="cellIs" dxfId="1977" priority="3157" operator="equal">
      <formula>"SIM"</formula>
    </cfRule>
  </conditionalFormatting>
  <conditionalFormatting sqref="Y18:Z18">
    <cfRule type="cellIs" dxfId="1976" priority="3155" operator="equal">
      <formula>"OPORTUNIDADE"</formula>
    </cfRule>
  </conditionalFormatting>
  <conditionalFormatting sqref="Y18:Z18">
    <cfRule type="cellIs" dxfId="1975" priority="3153" operator="equal">
      <formula>"NÃO"</formula>
    </cfRule>
    <cfRule type="cellIs" dxfId="1974" priority="3154" operator="equal">
      <formula>"SIM"</formula>
    </cfRule>
  </conditionalFormatting>
  <conditionalFormatting sqref="Z16">
    <cfRule type="cellIs" dxfId="1973" priority="3152" operator="equal">
      <formula>"OPORTUNIDADE"</formula>
    </cfRule>
  </conditionalFormatting>
  <conditionalFormatting sqref="Z16">
    <cfRule type="cellIs" dxfId="1972" priority="3150" operator="equal">
      <formula>"NÃO"</formula>
    </cfRule>
    <cfRule type="cellIs" dxfId="1971" priority="3151" operator="equal">
      <formula>"SIM"</formula>
    </cfRule>
  </conditionalFormatting>
  <conditionalFormatting sqref="Z16">
    <cfRule type="cellIs" dxfId="1970" priority="3149" operator="equal">
      <formula>"OPORTUNIDADE"</formula>
    </cfRule>
  </conditionalFormatting>
  <conditionalFormatting sqref="Z16">
    <cfRule type="cellIs" dxfId="1969" priority="3147" operator="equal">
      <formula>"NÃO"</formula>
    </cfRule>
    <cfRule type="cellIs" dxfId="1968" priority="3148" operator="equal">
      <formula>"SIM"</formula>
    </cfRule>
  </conditionalFormatting>
  <conditionalFormatting sqref="Z16">
    <cfRule type="cellIs" dxfId="1967" priority="3146" operator="equal">
      <formula>"OPORTUNIDADE"</formula>
    </cfRule>
  </conditionalFormatting>
  <conditionalFormatting sqref="Z16">
    <cfRule type="cellIs" dxfId="1966" priority="3144" operator="equal">
      <formula>"NÃO"</formula>
    </cfRule>
    <cfRule type="cellIs" dxfId="1965" priority="3145" operator="equal">
      <formula>"SIM"</formula>
    </cfRule>
  </conditionalFormatting>
  <conditionalFormatting sqref="Z16">
    <cfRule type="cellIs" dxfId="1964" priority="3143" operator="equal">
      <formula>"OPORTUNIDADE"</formula>
    </cfRule>
  </conditionalFormatting>
  <conditionalFormatting sqref="Z16">
    <cfRule type="cellIs" dxfId="1963" priority="3141" operator="equal">
      <formula>"NÃO"</formula>
    </cfRule>
    <cfRule type="cellIs" dxfId="1962" priority="3142" operator="equal">
      <formula>"SIM"</formula>
    </cfRule>
  </conditionalFormatting>
  <conditionalFormatting sqref="Z16">
    <cfRule type="cellIs" dxfId="1961" priority="3140" operator="equal">
      <formula>"OPORTUNIDADE"</formula>
    </cfRule>
  </conditionalFormatting>
  <conditionalFormatting sqref="Z16">
    <cfRule type="cellIs" dxfId="1960" priority="3138" operator="equal">
      <formula>"NÃO"</formula>
    </cfRule>
    <cfRule type="cellIs" dxfId="1959" priority="3139" operator="equal">
      <formula>"SIM"</formula>
    </cfRule>
  </conditionalFormatting>
  <conditionalFormatting sqref="Z16">
    <cfRule type="cellIs" dxfId="1958" priority="3137" operator="equal">
      <formula>"OPORTUNIDADE"</formula>
    </cfRule>
  </conditionalFormatting>
  <conditionalFormatting sqref="Z16">
    <cfRule type="cellIs" dxfId="1957" priority="3135" operator="equal">
      <formula>"NÃO"</formula>
    </cfRule>
    <cfRule type="cellIs" dxfId="1956" priority="3136" operator="equal">
      <formula>"SIM"</formula>
    </cfRule>
  </conditionalFormatting>
  <conditionalFormatting sqref="Z16">
    <cfRule type="cellIs" dxfId="1955" priority="3134" operator="equal">
      <formula>"OPORTUNIDADE"</formula>
    </cfRule>
  </conditionalFormatting>
  <conditionalFormatting sqref="Z16">
    <cfRule type="cellIs" dxfId="1954" priority="3132" operator="equal">
      <formula>"NÃO"</formula>
    </cfRule>
    <cfRule type="cellIs" dxfId="1953" priority="3133" operator="equal">
      <formula>"SIM"</formula>
    </cfRule>
  </conditionalFormatting>
  <conditionalFormatting sqref="Z16">
    <cfRule type="cellIs" dxfId="1952" priority="3131" operator="equal">
      <formula>"OPORTUNIDADE"</formula>
    </cfRule>
  </conditionalFormatting>
  <conditionalFormatting sqref="Z16">
    <cfRule type="cellIs" dxfId="1951" priority="3129" operator="equal">
      <formula>"NÃO"</formula>
    </cfRule>
    <cfRule type="cellIs" dxfId="1950" priority="3130" operator="equal">
      <formula>"SIM"</formula>
    </cfRule>
  </conditionalFormatting>
  <conditionalFormatting sqref="Z16">
    <cfRule type="cellIs" dxfId="1949" priority="3128" operator="equal">
      <formula>"OPORTUNIDADE"</formula>
    </cfRule>
  </conditionalFormatting>
  <conditionalFormatting sqref="Z16">
    <cfRule type="cellIs" dxfId="1948" priority="3126" operator="equal">
      <formula>"NÃO"</formula>
    </cfRule>
    <cfRule type="cellIs" dxfId="1947" priority="3127" operator="equal">
      <formula>"SIM"</formula>
    </cfRule>
  </conditionalFormatting>
  <conditionalFormatting sqref="Z16">
    <cfRule type="cellIs" dxfId="1946" priority="3125" operator="equal">
      <formula>"OPORTUNIDADE"</formula>
    </cfRule>
  </conditionalFormatting>
  <conditionalFormatting sqref="Z16">
    <cfRule type="cellIs" dxfId="1945" priority="3123" operator="equal">
      <formula>"NÃO"</formula>
    </cfRule>
    <cfRule type="cellIs" dxfId="1944" priority="3124" operator="equal">
      <formula>"SIM"</formula>
    </cfRule>
  </conditionalFormatting>
  <conditionalFormatting sqref="Z16">
    <cfRule type="cellIs" dxfId="1943" priority="3122" operator="equal">
      <formula>"OPORTUNIDADE"</formula>
    </cfRule>
  </conditionalFormatting>
  <conditionalFormatting sqref="Z16">
    <cfRule type="cellIs" dxfId="1942" priority="3120" operator="equal">
      <formula>"NÃO"</formula>
    </cfRule>
    <cfRule type="cellIs" dxfId="1941" priority="3121" operator="equal">
      <formula>"SIM"</formula>
    </cfRule>
  </conditionalFormatting>
  <conditionalFormatting sqref="Z16">
    <cfRule type="cellIs" dxfId="1940" priority="3119" operator="equal">
      <formula>"OPORTUNIDADE"</formula>
    </cfRule>
  </conditionalFormatting>
  <conditionalFormatting sqref="Z16">
    <cfRule type="cellIs" dxfId="1939" priority="3117" operator="equal">
      <formula>"NÃO"</formula>
    </cfRule>
    <cfRule type="cellIs" dxfId="1938" priority="3118" operator="equal">
      <formula>"SIM"</formula>
    </cfRule>
  </conditionalFormatting>
  <conditionalFormatting sqref="Y16">
    <cfRule type="cellIs" dxfId="1937" priority="3116" operator="equal">
      <formula>"OPORTUNIDADE"</formula>
    </cfRule>
  </conditionalFormatting>
  <conditionalFormatting sqref="Y16">
    <cfRule type="cellIs" dxfId="1936" priority="3114" operator="equal">
      <formula>"NÃO"</formula>
    </cfRule>
    <cfRule type="cellIs" dxfId="1935" priority="3115" operator="equal">
      <formula>"SIM"</formula>
    </cfRule>
  </conditionalFormatting>
  <conditionalFormatting sqref="Z19:Z20">
    <cfRule type="cellIs" dxfId="1934" priority="3113" operator="equal">
      <formula>"OPORTUNIDADE"</formula>
    </cfRule>
  </conditionalFormatting>
  <conditionalFormatting sqref="Z19:Z20">
    <cfRule type="cellIs" dxfId="1933" priority="3111" operator="equal">
      <formula>"NÃO"</formula>
    </cfRule>
    <cfRule type="cellIs" dxfId="1932" priority="3112" operator="equal">
      <formula>"SIM"</formula>
    </cfRule>
  </conditionalFormatting>
  <conditionalFormatting sqref="Z19:Z20">
    <cfRule type="cellIs" dxfId="1931" priority="3110" operator="equal">
      <formula>"OPORTUNIDADE"</formula>
    </cfRule>
  </conditionalFormatting>
  <conditionalFormatting sqref="Z19:Z20">
    <cfRule type="cellIs" dxfId="1930" priority="3108" operator="equal">
      <formula>"NÃO"</formula>
    </cfRule>
    <cfRule type="cellIs" dxfId="1929" priority="3109" operator="equal">
      <formula>"SIM"</formula>
    </cfRule>
  </conditionalFormatting>
  <conditionalFormatting sqref="Z19:Z20">
    <cfRule type="cellIs" dxfId="1928" priority="3107" operator="equal">
      <formula>"OPORTUNIDADE"</formula>
    </cfRule>
  </conditionalFormatting>
  <conditionalFormatting sqref="Z19:Z20">
    <cfRule type="cellIs" dxfId="1927" priority="3105" operator="equal">
      <formula>"NÃO"</formula>
    </cfRule>
    <cfRule type="cellIs" dxfId="1926" priority="3106" operator="equal">
      <formula>"SIM"</formula>
    </cfRule>
  </conditionalFormatting>
  <conditionalFormatting sqref="Y19:Y20">
    <cfRule type="cellIs" dxfId="1925" priority="3104" operator="equal">
      <formula>"OPORTUNIDADE"</formula>
    </cfRule>
  </conditionalFormatting>
  <conditionalFormatting sqref="Y19:Y20">
    <cfRule type="cellIs" dxfId="1924" priority="3102" operator="equal">
      <formula>"NÃO"</formula>
    </cfRule>
    <cfRule type="cellIs" dxfId="1923" priority="3103" operator="equal">
      <formula>"SIM"</formula>
    </cfRule>
  </conditionalFormatting>
  <conditionalFormatting sqref="Z36">
    <cfRule type="cellIs" dxfId="1922" priority="3101" operator="equal">
      <formula>"OPORTUNIDADE"</formula>
    </cfRule>
  </conditionalFormatting>
  <conditionalFormatting sqref="Z36">
    <cfRule type="cellIs" dxfId="1921" priority="3099" operator="equal">
      <formula>"NÃO"</formula>
    </cfRule>
    <cfRule type="cellIs" dxfId="1920" priority="3100" operator="equal">
      <formula>"SIM"</formula>
    </cfRule>
  </conditionalFormatting>
  <conditionalFormatting sqref="Z36">
    <cfRule type="cellIs" dxfId="1919" priority="3095" operator="equal">
      <formula>"OPORTUNIDADE"</formula>
    </cfRule>
  </conditionalFormatting>
  <conditionalFormatting sqref="Z36">
    <cfRule type="cellIs" dxfId="1918" priority="3093" operator="equal">
      <formula>"NÃO"</formula>
    </cfRule>
    <cfRule type="cellIs" dxfId="1917" priority="3094" operator="equal">
      <formula>"SIM"</formula>
    </cfRule>
  </conditionalFormatting>
  <conditionalFormatting sqref="Y23:Z24">
    <cfRule type="cellIs" dxfId="1916" priority="3092" operator="equal">
      <formula>"OPORTUNIDADE"</formula>
    </cfRule>
  </conditionalFormatting>
  <conditionalFormatting sqref="Y23:Z24">
    <cfRule type="cellIs" dxfId="1915" priority="3090" operator="equal">
      <formula>"NÃO"</formula>
    </cfRule>
    <cfRule type="cellIs" dxfId="1914" priority="3091" operator="equal">
      <formula>"SIM"</formula>
    </cfRule>
  </conditionalFormatting>
  <conditionalFormatting sqref="Z26:Z27">
    <cfRule type="cellIs" dxfId="1913" priority="3089" operator="equal">
      <formula>"OPORTUNIDADE"</formula>
    </cfRule>
  </conditionalFormatting>
  <conditionalFormatting sqref="Z26:Z27">
    <cfRule type="cellIs" dxfId="1912" priority="3087" operator="equal">
      <formula>"NÃO"</formula>
    </cfRule>
    <cfRule type="cellIs" dxfId="1911" priority="3088" operator="equal">
      <formula>"SIM"</formula>
    </cfRule>
  </conditionalFormatting>
  <conditionalFormatting sqref="Z26:Z27">
    <cfRule type="cellIs" dxfId="1910" priority="3086" operator="equal">
      <formula>"OPORTUNIDADE"</formula>
    </cfRule>
  </conditionalFormatting>
  <conditionalFormatting sqref="Z26:Z27">
    <cfRule type="cellIs" dxfId="1909" priority="3084" operator="equal">
      <formula>"NÃO"</formula>
    </cfRule>
    <cfRule type="cellIs" dxfId="1908" priority="3085" operator="equal">
      <formula>"SIM"</formula>
    </cfRule>
  </conditionalFormatting>
  <conditionalFormatting sqref="Z26:Z27">
    <cfRule type="cellIs" dxfId="1907" priority="3083" operator="equal">
      <formula>"OPORTUNIDADE"</formula>
    </cfRule>
  </conditionalFormatting>
  <conditionalFormatting sqref="Z26:Z27">
    <cfRule type="cellIs" dxfId="1906" priority="3081" operator="equal">
      <formula>"NÃO"</formula>
    </cfRule>
    <cfRule type="cellIs" dxfId="1905" priority="3082" operator="equal">
      <formula>"SIM"</formula>
    </cfRule>
  </conditionalFormatting>
  <conditionalFormatting sqref="Z26:Z27">
    <cfRule type="cellIs" dxfId="1904" priority="3080" operator="equal">
      <formula>"OPORTUNIDADE"</formula>
    </cfRule>
  </conditionalFormatting>
  <conditionalFormatting sqref="Z26:Z27">
    <cfRule type="cellIs" dxfId="1903" priority="3078" operator="equal">
      <formula>"NÃO"</formula>
    </cfRule>
    <cfRule type="cellIs" dxfId="1902" priority="3079" operator="equal">
      <formula>"SIM"</formula>
    </cfRule>
  </conditionalFormatting>
  <conditionalFormatting sqref="Z26:Z27">
    <cfRule type="cellIs" dxfId="1901" priority="3077" operator="equal">
      <formula>"OPORTUNIDADE"</formula>
    </cfRule>
  </conditionalFormatting>
  <conditionalFormatting sqref="Z26:Z27">
    <cfRule type="cellIs" dxfId="1900" priority="3075" operator="equal">
      <formula>"NÃO"</formula>
    </cfRule>
    <cfRule type="cellIs" dxfId="1899" priority="3076" operator="equal">
      <formula>"SIM"</formula>
    </cfRule>
  </conditionalFormatting>
  <conditionalFormatting sqref="Z26:Z27">
    <cfRule type="cellIs" dxfId="1898" priority="3074" operator="equal">
      <formula>"OPORTUNIDADE"</formula>
    </cfRule>
  </conditionalFormatting>
  <conditionalFormatting sqref="Z26:Z27">
    <cfRule type="cellIs" dxfId="1897" priority="3072" operator="equal">
      <formula>"NÃO"</formula>
    </cfRule>
    <cfRule type="cellIs" dxfId="1896" priority="3073" operator="equal">
      <formula>"SIM"</formula>
    </cfRule>
  </conditionalFormatting>
  <conditionalFormatting sqref="Z26:Z27">
    <cfRule type="cellIs" dxfId="1895" priority="3071" operator="equal">
      <formula>"OPORTUNIDADE"</formula>
    </cfRule>
  </conditionalFormatting>
  <conditionalFormatting sqref="Z26:Z27">
    <cfRule type="cellIs" dxfId="1894" priority="3069" operator="equal">
      <formula>"NÃO"</formula>
    </cfRule>
    <cfRule type="cellIs" dxfId="1893" priority="3070" operator="equal">
      <formula>"SIM"</formula>
    </cfRule>
  </conditionalFormatting>
  <conditionalFormatting sqref="Z26:Z27">
    <cfRule type="cellIs" dxfId="1892" priority="3068" operator="equal">
      <formula>"OPORTUNIDADE"</formula>
    </cfRule>
  </conditionalFormatting>
  <conditionalFormatting sqref="Z26:Z27">
    <cfRule type="cellIs" dxfId="1891" priority="3066" operator="equal">
      <formula>"NÃO"</formula>
    </cfRule>
    <cfRule type="cellIs" dxfId="1890" priority="3067" operator="equal">
      <formula>"SIM"</formula>
    </cfRule>
  </conditionalFormatting>
  <conditionalFormatting sqref="Z26:Z27">
    <cfRule type="cellIs" dxfId="1889" priority="3065" operator="equal">
      <formula>"OPORTUNIDADE"</formula>
    </cfRule>
  </conditionalFormatting>
  <conditionalFormatting sqref="Z26:Z27">
    <cfRule type="cellIs" dxfId="1888" priority="3063" operator="equal">
      <formula>"NÃO"</formula>
    </cfRule>
    <cfRule type="cellIs" dxfId="1887" priority="3064" operator="equal">
      <formula>"SIM"</formula>
    </cfRule>
  </conditionalFormatting>
  <conditionalFormatting sqref="Z26:Z27">
    <cfRule type="cellIs" dxfId="1886" priority="3062" operator="equal">
      <formula>"OPORTUNIDADE"</formula>
    </cfRule>
  </conditionalFormatting>
  <conditionalFormatting sqref="Z26:Z27">
    <cfRule type="cellIs" dxfId="1885" priority="3060" operator="equal">
      <formula>"NÃO"</formula>
    </cfRule>
    <cfRule type="cellIs" dxfId="1884" priority="3061" operator="equal">
      <formula>"SIM"</formula>
    </cfRule>
  </conditionalFormatting>
  <conditionalFormatting sqref="Z26:Z27">
    <cfRule type="cellIs" dxfId="1883" priority="3059" operator="equal">
      <formula>"OPORTUNIDADE"</formula>
    </cfRule>
  </conditionalFormatting>
  <conditionalFormatting sqref="Z26:Z27">
    <cfRule type="cellIs" dxfId="1882" priority="3057" operator="equal">
      <formula>"NÃO"</formula>
    </cfRule>
    <cfRule type="cellIs" dxfId="1881" priority="3058" operator="equal">
      <formula>"SIM"</formula>
    </cfRule>
  </conditionalFormatting>
  <conditionalFormatting sqref="Z26:Z27">
    <cfRule type="cellIs" dxfId="1880" priority="3056" operator="equal">
      <formula>"OPORTUNIDADE"</formula>
    </cfRule>
  </conditionalFormatting>
  <conditionalFormatting sqref="Z26:Z27">
    <cfRule type="cellIs" dxfId="1879" priority="3054" operator="equal">
      <formula>"NÃO"</formula>
    </cfRule>
    <cfRule type="cellIs" dxfId="1878" priority="3055" operator="equal">
      <formula>"SIM"</formula>
    </cfRule>
  </conditionalFormatting>
  <conditionalFormatting sqref="Z27:Z28">
    <cfRule type="cellIs" dxfId="1877" priority="3047" operator="equal">
      <formula>"OPORTUNIDADE"</formula>
    </cfRule>
  </conditionalFormatting>
  <conditionalFormatting sqref="Z27:Z28">
    <cfRule type="cellIs" dxfId="1876" priority="3045" operator="equal">
      <formula>"NÃO"</formula>
    </cfRule>
    <cfRule type="cellIs" dxfId="1875" priority="3046" operator="equal">
      <formula>"SIM"</formula>
    </cfRule>
  </conditionalFormatting>
  <conditionalFormatting sqref="Z28:Z29">
    <cfRule type="cellIs" dxfId="1874" priority="3044" operator="equal">
      <formula>"OPORTUNIDADE"</formula>
    </cfRule>
  </conditionalFormatting>
  <conditionalFormatting sqref="Z28:Z29">
    <cfRule type="cellIs" dxfId="1873" priority="3042" operator="equal">
      <formula>"NÃO"</formula>
    </cfRule>
    <cfRule type="cellIs" dxfId="1872" priority="3043" operator="equal">
      <formula>"SIM"</formula>
    </cfRule>
  </conditionalFormatting>
  <conditionalFormatting sqref="Z25:Z26">
    <cfRule type="cellIs" dxfId="1871" priority="3041" operator="equal">
      <formula>"OPORTUNIDADE"</formula>
    </cfRule>
  </conditionalFormatting>
  <conditionalFormatting sqref="Z25:Z26">
    <cfRule type="cellIs" dxfId="1870" priority="3039" operator="equal">
      <formula>"NÃO"</formula>
    </cfRule>
    <cfRule type="cellIs" dxfId="1869" priority="3040" operator="equal">
      <formula>"SIM"</formula>
    </cfRule>
  </conditionalFormatting>
  <conditionalFormatting sqref="Z25:Z26">
    <cfRule type="cellIs" dxfId="1868" priority="3038" operator="equal">
      <formula>"OPORTUNIDADE"</formula>
    </cfRule>
  </conditionalFormatting>
  <conditionalFormatting sqref="Z25:Z26">
    <cfRule type="cellIs" dxfId="1867" priority="3036" operator="equal">
      <formula>"NÃO"</formula>
    </cfRule>
    <cfRule type="cellIs" dxfId="1866" priority="3037" operator="equal">
      <formula>"SIM"</formula>
    </cfRule>
  </conditionalFormatting>
  <conditionalFormatting sqref="Z25:Z26">
    <cfRule type="cellIs" dxfId="1865" priority="3035" operator="equal">
      <formula>"OPORTUNIDADE"</formula>
    </cfRule>
  </conditionalFormatting>
  <conditionalFormatting sqref="Z25:Z26">
    <cfRule type="cellIs" dxfId="1864" priority="3033" operator="equal">
      <formula>"NÃO"</formula>
    </cfRule>
    <cfRule type="cellIs" dxfId="1863" priority="3034" operator="equal">
      <formula>"SIM"</formula>
    </cfRule>
  </conditionalFormatting>
  <conditionalFormatting sqref="Z25:Z26">
    <cfRule type="cellIs" dxfId="1862" priority="3032" operator="equal">
      <formula>"OPORTUNIDADE"</formula>
    </cfRule>
  </conditionalFormatting>
  <conditionalFormatting sqref="Z25:Z26">
    <cfRule type="cellIs" dxfId="1861" priority="3030" operator="equal">
      <formula>"NÃO"</formula>
    </cfRule>
    <cfRule type="cellIs" dxfId="1860" priority="3031" operator="equal">
      <formula>"SIM"</formula>
    </cfRule>
  </conditionalFormatting>
  <conditionalFormatting sqref="Z25:Z26">
    <cfRule type="cellIs" dxfId="1859" priority="3029" operator="equal">
      <formula>"OPORTUNIDADE"</formula>
    </cfRule>
  </conditionalFormatting>
  <conditionalFormatting sqref="Z25:Z26">
    <cfRule type="cellIs" dxfId="1858" priority="3027" operator="equal">
      <formula>"NÃO"</formula>
    </cfRule>
    <cfRule type="cellIs" dxfId="1857" priority="3028" operator="equal">
      <formula>"SIM"</formula>
    </cfRule>
  </conditionalFormatting>
  <conditionalFormatting sqref="Z25:Z26">
    <cfRule type="cellIs" dxfId="1856" priority="3026" operator="equal">
      <formula>"OPORTUNIDADE"</formula>
    </cfRule>
  </conditionalFormatting>
  <conditionalFormatting sqref="Z25:Z26">
    <cfRule type="cellIs" dxfId="1855" priority="3024" operator="equal">
      <formula>"NÃO"</formula>
    </cfRule>
    <cfRule type="cellIs" dxfId="1854" priority="3025" operator="equal">
      <formula>"SIM"</formula>
    </cfRule>
  </conditionalFormatting>
  <conditionalFormatting sqref="Z25:Z26">
    <cfRule type="cellIs" dxfId="1853" priority="3023" operator="equal">
      <formula>"OPORTUNIDADE"</formula>
    </cfRule>
  </conditionalFormatting>
  <conditionalFormatting sqref="Z25:Z26">
    <cfRule type="cellIs" dxfId="1852" priority="3021" operator="equal">
      <formula>"NÃO"</formula>
    </cfRule>
    <cfRule type="cellIs" dxfId="1851" priority="3022" operator="equal">
      <formula>"SIM"</formula>
    </cfRule>
  </conditionalFormatting>
  <conditionalFormatting sqref="Z25:Z26">
    <cfRule type="cellIs" dxfId="1850" priority="3020" operator="equal">
      <formula>"OPORTUNIDADE"</formula>
    </cfRule>
  </conditionalFormatting>
  <conditionalFormatting sqref="Z25:Z26">
    <cfRule type="cellIs" dxfId="1849" priority="3018" operator="equal">
      <formula>"NÃO"</formula>
    </cfRule>
    <cfRule type="cellIs" dxfId="1848" priority="3019" operator="equal">
      <formula>"SIM"</formula>
    </cfRule>
  </conditionalFormatting>
  <conditionalFormatting sqref="Z25:Z26">
    <cfRule type="cellIs" dxfId="1847" priority="3017" operator="equal">
      <formula>"OPORTUNIDADE"</formula>
    </cfRule>
  </conditionalFormatting>
  <conditionalFormatting sqref="Z25:Z26">
    <cfRule type="cellIs" dxfId="1846" priority="3015" operator="equal">
      <formula>"NÃO"</formula>
    </cfRule>
    <cfRule type="cellIs" dxfId="1845" priority="3016" operator="equal">
      <formula>"SIM"</formula>
    </cfRule>
  </conditionalFormatting>
  <conditionalFormatting sqref="Z25:Z26">
    <cfRule type="cellIs" dxfId="1844" priority="3014" operator="equal">
      <formula>"OPORTUNIDADE"</formula>
    </cfRule>
  </conditionalFormatting>
  <conditionalFormatting sqref="Z25:Z26">
    <cfRule type="cellIs" dxfId="1843" priority="3012" operator="equal">
      <formula>"NÃO"</formula>
    </cfRule>
    <cfRule type="cellIs" dxfId="1842" priority="3013" operator="equal">
      <formula>"SIM"</formula>
    </cfRule>
  </conditionalFormatting>
  <conditionalFormatting sqref="Z25:Z26">
    <cfRule type="cellIs" dxfId="1841" priority="3011" operator="equal">
      <formula>"OPORTUNIDADE"</formula>
    </cfRule>
  </conditionalFormatting>
  <conditionalFormatting sqref="Z25:Z26">
    <cfRule type="cellIs" dxfId="1840" priority="3009" operator="equal">
      <formula>"NÃO"</formula>
    </cfRule>
    <cfRule type="cellIs" dxfId="1839" priority="3010" operator="equal">
      <formula>"SIM"</formula>
    </cfRule>
  </conditionalFormatting>
  <conditionalFormatting sqref="Z25:Z26">
    <cfRule type="cellIs" dxfId="1838" priority="3008" operator="equal">
      <formula>"OPORTUNIDADE"</formula>
    </cfRule>
  </conditionalFormatting>
  <conditionalFormatting sqref="Z25:Z26">
    <cfRule type="cellIs" dxfId="1837" priority="3006" operator="equal">
      <formula>"NÃO"</formula>
    </cfRule>
    <cfRule type="cellIs" dxfId="1836" priority="3007" operator="equal">
      <formula>"SIM"</formula>
    </cfRule>
  </conditionalFormatting>
  <conditionalFormatting sqref="Z25:Z26">
    <cfRule type="cellIs" dxfId="1835" priority="3005" operator="equal">
      <formula>"OPORTUNIDADE"</formula>
    </cfRule>
  </conditionalFormatting>
  <conditionalFormatting sqref="Z25:Z26">
    <cfRule type="cellIs" dxfId="1834" priority="3003" operator="equal">
      <formula>"NÃO"</formula>
    </cfRule>
    <cfRule type="cellIs" dxfId="1833" priority="3004" operator="equal">
      <formula>"SIM"</formula>
    </cfRule>
  </conditionalFormatting>
  <conditionalFormatting sqref="Z25:Z26">
    <cfRule type="cellIs" dxfId="1832" priority="3002" operator="equal">
      <formula>"OPORTUNIDADE"</formula>
    </cfRule>
  </conditionalFormatting>
  <conditionalFormatting sqref="Z25:Z26">
    <cfRule type="cellIs" dxfId="1831" priority="3000" operator="equal">
      <formula>"NÃO"</formula>
    </cfRule>
    <cfRule type="cellIs" dxfId="1830" priority="3001" operator="equal">
      <formula>"SIM"</formula>
    </cfRule>
  </conditionalFormatting>
  <conditionalFormatting sqref="Z25:Z26">
    <cfRule type="cellIs" dxfId="1829" priority="2999" operator="equal">
      <formula>"OPORTUNIDADE"</formula>
    </cfRule>
  </conditionalFormatting>
  <conditionalFormatting sqref="Z25:Z26">
    <cfRule type="cellIs" dxfId="1828" priority="2997" operator="equal">
      <formula>"NÃO"</formula>
    </cfRule>
    <cfRule type="cellIs" dxfId="1827" priority="2998" operator="equal">
      <formula>"SIM"</formula>
    </cfRule>
  </conditionalFormatting>
  <conditionalFormatting sqref="Z25:Z26">
    <cfRule type="cellIs" dxfId="1826" priority="2996" operator="equal">
      <formula>"OPORTUNIDADE"</formula>
    </cfRule>
  </conditionalFormatting>
  <conditionalFormatting sqref="Z25:Z26">
    <cfRule type="cellIs" dxfId="1825" priority="2994" operator="equal">
      <formula>"NÃO"</formula>
    </cfRule>
    <cfRule type="cellIs" dxfId="1824" priority="2995" operator="equal">
      <formula>"SIM"</formula>
    </cfRule>
  </conditionalFormatting>
  <conditionalFormatting sqref="Z25:Z26">
    <cfRule type="cellIs" dxfId="1823" priority="2993" operator="equal">
      <formula>"OPORTUNIDADE"</formula>
    </cfRule>
  </conditionalFormatting>
  <conditionalFormatting sqref="Z25:Z26">
    <cfRule type="cellIs" dxfId="1822" priority="2991" operator="equal">
      <formula>"NÃO"</formula>
    </cfRule>
    <cfRule type="cellIs" dxfId="1821" priority="2992" operator="equal">
      <formula>"SIM"</formula>
    </cfRule>
  </conditionalFormatting>
  <conditionalFormatting sqref="Z25:Z26">
    <cfRule type="cellIs" dxfId="1820" priority="2990" operator="equal">
      <formula>"OPORTUNIDADE"</formula>
    </cfRule>
  </conditionalFormatting>
  <conditionalFormatting sqref="Z25:Z26">
    <cfRule type="cellIs" dxfId="1819" priority="2988" operator="equal">
      <formula>"NÃO"</formula>
    </cfRule>
    <cfRule type="cellIs" dxfId="1818" priority="2989" operator="equal">
      <formula>"SIM"</formula>
    </cfRule>
  </conditionalFormatting>
  <conditionalFormatting sqref="Z25:Z26">
    <cfRule type="cellIs" dxfId="1817" priority="2987" operator="equal">
      <formula>"OPORTUNIDADE"</formula>
    </cfRule>
  </conditionalFormatting>
  <conditionalFormatting sqref="Z25:Z26">
    <cfRule type="cellIs" dxfId="1816" priority="2985" operator="equal">
      <formula>"NÃO"</formula>
    </cfRule>
    <cfRule type="cellIs" dxfId="1815" priority="2986" operator="equal">
      <formula>"SIM"</formula>
    </cfRule>
  </conditionalFormatting>
  <conditionalFormatting sqref="Z24:Z25">
    <cfRule type="cellIs" dxfId="1814" priority="2981" operator="equal">
      <formula>"OPORTUNIDADE"</formula>
    </cfRule>
  </conditionalFormatting>
  <conditionalFormatting sqref="Z24:Z25">
    <cfRule type="cellIs" dxfId="1813" priority="2979" operator="equal">
      <formula>"NÃO"</formula>
    </cfRule>
    <cfRule type="cellIs" dxfId="1812" priority="2980" operator="equal">
      <formula>"SIM"</formula>
    </cfRule>
  </conditionalFormatting>
  <conditionalFormatting sqref="Z24:Z25">
    <cfRule type="cellIs" dxfId="1811" priority="2978" operator="equal">
      <formula>"OPORTUNIDADE"</formula>
    </cfRule>
  </conditionalFormatting>
  <conditionalFormatting sqref="Z24:Z25">
    <cfRule type="cellIs" dxfId="1810" priority="2976" operator="equal">
      <formula>"NÃO"</formula>
    </cfRule>
    <cfRule type="cellIs" dxfId="1809" priority="2977" operator="equal">
      <formula>"SIM"</formula>
    </cfRule>
  </conditionalFormatting>
  <conditionalFormatting sqref="Y24:Y25">
    <cfRule type="cellIs" dxfId="1808" priority="2975" operator="equal">
      <formula>"OPORTUNIDADE"</formula>
    </cfRule>
  </conditionalFormatting>
  <conditionalFormatting sqref="Y24:Y25">
    <cfRule type="cellIs" dxfId="1807" priority="2973" operator="equal">
      <formula>"NÃO"</formula>
    </cfRule>
    <cfRule type="cellIs" dxfId="1806" priority="2974" operator="equal">
      <formula>"SIM"</formula>
    </cfRule>
  </conditionalFormatting>
  <conditionalFormatting sqref="Z29:Z30">
    <cfRule type="cellIs" dxfId="1805" priority="2972" operator="equal">
      <formula>"OPORTUNIDADE"</formula>
    </cfRule>
  </conditionalFormatting>
  <conditionalFormatting sqref="Z29:Z30">
    <cfRule type="cellIs" dxfId="1804" priority="2970" operator="equal">
      <formula>"NÃO"</formula>
    </cfRule>
    <cfRule type="cellIs" dxfId="1803" priority="2971" operator="equal">
      <formula>"SIM"</formula>
    </cfRule>
  </conditionalFormatting>
  <conditionalFormatting sqref="Z30:Z31">
    <cfRule type="cellIs" dxfId="1802" priority="2969" operator="equal">
      <formula>"OPORTUNIDADE"</formula>
    </cfRule>
  </conditionalFormatting>
  <conditionalFormatting sqref="Z30:Z31">
    <cfRule type="cellIs" dxfId="1801" priority="2967" operator="equal">
      <formula>"NÃO"</formula>
    </cfRule>
    <cfRule type="cellIs" dxfId="1800" priority="2968" operator="equal">
      <formula>"SIM"</formula>
    </cfRule>
  </conditionalFormatting>
  <conditionalFormatting sqref="Z30:Z31">
    <cfRule type="cellIs" dxfId="1799" priority="2966" operator="equal">
      <formula>"OPORTUNIDADE"</formula>
    </cfRule>
  </conditionalFormatting>
  <conditionalFormatting sqref="Z30:Z31">
    <cfRule type="cellIs" dxfId="1798" priority="2964" operator="equal">
      <formula>"NÃO"</formula>
    </cfRule>
    <cfRule type="cellIs" dxfId="1797" priority="2965" operator="equal">
      <formula>"SIM"</formula>
    </cfRule>
  </conditionalFormatting>
  <conditionalFormatting sqref="Z30:Z31">
    <cfRule type="cellIs" dxfId="1796" priority="2963" operator="equal">
      <formula>"OPORTUNIDADE"</formula>
    </cfRule>
  </conditionalFormatting>
  <conditionalFormatting sqref="Z30:Z31">
    <cfRule type="cellIs" dxfId="1795" priority="2961" operator="equal">
      <formula>"NÃO"</formula>
    </cfRule>
    <cfRule type="cellIs" dxfId="1794" priority="2962" operator="equal">
      <formula>"SIM"</formula>
    </cfRule>
  </conditionalFormatting>
  <conditionalFormatting sqref="Z32:Z33">
    <cfRule type="cellIs" dxfId="1793" priority="2954" operator="equal">
      <formula>"OPORTUNIDADE"</formula>
    </cfRule>
  </conditionalFormatting>
  <conditionalFormatting sqref="Z32:Z33">
    <cfRule type="cellIs" dxfId="1792" priority="2952" operator="equal">
      <formula>"NÃO"</formula>
    </cfRule>
    <cfRule type="cellIs" dxfId="1791" priority="2953" operator="equal">
      <formula>"SIM"</formula>
    </cfRule>
  </conditionalFormatting>
  <conditionalFormatting sqref="Z32:Z34">
    <cfRule type="cellIs" dxfId="1790" priority="2948" operator="equal">
      <formula>"OPORTUNIDADE"</formula>
    </cfRule>
  </conditionalFormatting>
  <conditionalFormatting sqref="Z32:Z34">
    <cfRule type="cellIs" dxfId="1789" priority="2946" operator="equal">
      <formula>"NÃO"</formula>
    </cfRule>
    <cfRule type="cellIs" dxfId="1788" priority="2947" operator="equal">
      <formula>"SIM"</formula>
    </cfRule>
  </conditionalFormatting>
  <conditionalFormatting sqref="Z32:Z33">
    <cfRule type="cellIs" dxfId="1787" priority="2945" operator="equal">
      <formula>"OPORTUNIDADE"</formula>
    </cfRule>
  </conditionalFormatting>
  <conditionalFormatting sqref="Z32:Z33">
    <cfRule type="cellIs" dxfId="1786" priority="2943" operator="equal">
      <formula>"NÃO"</formula>
    </cfRule>
    <cfRule type="cellIs" dxfId="1785" priority="2944" operator="equal">
      <formula>"SIM"</formula>
    </cfRule>
  </conditionalFormatting>
  <conditionalFormatting sqref="Z33:Z34">
    <cfRule type="cellIs" dxfId="1784" priority="2942" operator="equal">
      <formula>"OPORTUNIDADE"</formula>
    </cfRule>
  </conditionalFormatting>
  <conditionalFormatting sqref="Z33:Z34">
    <cfRule type="cellIs" dxfId="1783" priority="2940" operator="equal">
      <formula>"NÃO"</formula>
    </cfRule>
    <cfRule type="cellIs" dxfId="1782" priority="2941" operator="equal">
      <formula>"SIM"</formula>
    </cfRule>
  </conditionalFormatting>
  <conditionalFormatting sqref="Z32:Z33">
    <cfRule type="cellIs" dxfId="1781" priority="2939" operator="equal">
      <formula>"OPORTUNIDADE"</formula>
    </cfRule>
  </conditionalFormatting>
  <conditionalFormatting sqref="Z32:Z33">
    <cfRule type="cellIs" dxfId="1780" priority="2937" operator="equal">
      <formula>"NÃO"</formula>
    </cfRule>
    <cfRule type="cellIs" dxfId="1779" priority="2938" operator="equal">
      <formula>"SIM"</formula>
    </cfRule>
  </conditionalFormatting>
  <conditionalFormatting sqref="Z33:Z34">
    <cfRule type="cellIs" dxfId="1778" priority="2936" operator="equal">
      <formula>"OPORTUNIDADE"</formula>
    </cfRule>
  </conditionalFormatting>
  <conditionalFormatting sqref="Z33:Z34">
    <cfRule type="cellIs" dxfId="1777" priority="2934" operator="equal">
      <formula>"NÃO"</formula>
    </cfRule>
    <cfRule type="cellIs" dxfId="1776" priority="2935" operator="equal">
      <formula>"SIM"</formula>
    </cfRule>
  </conditionalFormatting>
  <conditionalFormatting sqref="Z31:Z32">
    <cfRule type="cellIs" dxfId="1775" priority="2930" operator="equal">
      <formula>"OPORTUNIDADE"</formula>
    </cfRule>
  </conditionalFormatting>
  <conditionalFormatting sqref="Z31:Z32">
    <cfRule type="cellIs" dxfId="1774" priority="2928" operator="equal">
      <formula>"NÃO"</formula>
    </cfRule>
    <cfRule type="cellIs" dxfId="1773" priority="2929" operator="equal">
      <formula>"SIM"</formula>
    </cfRule>
  </conditionalFormatting>
  <conditionalFormatting sqref="BK13">
    <cfRule type="iconSet" priority="292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926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92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924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2923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922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921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920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1772" priority="2919" operator="equal">
      <formula>"OPORTUNIDADE"</formula>
    </cfRule>
  </conditionalFormatting>
  <conditionalFormatting sqref="Y22:Y24">
    <cfRule type="cellIs" dxfId="1771" priority="2917" operator="equal">
      <formula>"NÃO"</formula>
    </cfRule>
    <cfRule type="cellIs" dxfId="1770" priority="2918" operator="equal">
      <formula>"SIM"</formula>
    </cfRule>
  </conditionalFormatting>
  <conditionalFormatting sqref="Y25:Y26">
    <cfRule type="cellIs" dxfId="1769" priority="2916" operator="equal">
      <formula>"OPORTUNIDADE"</formula>
    </cfRule>
  </conditionalFormatting>
  <conditionalFormatting sqref="Y25:Y26">
    <cfRule type="cellIs" dxfId="1768" priority="2914" operator="equal">
      <formula>"NÃO"</formula>
    </cfRule>
    <cfRule type="cellIs" dxfId="1767" priority="2915" operator="equal">
      <formula>"SIM"</formula>
    </cfRule>
  </conditionalFormatting>
  <conditionalFormatting sqref="Y25:Y26">
    <cfRule type="cellIs" dxfId="1766" priority="2913" operator="equal">
      <formula>"OPORTUNIDADE"</formula>
    </cfRule>
  </conditionalFormatting>
  <conditionalFormatting sqref="Y25:Y26">
    <cfRule type="cellIs" dxfId="1765" priority="2911" operator="equal">
      <formula>"NÃO"</formula>
    </cfRule>
    <cfRule type="cellIs" dxfId="1764" priority="2912" operator="equal">
      <formula>"SIM"</formula>
    </cfRule>
  </conditionalFormatting>
  <conditionalFormatting sqref="Y26:Y27">
    <cfRule type="cellIs" dxfId="1763" priority="2910" operator="equal">
      <formula>"OPORTUNIDADE"</formula>
    </cfRule>
  </conditionalFormatting>
  <conditionalFormatting sqref="Y26:Y27">
    <cfRule type="cellIs" dxfId="1762" priority="2908" operator="equal">
      <formula>"NÃO"</formula>
    </cfRule>
    <cfRule type="cellIs" dxfId="1761" priority="2909" operator="equal">
      <formula>"SIM"</formula>
    </cfRule>
  </conditionalFormatting>
  <conditionalFormatting sqref="Y26:Y27">
    <cfRule type="cellIs" dxfId="1760" priority="2907" operator="equal">
      <formula>"OPORTUNIDADE"</formula>
    </cfRule>
  </conditionalFormatting>
  <conditionalFormatting sqref="Y26:Y27">
    <cfRule type="cellIs" dxfId="1759" priority="2905" operator="equal">
      <formula>"NÃO"</formula>
    </cfRule>
    <cfRule type="cellIs" dxfId="1758" priority="2906" operator="equal">
      <formula>"SIM"</formula>
    </cfRule>
  </conditionalFormatting>
  <conditionalFormatting sqref="Y27:Y28">
    <cfRule type="cellIs" dxfId="1757" priority="2904" operator="equal">
      <formula>"OPORTUNIDADE"</formula>
    </cfRule>
  </conditionalFormatting>
  <conditionalFormatting sqref="Y27:Y28">
    <cfRule type="cellIs" dxfId="1756" priority="2902" operator="equal">
      <formula>"NÃO"</formula>
    </cfRule>
    <cfRule type="cellIs" dxfId="1755" priority="2903" operator="equal">
      <formula>"SIM"</formula>
    </cfRule>
  </conditionalFormatting>
  <conditionalFormatting sqref="Y27:Y28">
    <cfRule type="cellIs" dxfId="1754" priority="2901" operator="equal">
      <formula>"OPORTUNIDADE"</formula>
    </cfRule>
  </conditionalFormatting>
  <conditionalFormatting sqref="Y27:Y28">
    <cfRule type="cellIs" dxfId="1753" priority="2899" operator="equal">
      <formula>"NÃO"</formula>
    </cfRule>
    <cfRule type="cellIs" dxfId="1752" priority="2900" operator="equal">
      <formula>"SIM"</formula>
    </cfRule>
  </conditionalFormatting>
  <conditionalFormatting sqref="Y28:Y29">
    <cfRule type="cellIs" dxfId="1751" priority="2898" operator="equal">
      <formula>"OPORTUNIDADE"</formula>
    </cfRule>
  </conditionalFormatting>
  <conditionalFormatting sqref="Y28:Y29">
    <cfRule type="cellIs" dxfId="1750" priority="2896" operator="equal">
      <formula>"NÃO"</formula>
    </cfRule>
    <cfRule type="cellIs" dxfId="1749" priority="2897" operator="equal">
      <formula>"SIM"</formula>
    </cfRule>
  </conditionalFormatting>
  <conditionalFormatting sqref="Y28:Y29">
    <cfRule type="cellIs" dxfId="1748" priority="2895" operator="equal">
      <formula>"OPORTUNIDADE"</formula>
    </cfRule>
  </conditionalFormatting>
  <conditionalFormatting sqref="Y28:Y29">
    <cfRule type="cellIs" dxfId="1747" priority="2893" operator="equal">
      <formula>"NÃO"</formula>
    </cfRule>
    <cfRule type="cellIs" dxfId="1746" priority="2894" operator="equal">
      <formula>"SIM"</formula>
    </cfRule>
  </conditionalFormatting>
  <conditionalFormatting sqref="Y29:Y30">
    <cfRule type="cellIs" dxfId="1745" priority="2892" operator="equal">
      <formula>"OPORTUNIDADE"</formula>
    </cfRule>
  </conditionalFormatting>
  <conditionalFormatting sqref="Y29:Y30">
    <cfRule type="cellIs" dxfId="1744" priority="2890" operator="equal">
      <formula>"NÃO"</formula>
    </cfRule>
    <cfRule type="cellIs" dxfId="1743" priority="2891" operator="equal">
      <formula>"SIM"</formula>
    </cfRule>
  </conditionalFormatting>
  <conditionalFormatting sqref="Y29:Y30">
    <cfRule type="cellIs" dxfId="1742" priority="2889" operator="equal">
      <formula>"OPORTUNIDADE"</formula>
    </cfRule>
  </conditionalFormatting>
  <conditionalFormatting sqref="Y29:Y30">
    <cfRule type="cellIs" dxfId="1741" priority="2887" operator="equal">
      <formula>"NÃO"</formula>
    </cfRule>
    <cfRule type="cellIs" dxfId="1740" priority="2888" operator="equal">
      <formula>"SIM"</formula>
    </cfRule>
  </conditionalFormatting>
  <conditionalFormatting sqref="Y30:Y31">
    <cfRule type="cellIs" dxfId="1739" priority="2886" operator="equal">
      <formula>"OPORTUNIDADE"</formula>
    </cfRule>
  </conditionalFormatting>
  <conditionalFormatting sqref="Y30:Y31">
    <cfRule type="cellIs" dxfId="1738" priority="2884" operator="equal">
      <formula>"NÃO"</formula>
    </cfRule>
    <cfRule type="cellIs" dxfId="1737" priority="2885" operator="equal">
      <formula>"SIM"</formula>
    </cfRule>
  </conditionalFormatting>
  <conditionalFormatting sqref="Y30:Y31">
    <cfRule type="cellIs" dxfId="1736" priority="2883" operator="equal">
      <formula>"OPORTUNIDADE"</formula>
    </cfRule>
  </conditionalFormatting>
  <conditionalFormatting sqref="Y30:Y31">
    <cfRule type="cellIs" dxfId="1735" priority="2881" operator="equal">
      <formula>"NÃO"</formula>
    </cfRule>
    <cfRule type="cellIs" dxfId="1734" priority="2882" operator="equal">
      <formula>"SIM"</formula>
    </cfRule>
  </conditionalFormatting>
  <conditionalFormatting sqref="Y31:Y32">
    <cfRule type="cellIs" dxfId="1733" priority="2880" operator="equal">
      <formula>"OPORTUNIDADE"</formula>
    </cfRule>
  </conditionalFormatting>
  <conditionalFormatting sqref="Y31:Y32">
    <cfRule type="cellIs" dxfId="1732" priority="2878" operator="equal">
      <formula>"NÃO"</formula>
    </cfRule>
    <cfRule type="cellIs" dxfId="1731" priority="2879" operator="equal">
      <formula>"SIM"</formula>
    </cfRule>
  </conditionalFormatting>
  <conditionalFormatting sqref="Y31:Y32">
    <cfRule type="cellIs" dxfId="1730" priority="2877" operator="equal">
      <formula>"OPORTUNIDADE"</formula>
    </cfRule>
  </conditionalFormatting>
  <conditionalFormatting sqref="Y31:Y32">
    <cfRule type="cellIs" dxfId="1729" priority="2875" operator="equal">
      <formula>"NÃO"</formula>
    </cfRule>
    <cfRule type="cellIs" dxfId="1728" priority="2876" operator="equal">
      <formula>"SIM"</formula>
    </cfRule>
  </conditionalFormatting>
  <conditionalFormatting sqref="Y32:Y33">
    <cfRule type="cellIs" dxfId="1727" priority="2874" operator="equal">
      <formula>"OPORTUNIDADE"</formula>
    </cfRule>
  </conditionalFormatting>
  <conditionalFormatting sqref="Y32:Y33">
    <cfRule type="cellIs" dxfId="1726" priority="2872" operator="equal">
      <formula>"NÃO"</formula>
    </cfRule>
    <cfRule type="cellIs" dxfId="1725" priority="2873" operator="equal">
      <formula>"SIM"</formula>
    </cfRule>
  </conditionalFormatting>
  <conditionalFormatting sqref="Y32:Y33">
    <cfRule type="cellIs" dxfId="1724" priority="2871" operator="equal">
      <formula>"OPORTUNIDADE"</formula>
    </cfRule>
  </conditionalFormatting>
  <conditionalFormatting sqref="Y32:Y33">
    <cfRule type="cellIs" dxfId="1723" priority="2869" operator="equal">
      <formula>"NÃO"</formula>
    </cfRule>
    <cfRule type="cellIs" dxfId="1722" priority="2870" operator="equal">
      <formula>"SIM"</formula>
    </cfRule>
  </conditionalFormatting>
  <conditionalFormatting sqref="Y33:Y34">
    <cfRule type="cellIs" dxfId="1721" priority="2868" operator="equal">
      <formula>"OPORTUNIDADE"</formula>
    </cfRule>
  </conditionalFormatting>
  <conditionalFormatting sqref="Y33:Y34">
    <cfRule type="cellIs" dxfId="1720" priority="2866" operator="equal">
      <formula>"NÃO"</formula>
    </cfRule>
    <cfRule type="cellIs" dxfId="1719" priority="2867" operator="equal">
      <formula>"SIM"</formula>
    </cfRule>
  </conditionalFormatting>
  <conditionalFormatting sqref="Y33:Y34">
    <cfRule type="cellIs" dxfId="1718" priority="2865" operator="equal">
      <formula>"OPORTUNIDADE"</formula>
    </cfRule>
  </conditionalFormatting>
  <conditionalFormatting sqref="Y33:Y34">
    <cfRule type="cellIs" dxfId="1717" priority="2863" operator="equal">
      <formula>"NÃO"</formula>
    </cfRule>
    <cfRule type="cellIs" dxfId="1716" priority="2864" operator="equal">
      <formula>"SIM"</formula>
    </cfRule>
  </conditionalFormatting>
  <conditionalFormatting sqref="Y34:Y36">
    <cfRule type="cellIs" dxfId="1715" priority="2862" operator="equal">
      <formula>"OPORTUNIDADE"</formula>
    </cfRule>
  </conditionalFormatting>
  <conditionalFormatting sqref="Y34:Y36">
    <cfRule type="cellIs" dxfId="1714" priority="2860" operator="equal">
      <formula>"NÃO"</formula>
    </cfRule>
    <cfRule type="cellIs" dxfId="1713" priority="2861" operator="equal">
      <formula>"SIM"</formula>
    </cfRule>
  </conditionalFormatting>
  <conditionalFormatting sqref="Y34:Y36">
    <cfRule type="cellIs" dxfId="1712" priority="2859" operator="equal">
      <formula>"OPORTUNIDADE"</formula>
    </cfRule>
  </conditionalFormatting>
  <conditionalFormatting sqref="Y34:Y36">
    <cfRule type="cellIs" dxfId="1711" priority="2857" operator="equal">
      <formula>"NÃO"</formula>
    </cfRule>
    <cfRule type="cellIs" dxfId="1710" priority="2858" operator="equal">
      <formula>"SIM"</formula>
    </cfRule>
  </conditionalFormatting>
  <conditionalFormatting sqref="Y23:Z23">
    <cfRule type="cellIs" dxfId="1709" priority="2856" operator="equal">
      <formula>"OPORTUNIDADE"</formula>
    </cfRule>
  </conditionalFormatting>
  <conditionalFormatting sqref="Y23:Z23">
    <cfRule type="cellIs" dxfId="1708" priority="2854" operator="equal">
      <formula>"NÃO"</formula>
    </cfRule>
    <cfRule type="cellIs" dxfId="1707" priority="2855" operator="equal">
      <formula>"SIM"</formula>
    </cfRule>
  </conditionalFormatting>
  <conditionalFormatting sqref="Y24:Z24">
    <cfRule type="cellIs" dxfId="1706" priority="2853" operator="equal">
      <formula>"OPORTUNIDADE"</formula>
    </cfRule>
  </conditionalFormatting>
  <conditionalFormatting sqref="Y24:Z24">
    <cfRule type="cellIs" dxfId="1705" priority="2851" operator="equal">
      <formula>"NÃO"</formula>
    </cfRule>
    <cfRule type="cellIs" dxfId="1704" priority="2852" operator="equal">
      <formula>"SIM"</formula>
    </cfRule>
  </conditionalFormatting>
  <conditionalFormatting sqref="Z22">
    <cfRule type="cellIs" dxfId="1703" priority="2850" operator="equal">
      <formula>"OPORTUNIDADE"</formula>
    </cfRule>
  </conditionalFormatting>
  <conditionalFormatting sqref="Z22">
    <cfRule type="cellIs" dxfId="1702" priority="2848" operator="equal">
      <formula>"NÃO"</formula>
    </cfRule>
    <cfRule type="cellIs" dxfId="1701" priority="2849" operator="equal">
      <formula>"SIM"</formula>
    </cfRule>
  </conditionalFormatting>
  <conditionalFormatting sqref="Z22">
    <cfRule type="cellIs" dxfId="1700" priority="2847" operator="equal">
      <formula>"OPORTUNIDADE"</formula>
    </cfRule>
  </conditionalFormatting>
  <conditionalFormatting sqref="Z22">
    <cfRule type="cellIs" dxfId="1699" priority="2845" operator="equal">
      <formula>"NÃO"</formula>
    </cfRule>
    <cfRule type="cellIs" dxfId="1698" priority="2846" operator="equal">
      <formula>"SIM"</formula>
    </cfRule>
  </conditionalFormatting>
  <conditionalFormatting sqref="Z22">
    <cfRule type="cellIs" dxfId="1697" priority="2844" operator="equal">
      <formula>"OPORTUNIDADE"</formula>
    </cfRule>
  </conditionalFormatting>
  <conditionalFormatting sqref="Z22">
    <cfRule type="cellIs" dxfId="1696" priority="2842" operator="equal">
      <formula>"NÃO"</formula>
    </cfRule>
    <cfRule type="cellIs" dxfId="1695" priority="2843" operator="equal">
      <formula>"SIM"</formula>
    </cfRule>
  </conditionalFormatting>
  <conditionalFormatting sqref="Y22">
    <cfRule type="cellIs" dxfId="1694" priority="2838" operator="equal">
      <formula>"OPORTUNIDADE"</formula>
    </cfRule>
  </conditionalFormatting>
  <conditionalFormatting sqref="Y22">
    <cfRule type="cellIs" dxfId="1693" priority="2836" operator="equal">
      <formula>"NÃO"</formula>
    </cfRule>
    <cfRule type="cellIs" dxfId="1692" priority="2837" operator="equal">
      <formula>"SIM"</formula>
    </cfRule>
  </conditionalFormatting>
  <conditionalFormatting sqref="Y22">
    <cfRule type="cellIs" dxfId="1691" priority="2835" operator="equal">
      <formula>"OPORTUNIDADE"</formula>
    </cfRule>
  </conditionalFormatting>
  <conditionalFormatting sqref="Y22">
    <cfRule type="cellIs" dxfId="1690" priority="2833" operator="equal">
      <formula>"NÃO"</formula>
    </cfRule>
    <cfRule type="cellIs" dxfId="1689" priority="2834" operator="equal">
      <formula>"SIM"</formula>
    </cfRule>
  </conditionalFormatting>
  <conditionalFormatting sqref="Y22">
    <cfRule type="cellIs" dxfId="1688" priority="2832" operator="equal">
      <formula>"OPORTUNIDADE"</formula>
    </cfRule>
  </conditionalFormatting>
  <conditionalFormatting sqref="Y22">
    <cfRule type="cellIs" dxfId="1687" priority="2830" operator="equal">
      <formula>"NÃO"</formula>
    </cfRule>
    <cfRule type="cellIs" dxfId="1686" priority="2831" operator="equal">
      <formula>"SIM"</formula>
    </cfRule>
  </conditionalFormatting>
  <conditionalFormatting sqref="BP18">
    <cfRule type="iconSet" priority="2829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2828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2827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2826">
      <iconSet showValue="0">
        <cfvo type="percent" val="0"/>
        <cfvo type="num" val="1"/>
        <cfvo type="num" val="1" gte="0"/>
      </iconSet>
    </cfRule>
  </conditionalFormatting>
  <conditionalFormatting sqref="Y36">
    <cfRule type="cellIs" dxfId="1685" priority="2825" operator="equal">
      <formula>"OPORTUNIDADE"</formula>
    </cfRule>
  </conditionalFormatting>
  <conditionalFormatting sqref="Y36">
    <cfRule type="cellIs" dxfId="1684" priority="2823" operator="equal">
      <formula>"NÃO"</formula>
    </cfRule>
    <cfRule type="cellIs" dxfId="1683" priority="2824" operator="equal">
      <formula>"SIM"</formula>
    </cfRule>
  </conditionalFormatting>
  <conditionalFormatting sqref="Y42:Z42">
    <cfRule type="cellIs" dxfId="1682" priority="2822" operator="equal">
      <formula>"OPORTUNIDADE"</formula>
    </cfRule>
  </conditionalFormatting>
  <conditionalFormatting sqref="Y42:Z42">
    <cfRule type="cellIs" dxfId="1681" priority="2820" operator="equal">
      <formula>"NÃO"</formula>
    </cfRule>
    <cfRule type="cellIs" dxfId="1680" priority="2821" operator="equal">
      <formula>"SIM"</formula>
    </cfRule>
  </conditionalFormatting>
  <conditionalFormatting sqref="Z43:Z44">
    <cfRule type="cellIs" dxfId="1679" priority="2819" operator="equal">
      <formula>"OPORTUNIDADE"</formula>
    </cfRule>
  </conditionalFormatting>
  <conditionalFormatting sqref="Z43:Z44">
    <cfRule type="cellIs" dxfId="1678" priority="2817" operator="equal">
      <formula>"NÃO"</formula>
    </cfRule>
    <cfRule type="cellIs" dxfId="1677" priority="2818" operator="equal">
      <formula>"SIM"</formula>
    </cfRule>
  </conditionalFormatting>
  <conditionalFormatting sqref="Z43:Z44">
    <cfRule type="cellIs" dxfId="1676" priority="2816" operator="equal">
      <formula>"OPORTUNIDADE"</formula>
    </cfRule>
  </conditionalFormatting>
  <conditionalFormatting sqref="Z43:Z44">
    <cfRule type="cellIs" dxfId="1675" priority="2814" operator="equal">
      <formula>"NÃO"</formula>
    </cfRule>
    <cfRule type="cellIs" dxfId="1674" priority="2815" operator="equal">
      <formula>"SIM"</formula>
    </cfRule>
  </conditionalFormatting>
  <conditionalFormatting sqref="Z43:Z44">
    <cfRule type="cellIs" dxfId="1673" priority="2813" operator="equal">
      <formula>"OPORTUNIDADE"</formula>
    </cfRule>
  </conditionalFormatting>
  <conditionalFormatting sqref="Z43:Z44">
    <cfRule type="cellIs" dxfId="1672" priority="2811" operator="equal">
      <formula>"NÃO"</formula>
    </cfRule>
    <cfRule type="cellIs" dxfId="1671" priority="2812" operator="equal">
      <formula>"SIM"</formula>
    </cfRule>
  </conditionalFormatting>
  <conditionalFormatting sqref="Y43:Y44">
    <cfRule type="cellIs" dxfId="1670" priority="2810" operator="equal">
      <formula>"OPORTUNIDADE"</formula>
    </cfRule>
  </conditionalFormatting>
  <conditionalFormatting sqref="Y43:Y44">
    <cfRule type="cellIs" dxfId="1669" priority="2808" operator="equal">
      <formula>"NÃO"</formula>
    </cfRule>
    <cfRule type="cellIs" dxfId="1668" priority="2809" operator="equal">
      <formula>"SIM"</formula>
    </cfRule>
  </conditionalFormatting>
  <conditionalFormatting sqref="Y42:Z44">
    <cfRule type="cellIs" dxfId="1667" priority="2807" operator="equal">
      <formula>"OPORTUNIDADE"</formula>
    </cfRule>
  </conditionalFormatting>
  <conditionalFormatting sqref="Y42:Z44">
    <cfRule type="cellIs" dxfId="1666" priority="2805" operator="equal">
      <formula>"NÃO"</formula>
    </cfRule>
    <cfRule type="cellIs" dxfId="1665" priority="2806" operator="equal">
      <formula>"SIM"</formula>
    </cfRule>
  </conditionalFormatting>
  <conditionalFormatting sqref="Z43:Z44">
    <cfRule type="cellIs" dxfId="1664" priority="2804" operator="equal">
      <formula>"OPORTUNIDADE"</formula>
    </cfRule>
  </conditionalFormatting>
  <conditionalFormatting sqref="Z43:Z44">
    <cfRule type="cellIs" dxfId="1663" priority="2802" operator="equal">
      <formula>"NÃO"</formula>
    </cfRule>
    <cfRule type="cellIs" dxfId="1662" priority="2803" operator="equal">
      <formula>"SIM"</formula>
    </cfRule>
  </conditionalFormatting>
  <conditionalFormatting sqref="Z43:Z44">
    <cfRule type="cellIs" dxfId="1661" priority="2801" operator="equal">
      <formula>"OPORTUNIDADE"</formula>
    </cfRule>
  </conditionalFormatting>
  <conditionalFormatting sqref="Z43:Z44">
    <cfRule type="cellIs" dxfId="1660" priority="2799" operator="equal">
      <formula>"NÃO"</formula>
    </cfRule>
    <cfRule type="cellIs" dxfId="1659" priority="2800" operator="equal">
      <formula>"SIM"</formula>
    </cfRule>
  </conditionalFormatting>
  <conditionalFormatting sqref="Y43:Y44">
    <cfRule type="cellIs" dxfId="1658" priority="2798" operator="equal">
      <formula>"OPORTUNIDADE"</formula>
    </cfRule>
  </conditionalFormatting>
  <conditionalFormatting sqref="Y43:Y44">
    <cfRule type="cellIs" dxfId="1657" priority="2796" operator="equal">
      <formula>"NÃO"</formula>
    </cfRule>
    <cfRule type="cellIs" dxfId="1656" priority="2797" operator="equal">
      <formula>"SIM"</formula>
    </cfRule>
  </conditionalFormatting>
  <conditionalFormatting sqref="Y42:Y44">
    <cfRule type="cellIs" dxfId="1655" priority="2795" operator="equal">
      <formula>"OPORTUNIDADE"</formula>
    </cfRule>
  </conditionalFormatting>
  <conditionalFormatting sqref="Y42:Y44">
    <cfRule type="cellIs" dxfId="1654" priority="2793" operator="equal">
      <formula>"NÃO"</formula>
    </cfRule>
    <cfRule type="cellIs" dxfId="1653" priority="2794" operator="equal">
      <formula>"SIM"</formula>
    </cfRule>
  </conditionalFormatting>
  <conditionalFormatting sqref="Y42:Z42">
    <cfRule type="cellIs" dxfId="1652" priority="2792" operator="equal">
      <formula>"OPORTUNIDADE"</formula>
    </cfRule>
  </conditionalFormatting>
  <conditionalFormatting sqref="Y42:Z42">
    <cfRule type="cellIs" dxfId="1651" priority="2790" operator="equal">
      <formula>"NÃO"</formula>
    </cfRule>
    <cfRule type="cellIs" dxfId="1650" priority="2791" operator="equal">
      <formula>"SIM"</formula>
    </cfRule>
  </conditionalFormatting>
  <conditionalFormatting sqref="Y43:Z43">
    <cfRule type="cellIs" dxfId="1649" priority="2789" operator="equal">
      <formula>"OPORTUNIDADE"</formula>
    </cfRule>
  </conditionalFormatting>
  <conditionalFormatting sqref="Y43:Z43">
    <cfRule type="cellIs" dxfId="1648" priority="2787" operator="equal">
      <formula>"NÃO"</formula>
    </cfRule>
    <cfRule type="cellIs" dxfId="1647" priority="2788" operator="equal">
      <formula>"SIM"</formula>
    </cfRule>
  </conditionalFormatting>
  <conditionalFormatting sqref="Z44:Z45">
    <cfRule type="cellIs" dxfId="1646" priority="2786" operator="equal">
      <formula>"OPORTUNIDADE"</formula>
    </cfRule>
  </conditionalFormatting>
  <conditionalFormatting sqref="Z44:Z45">
    <cfRule type="cellIs" dxfId="1645" priority="2784" operator="equal">
      <formula>"NÃO"</formula>
    </cfRule>
    <cfRule type="cellIs" dxfId="1644" priority="2785" operator="equal">
      <formula>"SIM"</formula>
    </cfRule>
  </conditionalFormatting>
  <conditionalFormatting sqref="Z44:Z45">
    <cfRule type="cellIs" dxfId="1643" priority="2783" operator="equal">
      <formula>"OPORTUNIDADE"</formula>
    </cfRule>
  </conditionalFormatting>
  <conditionalFormatting sqref="Z44:Z45">
    <cfRule type="cellIs" dxfId="1642" priority="2781" operator="equal">
      <formula>"NÃO"</formula>
    </cfRule>
    <cfRule type="cellIs" dxfId="1641" priority="2782" operator="equal">
      <formula>"SIM"</formula>
    </cfRule>
  </conditionalFormatting>
  <conditionalFormatting sqref="Z44:Z45">
    <cfRule type="cellIs" dxfId="1640" priority="2780" operator="equal">
      <formula>"OPORTUNIDADE"</formula>
    </cfRule>
  </conditionalFormatting>
  <conditionalFormatting sqref="Z44:Z45">
    <cfRule type="cellIs" dxfId="1639" priority="2778" operator="equal">
      <formula>"NÃO"</formula>
    </cfRule>
    <cfRule type="cellIs" dxfId="1638" priority="2779" operator="equal">
      <formula>"SIM"</formula>
    </cfRule>
  </conditionalFormatting>
  <conditionalFormatting sqref="Z44:Z45">
    <cfRule type="cellIs" dxfId="1637" priority="2777" operator="equal">
      <formula>"OPORTUNIDADE"</formula>
    </cfRule>
  </conditionalFormatting>
  <conditionalFormatting sqref="Z44:Z45">
    <cfRule type="cellIs" dxfId="1636" priority="2775" operator="equal">
      <formula>"NÃO"</formula>
    </cfRule>
    <cfRule type="cellIs" dxfId="1635" priority="2776" operator="equal">
      <formula>"SIM"</formula>
    </cfRule>
  </conditionalFormatting>
  <conditionalFormatting sqref="Z44:Z45">
    <cfRule type="cellIs" dxfId="1634" priority="2774" operator="equal">
      <formula>"OPORTUNIDADE"</formula>
    </cfRule>
  </conditionalFormatting>
  <conditionalFormatting sqref="Z44:Z45">
    <cfRule type="cellIs" dxfId="1633" priority="2772" operator="equal">
      <formula>"NÃO"</formula>
    </cfRule>
    <cfRule type="cellIs" dxfId="1632" priority="2773" operator="equal">
      <formula>"SIM"</formula>
    </cfRule>
  </conditionalFormatting>
  <conditionalFormatting sqref="Z44:Z45">
    <cfRule type="cellIs" dxfId="1631" priority="2771" operator="equal">
      <formula>"OPORTUNIDADE"</formula>
    </cfRule>
  </conditionalFormatting>
  <conditionalFormatting sqref="Z44:Z45">
    <cfRule type="cellIs" dxfId="1630" priority="2769" operator="equal">
      <formula>"NÃO"</formula>
    </cfRule>
    <cfRule type="cellIs" dxfId="1629" priority="2770" operator="equal">
      <formula>"SIM"</formula>
    </cfRule>
  </conditionalFormatting>
  <conditionalFormatting sqref="Z44:Z45">
    <cfRule type="cellIs" dxfId="1628" priority="2768" operator="equal">
      <formula>"OPORTUNIDADE"</formula>
    </cfRule>
  </conditionalFormatting>
  <conditionalFormatting sqref="Z44:Z45">
    <cfRule type="cellIs" dxfId="1627" priority="2766" operator="equal">
      <formula>"NÃO"</formula>
    </cfRule>
    <cfRule type="cellIs" dxfId="1626" priority="2767" operator="equal">
      <formula>"SIM"</formula>
    </cfRule>
  </conditionalFormatting>
  <conditionalFormatting sqref="Z44:Z45">
    <cfRule type="cellIs" dxfId="1625" priority="2765" operator="equal">
      <formula>"OPORTUNIDADE"</formula>
    </cfRule>
  </conditionalFormatting>
  <conditionalFormatting sqref="Z44:Z45">
    <cfRule type="cellIs" dxfId="1624" priority="2763" operator="equal">
      <formula>"NÃO"</formula>
    </cfRule>
    <cfRule type="cellIs" dxfId="1623" priority="2764" operator="equal">
      <formula>"SIM"</formula>
    </cfRule>
  </conditionalFormatting>
  <conditionalFormatting sqref="Z44:Z45">
    <cfRule type="cellIs" dxfId="1622" priority="2762" operator="equal">
      <formula>"OPORTUNIDADE"</formula>
    </cfRule>
  </conditionalFormatting>
  <conditionalFormatting sqref="Z44:Z45">
    <cfRule type="cellIs" dxfId="1621" priority="2760" operator="equal">
      <formula>"NÃO"</formula>
    </cfRule>
    <cfRule type="cellIs" dxfId="1620" priority="2761" operator="equal">
      <formula>"SIM"</formula>
    </cfRule>
  </conditionalFormatting>
  <conditionalFormatting sqref="Z44:Z45">
    <cfRule type="cellIs" dxfId="1619" priority="2759" operator="equal">
      <formula>"OPORTUNIDADE"</formula>
    </cfRule>
  </conditionalFormatting>
  <conditionalFormatting sqref="Z44:Z45">
    <cfRule type="cellIs" dxfId="1618" priority="2757" operator="equal">
      <formula>"NÃO"</formula>
    </cfRule>
    <cfRule type="cellIs" dxfId="1617" priority="2758" operator="equal">
      <formula>"SIM"</formula>
    </cfRule>
  </conditionalFormatting>
  <conditionalFormatting sqref="Z44:Z45">
    <cfRule type="cellIs" dxfId="1616" priority="2756" operator="equal">
      <formula>"OPORTUNIDADE"</formula>
    </cfRule>
  </conditionalFormatting>
  <conditionalFormatting sqref="Z44:Z45">
    <cfRule type="cellIs" dxfId="1615" priority="2754" operator="equal">
      <formula>"NÃO"</formula>
    </cfRule>
    <cfRule type="cellIs" dxfId="1614" priority="2755" operator="equal">
      <formula>"SIM"</formula>
    </cfRule>
  </conditionalFormatting>
  <conditionalFormatting sqref="Z44:Z45">
    <cfRule type="cellIs" dxfId="1613" priority="2753" operator="equal">
      <formula>"OPORTUNIDADE"</formula>
    </cfRule>
  </conditionalFormatting>
  <conditionalFormatting sqref="Z44:Z45">
    <cfRule type="cellIs" dxfId="1612" priority="2751" operator="equal">
      <formula>"NÃO"</formula>
    </cfRule>
    <cfRule type="cellIs" dxfId="1611" priority="2752" operator="equal">
      <formula>"SIM"</formula>
    </cfRule>
  </conditionalFormatting>
  <conditionalFormatting sqref="Z44:Z45">
    <cfRule type="cellIs" dxfId="1610" priority="2750" operator="equal">
      <formula>"OPORTUNIDADE"</formula>
    </cfRule>
  </conditionalFormatting>
  <conditionalFormatting sqref="Z44:Z45">
    <cfRule type="cellIs" dxfId="1609" priority="2748" operator="equal">
      <formula>"NÃO"</formula>
    </cfRule>
    <cfRule type="cellIs" dxfId="1608" priority="2749" operator="equal">
      <formula>"SIM"</formula>
    </cfRule>
  </conditionalFormatting>
  <conditionalFormatting sqref="Z44:Z45">
    <cfRule type="cellIs" dxfId="1607" priority="2747" operator="equal">
      <formula>"OPORTUNIDADE"</formula>
    </cfRule>
  </conditionalFormatting>
  <conditionalFormatting sqref="Z44:Z45">
    <cfRule type="cellIs" dxfId="1606" priority="2745" operator="equal">
      <formula>"NÃO"</formula>
    </cfRule>
    <cfRule type="cellIs" dxfId="1605" priority="2746" operator="equal">
      <formula>"SIM"</formula>
    </cfRule>
  </conditionalFormatting>
  <conditionalFormatting sqref="Z44:Z45">
    <cfRule type="cellIs" dxfId="1604" priority="2744" operator="equal">
      <formula>"OPORTUNIDADE"</formula>
    </cfRule>
  </conditionalFormatting>
  <conditionalFormatting sqref="Z44:Z45">
    <cfRule type="cellIs" dxfId="1603" priority="2742" operator="equal">
      <formula>"NÃO"</formula>
    </cfRule>
    <cfRule type="cellIs" dxfId="1602" priority="2743" operator="equal">
      <formula>"SIM"</formula>
    </cfRule>
  </conditionalFormatting>
  <conditionalFormatting sqref="Z44:Z45">
    <cfRule type="cellIs" dxfId="1601" priority="2741" operator="equal">
      <formula>"OPORTUNIDADE"</formula>
    </cfRule>
  </conditionalFormatting>
  <conditionalFormatting sqref="Z44:Z45">
    <cfRule type="cellIs" dxfId="1600" priority="2739" operator="equal">
      <formula>"NÃO"</formula>
    </cfRule>
    <cfRule type="cellIs" dxfId="1599" priority="2740" operator="equal">
      <formula>"SIM"</formula>
    </cfRule>
  </conditionalFormatting>
  <conditionalFormatting sqref="Z44:Z45">
    <cfRule type="cellIs" dxfId="1598" priority="2738" operator="equal">
      <formula>"OPORTUNIDADE"</formula>
    </cfRule>
  </conditionalFormatting>
  <conditionalFormatting sqref="Z44:Z45">
    <cfRule type="cellIs" dxfId="1597" priority="2736" operator="equal">
      <formula>"NÃO"</formula>
    </cfRule>
    <cfRule type="cellIs" dxfId="1596" priority="2737" operator="equal">
      <formula>"SIM"</formula>
    </cfRule>
  </conditionalFormatting>
  <conditionalFormatting sqref="Z44:Z45">
    <cfRule type="cellIs" dxfId="1595" priority="2735" operator="equal">
      <formula>"OPORTUNIDADE"</formula>
    </cfRule>
  </conditionalFormatting>
  <conditionalFormatting sqref="Z44:Z45">
    <cfRule type="cellIs" dxfId="1594" priority="2733" operator="equal">
      <formula>"NÃO"</formula>
    </cfRule>
    <cfRule type="cellIs" dxfId="1593" priority="2734" operator="equal">
      <formula>"SIM"</formula>
    </cfRule>
  </conditionalFormatting>
  <conditionalFormatting sqref="Z44:Z45">
    <cfRule type="cellIs" dxfId="1592" priority="2732" operator="equal">
      <formula>"OPORTUNIDADE"</formula>
    </cfRule>
  </conditionalFormatting>
  <conditionalFormatting sqref="Z44:Z45">
    <cfRule type="cellIs" dxfId="1591" priority="2730" operator="equal">
      <formula>"NÃO"</formula>
    </cfRule>
    <cfRule type="cellIs" dxfId="1590" priority="2731" operator="equal">
      <formula>"SIM"</formula>
    </cfRule>
  </conditionalFormatting>
  <conditionalFormatting sqref="Z44:Z45">
    <cfRule type="cellIs" dxfId="1589" priority="2729" operator="equal">
      <formula>"OPORTUNIDADE"</formula>
    </cfRule>
  </conditionalFormatting>
  <conditionalFormatting sqref="Z44:Z45">
    <cfRule type="cellIs" dxfId="1588" priority="2727" operator="equal">
      <formula>"NÃO"</formula>
    </cfRule>
    <cfRule type="cellIs" dxfId="1587" priority="2728" operator="equal">
      <formula>"SIM"</formula>
    </cfRule>
  </conditionalFormatting>
  <conditionalFormatting sqref="Z44:Z45">
    <cfRule type="cellIs" dxfId="1586" priority="2726" operator="equal">
      <formula>"OPORTUNIDADE"</formula>
    </cfRule>
  </conditionalFormatting>
  <conditionalFormatting sqref="Z44:Z45">
    <cfRule type="cellIs" dxfId="1585" priority="2724" operator="equal">
      <formula>"NÃO"</formula>
    </cfRule>
    <cfRule type="cellIs" dxfId="1584" priority="2725" operator="equal">
      <formula>"SIM"</formula>
    </cfRule>
  </conditionalFormatting>
  <conditionalFormatting sqref="Z44:Z45">
    <cfRule type="cellIs" dxfId="1583" priority="2723" operator="equal">
      <formula>"OPORTUNIDADE"</formula>
    </cfRule>
  </conditionalFormatting>
  <conditionalFormatting sqref="Z44:Z45">
    <cfRule type="cellIs" dxfId="1582" priority="2721" operator="equal">
      <formula>"NÃO"</formula>
    </cfRule>
    <cfRule type="cellIs" dxfId="1581" priority="2722" operator="equal">
      <formula>"SIM"</formula>
    </cfRule>
  </conditionalFormatting>
  <conditionalFormatting sqref="Z44:Z45">
    <cfRule type="cellIs" dxfId="1580" priority="2720" operator="equal">
      <formula>"OPORTUNIDADE"</formula>
    </cfRule>
  </conditionalFormatting>
  <conditionalFormatting sqref="Z44:Z45">
    <cfRule type="cellIs" dxfId="1579" priority="2718" operator="equal">
      <formula>"NÃO"</formula>
    </cfRule>
    <cfRule type="cellIs" dxfId="1578" priority="2719" operator="equal">
      <formula>"SIM"</formula>
    </cfRule>
  </conditionalFormatting>
  <conditionalFormatting sqref="Z44:Z45">
    <cfRule type="cellIs" dxfId="1577" priority="2717" operator="equal">
      <formula>"OPORTUNIDADE"</formula>
    </cfRule>
  </conditionalFormatting>
  <conditionalFormatting sqref="Z44:Z45">
    <cfRule type="cellIs" dxfId="1576" priority="2715" operator="equal">
      <formula>"NÃO"</formula>
    </cfRule>
    <cfRule type="cellIs" dxfId="1575" priority="2716" operator="equal">
      <formula>"SIM"</formula>
    </cfRule>
  </conditionalFormatting>
  <conditionalFormatting sqref="Z44:Z45">
    <cfRule type="cellIs" dxfId="1574" priority="2714" operator="equal">
      <formula>"OPORTUNIDADE"</formula>
    </cfRule>
  </conditionalFormatting>
  <conditionalFormatting sqref="Z44:Z45">
    <cfRule type="cellIs" dxfId="1573" priority="2712" operator="equal">
      <formula>"NÃO"</formula>
    </cfRule>
    <cfRule type="cellIs" dxfId="1572" priority="2713" operator="equal">
      <formula>"SIM"</formula>
    </cfRule>
  </conditionalFormatting>
  <conditionalFormatting sqref="Z44:Z45">
    <cfRule type="cellIs" dxfId="1571" priority="2711" operator="equal">
      <formula>"OPORTUNIDADE"</formula>
    </cfRule>
  </conditionalFormatting>
  <conditionalFormatting sqref="Z44:Z45">
    <cfRule type="cellIs" dxfId="1570" priority="2709" operator="equal">
      <formula>"NÃO"</formula>
    </cfRule>
    <cfRule type="cellIs" dxfId="1569" priority="2710" operator="equal">
      <formula>"SIM"</formula>
    </cfRule>
  </conditionalFormatting>
  <conditionalFormatting sqref="Z44:Z45">
    <cfRule type="cellIs" dxfId="1568" priority="2708" operator="equal">
      <formula>"OPORTUNIDADE"</formula>
    </cfRule>
  </conditionalFormatting>
  <conditionalFormatting sqref="Z44:Z45">
    <cfRule type="cellIs" dxfId="1567" priority="2706" operator="equal">
      <formula>"NÃO"</formula>
    </cfRule>
    <cfRule type="cellIs" dxfId="1566" priority="2707" operator="equal">
      <formula>"SIM"</formula>
    </cfRule>
  </conditionalFormatting>
  <conditionalFormatting sqref="Z44:Z45">
    <cfRule type="cellIs" dxfId="1565" priority="2705" operator="equal">
      <formula>"OPORTUNIDADE"</formula>
    </cfRule>
  </conditionalFormatting>
  <conditionalFormatting sqref="Z44:Z45">
    <cfRule type="cellIs" dxfId="1564" priority="2703" operator="equal">
      <formula>"NÃO"</formula>
    </cfRule>
    <cfRule type="cellIs" dxfId="1563" priority="2704" operator="equal">
      <formula>"SIM"</formula>
    </cfRule>
  </conditionalFormatting>
  <conditionalFormatting sqref="Z44:Z45">
    <cfRule type="cellIs" dxfId="1562" priority="2702" operator="equal">
      <formula>"OPORTUNIDADE"</formula>
    </cfRule>
  </conditionalFormatting>
  <conditionalFormatting sqref="Z44:Z45">
    <cfRule type="cellIs" dxfId="1561" priority="2700" operator="equal">
      <formula>"NÃO"</formula>
    </cfRule>
    <cfRule type="cellIs" dxfId="1560" priority="2701" operator="equal">
      <formula>"SIM"</formula>
    </cfRule>
  </conditionalFormatting>
  <conditionalFormatting sqref="Z44:Z45">
    <cfRule type="cellIs" dxfId="1559" priority="2699" operator="equal">
      <formula>"OPORTUNIDADE"</formula>
    </cfRule>
  </conditionalFormatting>
  <conditionalFormatting sqref="Z44:Z45">
    <cfRule type="cellIs" dxfId="1558" priority="2697" operator="equal">
      <formula>"NÃO"</formula>
    </cfRule>
    <cfRule type="cellIs" dxfId="1557" priority="2698" operator="equal">
      <formula>"SIM"</formula>
    </cfRule>
  </conditionalFormatting>
  <conditionalFormatting sqref="Z44:Z45">
    <cfRule type="cellIs" dxfId="1556" priority="2696" operator="equal">
      <formula>"OPORTUNIDADE"</formula>
    </cfRule>
  </conditionalFormatting>
  <conditionalFormatting sqref="Z44:Z45">
    <cfRule type="cellIs" dxfId="1555" priority="2694" operator="equal">
      <formula>"NÃO"</formula>
    </cfRule>
    <cfRule type="cellIs" dxfId="1554" priority="2695" operator="equal">
      <formula>"SIM"</formula>
    </cfRule>
  </conditionalFormatting>
  <conditionalFormatting sqref="Y44:Y45">
    <cfRule type="cellIs" dxfId="1553" priority="2693" operator="equal">
      <formula>"OPORTUNIDADE"</formula>
    </cfRule>
  </conditionalFormatting>
  <conditionalFormatting sqref="Y44:Y45">
    <cfRule type="cellIs" dxfId="1552" priority="2691" operator="equal">
      <formula>"NÃO"</formula>
    </cfRule>
    <cfRule type="cellIs" dxfId="1551" priority="2692" operator="equal">
      <formula>"SIM"</formula>
    </cfRule>
  </conditionalFormatting>
  <conditionalFormatting sqref="Y44:Y45">
    <cfRule type="cellIs" dxfId="1550" priority="2690" operator="equal">
      <formula>"OPORTUNIDADE"</formula>
    </cfRule>
  </conditionalFormatting>
  <conditionalFormatting sqref="Y44:Y45">
    <cfRule type="cellIs" dxfId="1549" priority="2688" operator="equal">
      <formula>"NÃO"</formula>
    </cfRule>
    <cfRule type="cellIs" dxfId="1548" priority="2689" operator="equal">
      <formula>"SIM"</formula>
    </cfRule>
  </conditionalFormatting>
  <conditionalFormatting sqref="Y44:Y45">
    <cfRule type="cellIs" dxfId="1547" priority="2687" operator="equal">
      <formula>"OPORTUNIDADE"</formula>
    </cfRule>
  </conditionalFormatting>
  <conditionalFormatting sqref="Y44:Y45">
    <cfRule type="cellIs" dxfId="1546" priority="2685" operator="equal">
      <formula>"NÃO"</formula>
    </cfRule>
    <cfRule type="cellIs" dxfId="1545" priority="2686" operator="equal">
      <formula>"SIM"</formula>
    </cfRule>
  </conditionalFormatting>
  <conditionalFormatting sqref="Y44:Y45">
    <cfRule type="cellIs" dxfId="1544" priority="2684" operator="equal">
      <formula>"OPORTUNIDADE"</formula>
    </cfRule>
  </conditionalFormatting>
  <conditionalFormatting sqref="Y44:Y45">
    <cfRule type="cellIs" dxfId="1543" priority="2682" operator="equal">
      <formula>"NÃO"</formula>
    </cfRule>
    <cfRule type="cellIs" dxfId="1542" priority="2683" operator="equal">
      <formula>"SIM"</formula>
    </cfRule>
  </conditionalFormatting>
  <conditionalFormatting sqref="Z45">
    <cfRule type="cellIs" dxfId="1541" priority="2597" operator="equal">
      <formula>"OPORTUNIDADE"</formula>
    </cfRule>
  </conditionalFormatting>
  <conditionalFormatting sqref="Z45">
    <cfRule type="cellIs" dxfId="1540" priority="2595" operator="equal">
      <formula>"NÃO"</formula>
    </cfRule>
    <cfRule type="cellIs" dxfId="1539" priority="2596" operator="equal">
      <formula>"SIM"</formula>
    </cfRule>
  </conditionalFormatting>
  <conditionalFormatting sqref="Z45">
    <cfRule type="cellIs" dxfId="1538" priority="2594" operator="equal">
      <formula>"OPORTUNIDADE"</formula>
    </cfRule>
  </conditionalFormatting>
  <conditionalFormatting sqref="Z45">
    <cfRule type="cellIs" dxfId="1537" priority="2592" operator="equal">
      <formula>"NÃO"</formula>
    </cfRule>
    <cfRule type="cellIs" dxfId="1536" priority="2593" operator="equal">
      <formula>"SIM"</formula>
    </cfRule>
  </conditionalFormatting>
  <conditionalFormatting sqref="Z45">
    <cfRule type="cellIs" dxfId="1535" priority="2591" operator="equal">
      <formula>"OPORTUNIDADE"</formula>
    </cfRule>
  </conditionalFormatting>
  <conditionalFormatting sqref="Z45">
    <cfRule type="cellIs" dxfId="1534" priority="2589" operator="equal">
      <formula>"NÃO"</formula>
    </cfRule>
    <cfRule type="cellIs" dxfId="1533" priority="2590" operator="equal">
      <formula>"SIM"</formula>
    </cfRule>
  </conditionalFormatting>
  <conditionalFormatting sqref="Z45">
    <cfRule type="cellIs" dxfId="1532" priority="2588" operator="equal">
      <formula>"OPORTUNIDADE"</formula>
    </cfRule>
  </conditionalFormatting>
  <conditionalFormatting sqref="Z45">
    <cfRule type="cellIs" dxfId="1531" priority="2586" operator="equal">
      <formula>"NÃO"</formula>
    </cfRule>
    <cfRule type="cellIs" dxfId="1530" priority="2587" operator="equal">
      <formula>"SIM"</formula>
    </cfRule>
  </conditionalFormatting>
  <conditionalFormatting sqref="Z45">
    <cfRule type="cellIs" dxfId="1529" priority="2585" operator="equal">
      <formula>"OPORTUNIDADE"</formula>
    </cfRule>
  </conditionalFormatting>
  <conditionalFormatting sqref="Z45">
    <cfRule type="cellIs" dxfId="1528" priority="2583" operator="equal">
      <formula>"NÃO"</formula>
    </cfRule>
    <cfRule type="cellIs" dxfId="1527" priority="2584" operator="equal">
      <formula>"SIM"</formula>
    </cfRule>
  </conditionalFormatting>
  <conditionalFormatting sqref="Z45">
    <cfRule type="cellIs" dxfId="1526" priority="2582" operator="equal">
      <formula>"OPORTUNIDADE"</formula>
    </cfRule>
  </conditionalFormatting>
  <conditionalFormatting sqref="Z45">
    <cfRule type="cellIs" dxfId="1525" priority="2580" operator="equal">
      <formula>"NÃO"</formula>
    </cfRule>
    <cfRule type="cellIs" dxfId="1524" priority="2581" operator="equal">
      <formula>"SIM"</formula>
    </cfRule>
  </conditionalFormatting>
  <conditionalFormatting sqref="Z45">
    <cfRule type="cellIs" dxfId="1523" priority="2579" operator="equal">
      <formula>"OPORTUNIDADE"</formula>
    </cfRule>
  </conditionalFormatting>
  <conditionalFormatting sqref="Z45">
    <cfRule type="cellIs" dxfId="1522" priority="2577" operator="equal">
      <formula>"NÃO"</formula>
    </cfRule>
    <cfRule type="cellIs" dxfId="1521" priority="2578" operator="equal">
      <formula>"SIM"</formula>
    </cfRule>
  </conditionalFormatting>
  <conditionalFormatting sqref="Z45">
    <cfRule type="cellIs" dxfId="1520" priority="2576" operator="equal">
      <formula>"OPORTUNIDADE"</formula>
    </cfRule>
  </conditionalFormatting>
  <conditionalFormatting sqref="Z45">
    <cfRule type="cellIs" dxfId="1519" priority="2574" operator="equal">
      <formula>"NÃO"</formula>
    </cfRule>
    <cfRule type="cellIs" dxfId="1518" priority="2575" operator="equal">
      <formula>"SIM"</formula>
    </cfRule>
  </conditionalFormatting>
  <conditionalFormatting sqref="Z45">
    <cfRule type="cellIs" dxfId="1517" priority="2573" operator="equal">
      <formula>"OPORTUNIDADE"</formula>
    </cfRule>
  </conditionalFormatting>
  <conditionalFormatting sqref="Z45">
    <cfRule type="cellIs" dxfId="1516" priority="2571" operator="equal">
      <formula>"NÃO"</formula>
    </cfRule>
    <cfRule type="cellIs" dxfId="1515" priority="2572" operator="equal">
      <formula>"SIM"</formula>
    </cfRule>
  </conditionalFormatting>
  <conditionalFormatting sqref="Z45">
    <cfRule type="cellIs" dxfId="1514" priority="2570" operator="equal">
      <formula>"OPORTUNIDADE"</formula>
    </cfRule>
  </conditionalFormatting>
  <conditionalFormatting sqref="Z45">
    <cfRule type="cellIs" dxfId="1513" priority="2568" operator="equal">
      <formula>"NÃO"</formula>
    </cfRule>
    <cfRule type="cellIs" dxfId="1512" priority="2569" operator="equal">
      <formula>"SIM"</formula>
    </cfRule>
  </conditionalFormatting>
  <conditionalFormatting sqref="Z45">
    <cfRule type="cellIs" dxfId="1511" priority="2567" operator="equal">
      <formula>"OPORTUNIDADE"</formula>
    </cfRule>
  </conditionalFormatting>
  <conditionalFormatting sqref="Z45">
    <cfRule type="cellIs" dxfId="1510" priority="2565" operator="equal">
      <formula>"NÃO"</formula>
    </cfRule>
    <cfRule type="cellIs" dxfId="1509" priority="2566" operator="equal">
      <formula>"SIM"</formula>
    </cfRule>
  </conditionalFormatting>
  <conditionalFormatting sqref="Z45">
    <cfRule type="cellIs" dxfId="1508" priority="2564" operator="equal">
      <formula>"OPORTUNIDADE"</formula>
    </cfRule>
  </conditionalFormatting>
  <conditionalFormatting sqref="Z45">
    <cfRule type="cellIs" dxfId="1507" priority="2562" operator="equal">
      <formula>"NÃO"</formula>
    </cfRule>
    <cfRule type="cellIs" dxfId="1506" priority="2563" operator="equal">
      <formula>"SIM"</formula>
    </cfRule>
  </conditionalFormatting>
  <conditionalFormatting sqref="Z45">
    <cfRule type="cellIs" dxfId="1505" priority="2561" operator="equal">
      <formula>"OPORTUNIDADE"</formula>
    </cfRule>
  </conditionalFormatting>
  <conditionalFormatting sqref="Z45">
    <cfRule type="cellIs" dxfId="1504" priority="2559" operator="equal">
      <formula>"NÃO"</formula>
    </cfRule>
    <cfRule type="cellIs" dxfId="1503" priority="2560" operator="equal">
      <formula>"SIM"</formula>
    </cfRule>
  </conditionalFormatting>
  <conditionalFormatting sqref="Y45">
    <cfRule type="cellIs" dxfId="1502" priority="2558" operator="equal">
      <formula>"OPORTUNIDADE"</formula>
    </cfRule>
  </conditionalFormatting>
  <conditionalFormatting sqref="Y45">
    <cfRule type="cellIs" dxfId="1501" priority="2556" operator="equal">
      <formula>"NÃO"</formula>
    </cfRule>
    <cfRule type="cellIs" dxfId="1500" priority="2557" operator="equal">
      <formula>"SIM"</formula>
    </cfRule>
  </conditionalFormatting>
  <conditionalFormatting sqref="Y45">
    <cfRule type="cellIs" dxfId="1499" priority="2555" operator="equal">
      <formula>"OPORTUNIDADE"</formula>
    </cfRule>
  </conditionalFormatting>
  <conditionalFormatting sqref="Y45">
    <cfRule type="cellIs" dxfId="1498" priority="2553" operator="equal">
      <formula>"NÃO"</formula>
    </cfRule>
    <cfRule type="cellIs" dxfId="1497" priority="2554" operator="equal">
      <formula>"SIM"</formula>
    </cfRule>
  </conditionalFormatting>
  <conditionalFormatting sqref="Y45">
    <cfRule type="cellIs" dxfId="1496" priority="2552" operator="equal">
      <formula>"OPORTUNIDADE"</formula>
    </cfRule>
  </conditionalFormatting>
  <conditionalFormatting sqref="Y45">
    <cfRule type="cellIs" dxfId="1495" priority="2550" operator="equal">
      <formula>"NÃO"</formula>
    </cfRule>
    <cfRule type="cellIs" dxfId="1494" priority="2551" operator="equal">
      <formula>"SIM"</formula>
    </cfRule>
  </conditionalFormatting>
  <conditionalFormatting sqref="Y45">
    <cfRule type="cellIs" dxfId="1493" priority="2549" operator="equal">
      <formula>"OPORTUNIDADE"</formula>
    </cfRule>
  </conditionalFormatting>
  <conditionalFormatting sqref="Y45">
    <cfRule type="cellIs" dxfId="1492" priority="2547" operator="equal">
      <formula>"NÃO"</formula>
    </cfRule>
    <cfRule type="cellIs" dxfId="1491" priority="2548" operator="equal">
      <formula>"SIM"</formula>
    </cfRule>
  </conditionalFormatting>
  <conditionalFormatting sqref="Z50:Z52">
    <cfRule type="cellIs" dxfId="1490" priority="2546" operator="equal">
      <formula>"OPORTUNIDADE"</formula>
    </cfRule>
  </conditionalFormatting>
  <conditionalFormatting sqref="Z50:Z52">
    <cfRule type="cellIs" dxfId="1489" priority="2544" operator="equal">
      <formula>"NÃO"</formula>
    </cfRule>
    <cfRule type="cellIs" dxfId="1488" priority="2545" operator="equal">
      <formula>"SIM"</formula>
    </cfRule>
  </conditionalFormatting>
  <conditionalFormatting sqref="Z50:Z52">
    <cfRule type="cellIs" dxfId="1487" priority="2543" operator="equal">
      <formula>"OPORTUNIDADE"</formula>
    </cfRule>
  </conditionalFormatting>
  <conditionalFormatting sqref="Z50:Z52">
    <cfRule type="cellIs" dxfId="1486" priority="2541" operator="equal">
      <formula>"NÃO"</formula>
    </cfRule>
    <cfRule type="cellIs" dxfId="1485" priority="2542" operator="equal">
      <formula>"SIM"</formula>
    </cfRule>
  </conditionalFormatting>
  <conditionalFormatting sqref="Z50:Z52">
    <cfRule type="cellIs" dxfId="1484" priority="2540" operator="equal">
      <formula>"OPORTUNIDADE"</formula>
    </cfRule>
  </conditionalFormatting>
  <conditionalFormatting sqref="Z50:Z52">
    <cfRule type="cellIs" dxfId="1483" priority="2538" operator="equal">
      <formula>"NÃO"</formula>
    </cfRule>
    <cfRule type="cellIs" dxfId="1482" priority="2539" operator="equal">
      <formula>"SIM"</formula>
    </cfRule>
  </conditionalFormatting>
  <conditionalFormatting sqref="Z50:Z52">
    <cfRule type="cellIs" dxfId="1481" priority="2537" operator="equal">
      <formula>"OPORTUNIDADE"</formula>
    </cfRule>
  </conditionalFormatting>
  <conditionalFormatting sqref="Z50:Z52">
    <cfRule type="cellIs" dxfId="1480" priority="2535" operator="equal">
      <formula>"NÃO"</formula>
    </cfRule>
    <cfRule type="cellIs" dxfId="1479" priority="2536" operator="equal">
      <formula>"SIM"</formula>
    </cfRule>
  </conditionalFormatting>
  <conditionalFormatting sqref="Z50:Z52">
    <cfRule type="cellIs" dxfId="1478" priority="2534" operator="equal">
      <formula>"OPORTUNIDADE"</formula>
    </cfRule>
  </conditionalFormatting>
  <conditionalFormatting sqref="Z50:Z52">
    <cfRule type="cellIs" dxfId="1477" priority="2532" operator="equal">
      <formula>"NÃO"</formula>
    </cfRule>
    <cfRule type="cellIs" dxfId="1476" priority="2533" operator="equal">
      <formula>"SIM"</formula>
    </cfRule>
  </conditionalFormatting>
  <conditionalFormatting sqref="Z50:Z52">
    <cfRule type="cellIs" dxfId="1475" priority="2531" operator="equal">
      <formula>"OPORTUNIDADE"</formula>
    </cfRule>
  </conditionalFormatting>
  <conditionalFormatting sqref="Z50:Z52">
    <cfRule type="cellIs" dxfId="1474" priority="2529" operator="equal">
      <formula>"NÃO"</formula>
    </cfRule>
    <cfRule type="cellIs" dxfId="1473" priority="2530" operator="equal">
      <formula>"SIM"</formula>
    </cfRule>
  </conditionalFormatting>
  <conditionalFormatting sqref="Z50:Z52">
    <cfRule type="cellIs" dxfId="1472" priority="2528" operator="equal">
      <formula>"OPORTUNIDADE"</formula>
    </cfRule>
  </conditionalFormatting>
  <conditionalFormatting sqref="Z50:Z52">
    <cfRule type="cellIs" dxfId="1471" priority="2526" operator="equal">
      <formula>"NÃO"</formula>
    </cfRule>
    <cfRule type="cellIs" dxfId="1470" priority="2527" operator="equal">
      <formula>"SIM"</formula>
    </cfRule>
  </conditionalFormatting>
  <conditionalFormatting sqref="Z50:Z52">
    <cfRule type="cellIs" dxfId="1469" priority="2525" operator="equal">
      <formula>"OPORTUNIDADE"</formula>
    </cfRule>
  </conditionalFormatting>
  <conditionalFormatting sqref="Z50:Z52">
    <cfRule type="cellIs" dxfId="1468" priority="2523" operator="equal">
      <formula>"NÃO"</formula>
    </cfRule>
    <cfRule type="cellIs" dxfId="1467" priority="2524" operator="equal">
      <formula>"SIM"</formula>
    </cfRule>
  </conditionalFormatting>
  <conditionalFormatting sqref="Z50:Z52">
    <cfRule type="cellIs" dxfId="1466" priority="2522" operator="equal">
      <formula>"OPORTUNIDADE"</formula>
    </cfRule>
  </conditionalFormatting>
  <conditionalFormatting sqref="Z50:Z52">
    <cfRule type="cellIs" dxfId="1465" priority="2520" operator="equal">
      <formula>"NÃO"</formula>
    </cfRule>
    <cfRule type="cellIs" dxfId="1464" priority="2521" operator="equal">
      <formula>"SIM"</formula>
    </cfRule>
  </conditionalFormatting>
  <conditionalFormatting sqref="Z50:Z52">
    <cfRule type="cellIs" dxfId="1463" priority="2519" operator="equal">
      <formula>"OPORTUNIDADE"</formula>
    </cfRule>
  </conditionalFormatting>
  <conditionalFormatting sqref="Z50:Z52">
    <cfRule type="cellIs" dxfId="1462" priority="2517" operator="equal">
      <formula>"NÃO"</formula>
    </cfRule>
    <cfRule type="cellIs" dxfId="1461" priority="2518" operator="equal">
      <formula>"SIM"</formula>
    </cfRule>
  </conditionalFormatting>
  <conditionalFormatting sqref="Z50:Z52">
    <cfRule type="cellIs" dxfId="1460" priority="2516" operator="equal">
      <formula>"OPORTUNIDADE"</formula>
    </cfRule>
  </conditionalFormatting>
  <conditionalFormatting sqref="Z50:Z52">
    <cfRule type="cellIs" dxfId="1459" priority="2514" operator="equal">
      <formula>"NÃO"</formula>
    </cfRule>
    <cfRule type="cellIs" dxfId="1458" priority="2515" operator="equal">
      <formula>"SIM"</formula>
    </cfRule>
  </conditionalFormatting>
  <conditionalFormatting sqref="Z50:Z52">
    <cfRule type="cellIs" dxfId="1457" priority="2513" operator="equal">
      <formula>"OPORTUNIDADE"</formula>
    </cfRule>
  </conditionalFormatting>
  <conditionalFormatting sqref="Z50:Z52">
    <cfRule type="cellIs" dxfId="1456" priority="2511" operator="equal">
      <formula>"NÃO"</formula>
    </cfRule>
    <cfRule type="cellIs" dxfId="1455" priority="2512" operator="equal">
      <formula>"SIM"</formula>
    </cfRule>
  </conditionalFormatting>
  <conditionalFormatting sqref="Z50:Z51">
    <cfRule type="cellIs" dxfId="1454" priority="2510" operator="equal">
      <formula>"OPORTUNIDADE"</formula>
    </cfRule>
  </conditionalFormatting>
  <conditionalFormatting sqref="Z50:Z51">
    <cfRule type="cellIs" dxfId="1453" priority="2508" operator="equal">
      <formula>"NÃO"</formula>
    </cfRule>
    <cfRule type="cellIs" dxfId="1452" priority="2509" operator="equal">
      <formula>"SIM"</formula>
    </cfRule>
  </conditionalFormatting>
  <conditionalFormatting sqref="Z50:Z51">
    <cfRule type="cellIs" dxfId="1451" priority="2507" operator="equal">
      <formula>"OPORTUNIDADE"</formula>
    </cfRule>
  </conditionalFormatting>
  <conditionalFormatting sqref="Z50:Z51">
    <cfRule type="cellIs" dxfId="1450" priority="2505" operator="equal">
      <formula>"NÃO"</formula>
    </cfRule>
    <cfRule type="cellIs" dxfId="1449" priority="2506" operator="equal">
      <formula>"SIM"</formula>
    </cfRule>
  </conditionalFormatting>
  <conditionalFormatting sqref="Z50:Z51">
    <cfRule type="cellIs" dxfId="1448" priority="2504" operator="equal">
      <formula>"OPORTUNIDADE"</formula>
    </cfRule>
  </conditionalFormatting>
  <conditionalFormatting sqref="Z50:Z51">
    <cfRule type="cellIs" dxfId="1447" priority="2502" operator="equal">
      <formula>"NÃO"</formula>
    </cfRule>
    <cfRule type="cellIs" dxfId="1446" priority="2503" operator="equal">
      <formula>"SIM"</formula>
    </cfRule>
  </conditionalFormatting>
  <conditionalFormatting sqref="Z50:Z51">
    <cfRule type="cellIs" dxfId="1445" priority="2501" operator="equal">
      <formula>"OPORTUNIDADE"</formula>
    </cfRule>
  </conditionalFormatting>
  <conditionalFormatting sqref="Z50:Z51">
    <cfRule type="cellIs" dxfId="1444" priority="2499" operator="equal">
      <formula>"NÃO"</formula>
    </cfRule>
    <cfRule type="cellIs" dxfId="1443" priority="2500" operator="equal">
      <formula>"SIM"</formula>
    </cfRule>
  </conditionalFormatting>
  <conditionalFormatting sqref="Z50:Z51">
    <cfRule type="cellIs" dxfId="1442" priority="2498" operator="equal">
      <formula>"OPORTUNIDADE"</formula>
    </cfRule>
  </conditionalFormatting>
  <conditionalFormatting sqref="Z50:Z51">
    <cfRule type="cellIs" dxfId="1441" priority="2496" operator="equal">
      <formula>"NÃO"</formula>
    </cfRule>
    <cfRule type="cellIs" dxfId="1440" priority="2497" operator="equal">
      <formula>"SIM"</formula>
    </cfRule>
  </conditionalFormatting>
  <conditionalFormatting sqref="Z50:Z51">
    <cfRule type="cellIs" dxfId="1439" priority="2495" operator="equal">
      <formula>"OPORTUNIDADE"</formula>
    </cfRule>
  </conditionalFormatting>
  <conditionalFormatting sqref="Z50:Z51">
    <cfRule type="cellIs" dxfId="1438" priority="2493" operator="equal">
      <formula>"NÃO"</formula>
    </cfRule>
    <cfRule type="cellIs" dxfId="1437" priority="2494" operator="equal">
      <formula>"SIM"</formula>
    </cfRule>
  </conditionalFormatting>
  <conditionalFormatting sqref="Z50:Z51">
    <cfRule type="cellIs" dxfId="1436" priority="2492" operator="equal">
      <formula>"OPORTUNIDADE"</formula>
    </cfRule>
  </conditionalFormatting>
  <conditionalFormatting sqref="Z50:Z51">
    <cfRule type="cellIs" dxfId="1435" priority="2490" operator="equal">
      <formula>"NÃO"</formula>
    </cfRule>
    <cfRule type="cellIs" dxfId="1434" priority="2491" operator="equal">
      <formula>"SIM"</formula>
    </cfRule>
  </conditionalFormatting>
  <conditionalFormatting sqref="Z50:Z51">
    <cfRule type="cellIs" dxfId="1433" priority="2489" operator="equal">
      <formula>"OPORTUNIDADE"</formula>
    </cfRule>
  </conditionalFormatting>
  <conditionalFormatting sqref="Z50:Z51">
    <cfRule type="cellIs" dxfId="1432" priority="2487" operator="equal">
      <formula>"NÃO"</formula>
    </cfRule>
    <cfRule type="cellIs" dxfId="1431" priority="2488" operator="equal">
      <formula>"SIM"</formula>
    </cfRule>
  </conditionalFormatting>
  <conditionalFormatting sqref="Z50:Z51">
    <cfRule type="cellIs" dxfId="1430" priority="2486" operator="equal">
      <formula>"OPORTUNIDADE"</formula>
    </cfRule>
  </conditionalFormatting>
  <conditionalFormatting sqref="Z50:Z51">
    <cfRule type="cellIs" dxfId="1429" priority="2484" operator="equal">
      <formula>"NÃO"</formula>
    </cfRule>
    <cfRule type="cellIs" dxfId="1428" priority="2485" operator="equal">
      <formula>"SIM"</formula>
    </cfRule>
  </conditionalFormatting>
  <conditionalFormatting sqref="Z50:Z51">
    <cfRule type="cellIs" dxfId="1427" priority="2483" operator="equal">
      <formula>"OPORTUNIDADE"</formula>
    </cfRule>
  </conditionalFormatting>
  <conditionalFormatting sqref="Z50:Z51">
    <cfRule type="cellIs" dxfId="1426" priority="2481" operator="equal">
      <formula>"NÃO"</formula>
    </cfRule>
    <cfRule type="cellIs" dxfId="1425" priority="2482" operator="equal">
      <formula>"SIM"</formula>
    </cfRule>
  </conditionalFormatting>
  <conditionalFormatting sqref="Z50:Z51">
    <cfRule type="cellIs" dxfId="1424" priority="2480" operator="equal">
      <formula>"OPORTUNIDADE"</formula>
    </cfRule>
  </conditionalFormatting>
  <conditionalFormatting sqref="Z50:Z51">
    <cfRule type="cellIs" dxfId="1423" priority="2478" operator="equal">
      <formula>"NÃO"</formula>
    </cfRule>
    <cfRule type="cellIs" dxfId="1422" priority="2479" operator="equal">
      <formula>"SIM"</formula>
    </cfRule>
  </conditionalFormatting>
  <conditionalFormatting sqref="Z50:Z51">
    <cfRule type="cellIs" dxfId="1421" priority="2477" operator="equal">
      <formula>"OPORTUNIDADE"</formula>
    </cfRule>
  </conditionalFormatting>
  <conditionalFormatting sqref="Z50:Z51">
    <cfRule type="cellIs" dxfId="1420" priority="2475" operator="equal">
      <formula>"NÃO"</formula>
    </cfRule>
    <cfRule type="cellIs" dxfId="1419" priority="2476" operator="equal">
      <formula>"SIM"</formula>
    </cfRule>
  </conditionalFormatting>
  <conditionalFormatting sqref="Z50:Z51">
    <cfRule type="cellIs" dxfId="1418" priority="2474" operator="equal">
      <formula>"OPORTUNIDADE"</formula>
    </cfRule>
  </conditionalFormatting>
  <conditionalFormatting sqref="Z50:Z51">
    <cfRule type="cellIs" dxfId="1417" priority="2472" operator="equal">
      <formula>"NÃO"</formula>
    </cfRule>
    <cfRule type="cellIs" dxfId="1416" priority="2473" operator="equal">
      <formula>"SIM"</formula>
    </cfRule>
  </conditionalFormatting>
  <conditionalFormatting sqref="Z50:Z51">
    <cfRule type="cellIs" dxfId="1415" priority="2471" operator="equal">
      <formula>"OPORTUNIDADE"</formula>
    </cfRule>
  </conditionalFormatting>
  <conditionalFormatting sqref="Z50:Z51">
    <cfRule type="cellIs" dxfId="1414" priority="2469" operator="equal">
      <formula>"NÃO"</formula>
    </cfRule>
    <cfRule type="cellIs" dxfId="1413" priority="2470" operator="equal">
      <formula>"SIM"</formula>
    </cfRule>
  </conditionalFormatting>
  <conditionalFormatting sqref="Z50:Z51">
    <cfRule type="cellIs" dxfId="1412" priority="2468" operator="equal">
      <formula>"OPORTUNIDADE"</formula>
    </cfRule>
  </conditionalFormatting>
  <conditionalFormatting sqref="Z50:Z51">
    <cfRule type="cellIs" dxfId="1411" priority="2466" operator="equal">
      <formula>"NÃO"</formula>
    </cfRule>
    <cfRule type="cellIs" dxfId="1410" priority="2467" operator="equal">
      <formula>"SIM"</formula>
    </cfRule>
  </conditionalFormatting>
  <conditionalFormatting sqref="Z50:Z51">
    <cfRule type="cellIs" dxfId="1409" priority="2465" operator="equal">
      <formula>"OPORTUNIDADE"</formula>
    </cfRule>
  </conditionalFormatting>
  <conditionalFormatting sqref="Z50:Z51">
    <cfRule type="cellIs" dxfId="1408" priority="2463" operator="equal">
      <formula>"NÃO"</formula>
    </cfRule>
    <cfRule type="cellIs" dxfId="1407" priority="2464" operator="equal">
      <formula>"SIM"</formula>
    </cfRule>
  </conditionalFormatting>
  <conditionalFormatting sqref="Z50:Z51">
    <cfRule type="cellIs" dxfId="1406" priority="2462" operator="equal">
      <formula>"OPORTUNIDADE"</formula>
    </cfRule>
  </conditionalFormatting>
  <conditionalFormatting sqref="Z50:Z51">
    <cfRule type="cellIs" dxfId="1405" priority="2460" operator="equal">
      <formula>"NÃO"</formula>
    </cfRule>
    <cfRule type="cellIs" dxfId="1404" priority="2461" operator="equal">
      <formula>"SIM"</formula>
    </cfRule>
  </conditionalFormatting>
  <conditionalFormatting sqref="Z50:Z51">
    <cfRule type="cellIs" dxfId="1403" priority="2459" operator="equal">
      <formula>"OPORTUNIDADE"</formula>
    </cfRule>
  </conditionalFormatting>
  <conditionalFormatting sqref="Z50:Z51">
    <cfRule type="cellIs" dxfId="1402" priority="2457" operator="equal">
      <formula>"NÃO"</formula>
    </cfRule>
    <cfRule type="cellIs" dxfId="1401" priority="2458" operator="equal">
      <formula>"SIM"</formula>
    </cfRule>
  </conditionalFormatting>
  <conditionalFormatting sqref="Z50:Z51">
    <cfRule type="cellIs" dxfId="1400" priority="2456" operator="equal">
      <formula>"OPORTUNIDADE"</formula>
    </cfRule>
  </conditionalFormatting>
  <conditionalFormatting sqref="Z50:Z51">
    <cfRule type="cellIs" dxfId="1399" priority="2454" operator="equal">
      <formula>"NÃO"</formula>
    </cfRule>
    <cfRule type="cellIs" dxfId="1398" priority="2455" operator="equal">
      <formula>"SIM"</formula>
    </cfRule>
  </conditionalFormatting>
  <conditionalFormatting sqref="Z50:Z51">
    <cfRule type="cellIs" dxfId="1397" priority="2453" operator="equal">
      <formula>"OPORTUNIDADE"</formula>
    </cfRule>
  </conditionalFormatting>
  <conditionalFormatting sqref="Z50:Z51">
    <cfRule type="cellIs" dxfId="1396" priority="2451" operator="equal">
      <formula>"NÃO"</formula>
    </cfRule>
    <cfRule type="cellIs" dxfId="1395" priority="2452" operator="equal">
      <formula>"SIM"</formula>
    </cfRule>
  </conditionalFormatting>
  <conditionalFormatting sqref="Z50:Z52">
    <cfRule type="cellIs" dxfId="1394" priority="2450" operator="equal">
      <formula>"OPORTUNIDADE"</formula>
    </cfRule>
  </conditionalFormatting>
  <conditionalFormatting sqref="Z50:Z52">
    <cfRule type="cellIs" dxfId="1393" priority="2448" operator="equal">
      <formula>"NÃO"</formula>
    </cfRule>
    <cfRule type="cellIs" dxfId="1392" priority="2449" operator="equal">
      <formula>"SIM"</formula>
    </cfRule>
  </conditionalFormatting>
  <conditionalFormatting sqref="Z50:Z52">
    <cfRule type="cellIs" dxfId="1391" priority="2447" operator="equal">
      <formula>"OPORTUNIDADE"</formula>
    </cfRule>
  </conditionalFormatting>
  <conditionalFormatting sqref="Z50:Z52">
    <cfRule type="cellIs" dxfId="1390" priority="2445" operator="equal">
      <formula>"NÃO"</formula>
    </cfRule>
    <cfRule type="cellIs" dxfId="1389" priority="2446" operator="equal">
      <formula>"SIM"</formula>
    </cfRule>
  </conditionalFormatting>
  <conditionalFormatting sqref="Z50:Z52">
    <cfRule type="cellIs" dxfId="1388" priority="2444" operator="equal">
      <formula>"OPORTUNIDADE"</formula>
    </cfRule>
  </conditionalFormatting>
  <conditionalFormatting sqref="Z50:Z52">
    <cfRule type="cellIs" dxfId="1387" priority="2442" operator="equal">
      <formula>"NÃO"</formula>
    </cfRule>
    <cfRule type="cellIs" dxfId="1386" priority="2443" operator="equal">
      <formula>"SIM"</formula>
    </cfRule>
  </conditionalFormatting>
  <conditionalFormatting sqref="Z51:Z52">
    <cfRule type="cellIs" dxfId="1385" priority="2441" operator="equal">
      <formula>"OPORTUNIDADE"</formula>
    </cfRule>
  </conditionalFormatting>
  <conditionalFormatting sqref="Z51:Z52">
    <cfRule type="cellIs" dxfId="1384" priority="2439" operator="equal">
      <formula>"NÃO"</formula>
    </cfRule>
    <cfRule type="cellIs" dxfId="1383" priority="2440" operator="equal">
      <formula>"SIM"</formula>
    </cfRule>
  </conditionalFormatting>
  <conditionalFormatting sqref="Z52:Z54">
    <cfRule type="cellIs" dxfId="1382" priority="2417" operator="equal">
      <formula>"OPORTUNIDADE"</formula>
    </cfRule>
  </conditionalFormatting>
  <conditionalFormatting sqref="Z52:Z54">
    <cfRule type="cellIs" dxfId="1381" priority="2415" operator="equal">
      <formula>"NÃO"</formula>
    </cfRule>
    <cfRule type="cellIs" dxfId="1380" priority="2416" operator="equal">
      <formula>"SIM"</formula>
    </cfRule>
  </conditionalFormatting>
  <conditionalFormatting sqref="Z54 Z56">
    <cfRule type="cellIs" dxfId="1379" priority="2414" operator="equal">
      <formula>"OPORTUNIDADE"</formula>
    </cfRule>
  </conditionalFormatting>
  <conditionalFormatting sqref="Z54 Z56">
    <cfRule type="cellIs" dxfId="1378" priority="2412" operator="equal">
      <formula>"NÃO"</formula>
    </cfRule>
    <cfRule type="cellIs" dxfId="1377" priority="2413" operator="equal">
      <formula>"SIM"</formula>
    </cfRule>
  </conditionalFormatting>
  <conditionalFormatting sqref="Z53:Z54 Z56">
    <cfRule type="cellIs" dxfId="1376" priority="2411" operator="equal">
      <formula>"OPORTUNIDADE"</formula>
    </cfRule>
  </conditionalFormatting>
  <conditionalFormatting sqref="Z53:Z54 Z56">
    <cfRule type="cellIs" dxfId="1375" priority="2409" operator="equal">
      <formula>"NÃO"</formula>
    </cfRule>
    <cfRule type="cellIs" dxfId="1374" priority="2410" operator="equal">
      <formula>"SIM"</formula>
    </cfRule>
  </conditionalFormatting>
  <conditionalFormatting sqref="Z53:Z54 Z56">
    <cfRule type="cellIs" dxfId="1373" priority="2408" operator="equal">
      <formula>"OPORTUNIDADE"</formula>
    </cfRule>
  </conditionalFormatting>
  <conditionalFormatting sqref="Z53:Z54 Z56">
    <cfRule type="cellIs" dxfId="1372" priority="2406" operator="equal">
      <formula>"NÃO"</formula>
    </cfRule>
    <cfRule type="cellIs" dxfId="1371" priority="2407" operator="equal">
      <formula>"SIM"</formula>
    </cfRule>
  </conditionalFormatting>
  <conditionalFormatting sqref="Z53:Z54 Z56">
    <cfRule type="cellIs" dxfId="1370" priority="2405" operator="equal">
      <formula>"OPORTUNIDADE"</formula>
    </cfRule>
  </conditionalFormatting>
  <conditionalFormatting sqref="Z53:Z54 Z56">
    <cfRule type="cellIs" dxfId="1369" priority="2403" operator="equal">
      <formula>"NÃO"</formula>
    </cfRule>
    <cfRule type="cellIs" dxfId="1368" priority="2404" operator="equal">
      <formula>"SIM"</formula>
    </cfRule>
  </conditionalFormatting>
  <conditionalFormatting sqref="Z52:Z54">
    <cfRule type="cellIs" dxfId="1367" priority="2402" operator="equal">
      <formula>"OPORTUNIDADE"</formula>
    </cfRule>
  </conditionalFormatting>
  <conditionalFormatting sqref="Z52:Z54">
    <cfRule type="cellIs" dxfId="1366" priority="2400" operator="equal">
      <formula>"NÃO"</formula>
    </cfRule>
    <cfRule type="cellIs" dxfId="1365" priority="2401" operator="equal">
      <formula>"SIM"</formula>
    </cfRule>
  </conditionalFormatting>
  <conditionalFormatting sqref="Z52:Z54 Z56">
    <cfRule type="cellIs" dxfId="1364" priority="2399" operator="equal">
      <formula>"OPORTUNIDADE"</formula>
    </cfRule>
  </conditionalFormatting>
  <conditionalFormatting sqref="Z52:Z54 Z56">
    <cfRule type="cellIs" dxfId="1363" priority="2397" operator="equal">
      <formula>"NÃO"</formula>
    </cfRule>
    <cfRule type="cellIs" dxfId="1362" priority="2398" operator="equal">
      <formula>"SIM"</formula>
    </cfRule>
  </conditionalFormatting>
  <conditionalFormatting sqref="Z52:Z54">
    <cfRule type="cellIs" dxfId="1361" priority="2396" operator="equal">
      <formula>"OPORTUNIDADE"</formula>
    </cfRule>
  </conditionalFormatting>
  <conditionalFormatting sqref="Z52:Z54">
    <cfRule type="cellIs" dxfId="1360" priority="2394" operator="equal">
      <formula>"NÃO"</formula>
    </cfRule>
    <cfRule type="cellIs" dxfId="1359" priority="2395" operator="equal">
      <formula>"SIM"</formula>
    </cfRule>
  </conditionalFormatting>
  <conditionalFormatting sqref="Z54 Z56">
    <cfRule type="cellIs" dxfId="1358" priority="2393" operator="equal">
      <formula>"OPORTUNIDADE"</formula>
    </cfRule>
  </conditionalFormatting>
  <conditionalFormatting sqref="Z54 Z56">
    <cfRule type="cellIs" dxfId="1357" priority="2391" operator="equal">
      <formula>"NÃO"</formula>
    </cfRule>
    <cfRule type="cellIs" dxfId="1356" priority="2392" operator="equal">
      <formula>"SIM"</formula>
    </cfRule>
  </conditionalFormatting>
  <conditionalFormatting sqref="Z52:Z54">
    <cfRule type="cellIs" dxfId="1355" priority="2390" operator="equal">
      <formula>"OPORTUNIDADE"</formula>
    </cfRule>
  </conditionalFormatting>
  <conditionalFormatting sqref="Z52:Z54">
    <cfRule type="cellIs" dxfId="1354" priority="2388" operator="equal">
      <formula>"NÃO"</formula>
    </cfRule>
    <cfRule type="cellIs" dxfId="1353" priority="2389" operator="equal">
      <formula>"SIM"</formula>
    </cfRule>
  </conditionalFormatting>
  <conditionalFormatting sqref="Z54 Z56">
    <cfRule type="cellIs" dxfId="1352" priority="2387" operator="equal">
      <formula>"OPORTUNIDADE"</formula>
    </cfRule>
  </conditionalFormatting>
  <conditionalFormatting sqref="Z54 Z56">
    <cfRule type="cellIs" dxfId="1351" priority="2385" operator="equal">
      <formula>"NÃO"</formula>
    </cfRule>
    <cfRule type="cellIs" dxfId="1350" priority="2386" operator="equal">
      <formula>"SIM"</formula>
    </cfRule>
  </conditionalFormatting>
  <conditionalFormatting sqref="Z52:Z53">
    <cfRule type="cellIs" dxfId="1349" priority="2384" operator="equal">
      <formula>"OPORTUNIDADE"</formula>
    </cfRule>
  </conditionalFormatting>
  <conditionalFormatting sqref="Z52:Z53">
    <cfRule type="cellIs" dxfId="1348" priority="2382" operator="equal">
      <formula>"NÃO"</formula>
    </cfRule>
    <cfRule type="cellIs" dxfId="1347" priority="2383" operator="equal">
      <formula>"SIM"</formula>
    </cfRule>
  </conditionalFormatting>
  <conditionalFormatting sqref="Z56">
    <cfRule type="cellIs" dxfId="1346" priority="2357" operator="equal">
      <formula>"OPORTUNIDADE"</formula>
    </cfRule>
  </conditionalFormatting>
  <conditionalFormatting sqref="Z56">
    <cfRule type="cellIs" dxfId="1345" priority="2355" operator="equal">
      <formula>"NÃO"</formula>
    </cfRule>
    <cfRule type="cellIs" dxfId="1344" priority="2356" operator="equal">
      <formula>"SIM"</formula>
    </cfRule>
  </conditionalFormatting>
  <conditionalFormatting sqref="Z53">
    <cfRule type="cellIs" dxfId="1343" priority="2354" operator="equal">
      <formula>"OPORTUNIDADE"</formula>
    </cfRule>
  </conditionalFormatting>
  <conditionalFormatting sqref="Z53">
    <cfRule type="cellIs" dxfId="1342" priority="2352" operator="equal">
      <formula>"NÃO"</formula>
    </cfRule>
    <cfRule type="cellIs" dxfId="1341" priority="2353" operator="equal">
      <formula>"SIM"</formula>
    </cfRule>
  </conditionalFormatting>
  <conditionalFormatting sqref="Z53">
    <cfRule type="cellIs" dxfId="1340" priority="2351" operator="equal">
      <formula>"OPORTUNIDADE"</formula>
    </cfRule>
  </conditionalFormatting>
  <conditionalFormatting sqref="Z53">
    <cfRule type="cellIs" dxfId="1339" priority="2349" operator="equal">
      <formula>"NÃO"</formula>
    </cfRule>
    <cfRule type="cellIs" dxfId="1338" priority="2350" operator="equal">
      <formula>"SIM"</formula>
    </cfRule>
  </conditionalFormatting>
  <conditionalFormatting sqref="Y43:Z43">
    <cfRule type="cellIs" dxfId="1337" priority="2348" operator="equal">
      <formula>"OPORTUNIDADE"</formula>
    </cfRule>
  </conditionalFormatting>
  <conditionalFormatting sqref="Y43:Z43">
    <cfRule type="cellIs" dxfId="1336" priority="2346" operator="equal">
      <formula>"NÃO"</formula>
    </cfRule>
    <cfRule type="cellIs" dxfId="1335" priority="2347" operator="equal">
      <formula>"SIM"</formula>
    </cfRule>
  </conditionalFormatting>
  <conditionalFormatting sqref="Y43:Z43">
    <cfRule type="cellIs" dxfId="1334" priority="2345" operator="equal">
      <formula>"OPORTUNIDADE"</formula>
    </cfRule>
  </conditionalFormatting>
  <conditionalFormatting sqref="Y43:Z43">
    <cfRule type="cellIs" dxfId="1333" priority="2343" operator="equal">
      <formula>"NÃO"</formula>
    </cfRule>
    <cfRule type="cellIs" dxfId="1332" priority="2344" operator="equal">
      <formula>"SIM"</formula>
    </cfRule>
  </conditionalFormatting>
  <conditionalFormatting sqref="Y44:Z44">
    <cfRule type="cellIs" dxfId="1331" priority="2342" operator="equal">
      <formula>"OPORTUNIDADE"</formula>
    </cfRule>
  </conditionalFormatting>
  <conditionalFormatting sqref="Y44:Z44">
    <cfRule type="cellIs" dxfId="1330" priority="2340" operator="equal">
      <formula>"NÃO"</formula>
    </cfRule>
    <cfRule type="cellIs" dxfId="1329" priority="2341" operator="equal">
      <formula>"SIM"</formula>
    </cfRule>
  </conditionalFormatting>
  <conditionalFormatting sqref="Z56">
    <cfRule type="cellIs" dxfId="1328" priority="2336" operator="equal">
      <formula>"OPORTUNIDADE"</formula>
    </cfRule>
  </conditionalFormatting>
  <conditionalFormatting sqref="Z56">
    <cfRule type="cellIs" dxfId="1327" priority="2334" operator="equal">
      <formula>"NÃO"</formula>
    </cfRule>
    <cfRule type="cellIs" dxfId="1326" priority="2335" operator="equal">
      <formula>"SIM"</formula>
    </cfRule>
  </conditionalFormatting>
  <conditionalFormatting sqref="Z54">
    <cfRule type="cellIs" dxfId="1325" priority="2333" operator="equal">
      <formula>"OPORTUNIDADE"</formula>
    </cfRule>
  </conditionalFormatting>
  <conditionalFormatting sqref="Z54">
    <cfRule type="cellIs" dxfId="1324" priority="2331" operator="equal">
      <formula>"NÃO"</formula>
    </cfRule>
    <cfRule type="cellIs" dxfId="1323" priority="2332" operator="equal">
      <formula>"SIM"</formula>
    </cfRule>
  </conditionalFormatting>
  <conditionalFormatting sqref="Z54">
    <cfRule type="cellIs" dxfId="1322" priority="2330" operator="equal">
      <formula>"OPORTUNIDADE"</formula>
    </cfRule>
  </conditionalFormatting>
  <conditionalFormatting sqref="Z54">
    <cfRule type="cellIs" dxfId="1321" priority="2328" operator="equal">
      <formula>"NÃO"</formula>
    </cfRule>
    <cfRule type="cellIs" dxfId="1320" priority="2329" operator="equal">
      <formula>"SIM"</formula>
    </cfRule>
  </conditionalFormatting>
  <conditionalFormatting sqref="BP26">
    <cfRule type="iconSet" priority="2327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326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325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232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323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322">
      <iconSet showValue="0">
        <cfvo type="percent" val="0"/>
        <cfvo type="num" val="1"/>
        <cfvo type="num" val="1" gte="0"/>
      </iconSet>
    </cfRule>
  </conditionalFormatting>
  <conditionalFormatting sqref="Z48">
    <cfRule type="cellIs" dxfId="1319" priority="2321" operator="equal">
      <formula>"OPORTUNIDADE"</formula>
    </cfRule>
  </conditionalFormatting>
  <conditionalFormatting sqref="Z48">
    <cfRule type="cellIs" dxfId="1318" priority="2319" operator="equal">
      <formula>"NÃO"</formula>
    </cfRule>
    <cfRule type="cellIs" dxfId="1317" priority="2320" operator="equal">
      <formula>"SIM"</formula>
    </cfRule>
  </conditionalFormatting>
  <conditionalFormatting sqref="Z48">
    <cfRule type="cellIs" dxfId="1316" priority="2318" operator="equal">
      <formula>"OPORTUNIDADE"</formula>
    </cfRule>
  </conditionalFormatting>
  <conditionalFormatting sqref="Z48">
    <cfRule type="cellIs" dxfId="1315" priority="2316" operator="equal">
      <formula>"NÃO"</formula>
    </cfRule>
    <cfRule type="cellIs" dxfId="1314" priority="2317" operator="equal">
      <formula>"SIM"</formula>
    </cfRule>
  </conditionalFormatting>
  <conditionalFormatting sqref="Z48">
    <cfRule type="cellIs" dxfId="1313" priority="2315" operator="equal">
      <formula>"OPORTUNIDADE"</formula>
    </cfRule>
  </conditionalFormatting>
  <conditionalFormatting sqref="Z48">
    <cfRule type="cellIs" dxfId="1312" priority="2313" operator="equal">
      <formula>"NÃO"</formula>
    </cfRule>
    <cfRule type="cellIs" dxfId="1311" priority="2314" operator="equal">
      <formula>"SIM"</formula>
    </cfRule>
  </conditionalFormatting>
  <conditionalFormatting sqref="Z48">
    <cfRule type="cellIs" dxfId="1310" priority="2312" operator="equal">
      <formula>"OPORTUNIDADE"</formula>
    </cfRule>
  </conditionalFormatting>
  <conditionalFormatting sqref="Z48">
    <cfRule type="cellIs" dxfId="1309" priority="2310" operator="equal">
      <formula>"NÃO"</formula>
    </cfRule>
    <cfRule type="cellIs" dxfId="1308" priority="2311" operator="equal">
      <formula>"SIM"</formula>
    </cfRule>
  </conditionalFormatting>
  <conditionalFormatting sqref="Z48">
    <cfRule type="cellIs" dxfId="1307" priority="2309" operator="equal">
      <formula>"OPORTUNIDADE"</formula>
    </cfRule>
  </conditionalFormatting>
  <conditionalFormatting sqref="Z48">
    <cfRule type="cellIs" dxfId="1306" priority="2307" operator="equal">
      <formula>"NÃO"</formula>
    </cfRule>
    <cfRule type="cellIs" dxfId="1305" priority="2308" operator="equal">
      <formula>"SIM"</formula>
    </cfRule>
  </conditionalFormatting>
  <conditionalFormatting sqref="Z48">
    <cfRule type="cellIs" dxfId="1304" priority="2306" operator="equal">
      <formula>"OPORTUNIDADE"</formula>
    </cfRule>
  </conditionalFormatting>
  <conditionalFormatting sqref="Z48">
    <cfRule type="cellIs" dxfId="1303" priority="2304" operator="equal">
      <formula>"NÃO"</formula>
    </cfRule>
    <cfRule type="cellIs" dxfId="1302" priority="2305" operator="equal">
      <formula>"SIM"</formula>
    </cfRule>
  </conditionalFormatting>
  <conditionalFormatting sqref="Z48">
    <cfRule type="cellIs" dxfId="1301" priority="2303" operator="equal">
      <formula>"OPORTUNIDADE"</formula>
    </cfRule>
  </conditionalFormatting>
  <conditionalFormatting sqref="Z48">
    <cfRule type="cellIs" dxfId="1300" priority="2301" operator="equal">
      <formula>"NÃO"</formula>
    </cfRule>
    <cfRule type="cellIs" dxfId="1299" priority="2302" operator="equal">
      <formula>"SIM"</formula>
    </cfRule>
  </conditionalFormatting>
  <conditionalFormatting sqref="Z48">
    <cfRule type="cellIs" dxfId="1298" priority="2300" operator="equal">
      <formula>"OPORTUNIDADE"</formula>
    </cfRule>
  </conditionalFormatting>
  <conditionalFormatting sqref="Z48">
    <cfRule type="cellIs" dxfId="1297" priority="2298" operator="equal">
      <formula>"NÃO"</formula>
    </cfRule>
    <cfRule type="cellIs" dxfId="1296" priority="2299" operator="equal">
      <formula>"SIM"</formula>
    </cfRule>
  </conditionalFormatting>
  <conditionalFormatting sqref="Z48">
    <cfRule type="cellIs" dxfId="1295" priority="2297" operator="equal">
      <formula>"OPORTUNIDADE"</formula>
    </cfRule>
  </conditionalFormatting>
  <conditionalFormatting sqref="Z48">
    <cfRule type="cellIs" dxfId="1294" priority="2295" operator="equal">
      <formula>"NÃO"</formula>
    </cfRule>
    <cfRule type="cellIs" dxfId="1293" priority="2296" operator="equal">
      <formula>"SIM"</formula>
    </cfRule>
  </conditionalFormatting>
  <conditionalFormatting sqref="Z48">
    <cfRule type="cellIs" dxfId="1292" priority="2294" operator="equal">
      <formula>"OPORTUNIDADE"</formula>
    </cfRule>
  </conditionalFormatting>
  <conditionalFormatting sqref="Z48">
    <cfRule type="cellIs" dxfId="1291" priority="2292" operator="equal">
      <formula>"NÃO"</formula>
    </cfRule>
    <cfRule type="cellIs" dxfId="1290" priority="2293" operator="equal">
      <formula>"SIM"</formula>
    </cfRule>
  </conditionalFormatting>
  <conditionalFormatting sqref="Z48">
    <cfRule type="cellIs" dxfId="1289" priority="2291" operator="equal">
      <formula>"OPORTUNIDADE"</formula>
    </cfRule>
  </conditionalFormatting>
  <conditionalFormatting sqref="Z48">
    <cfRule type="cellIs" dxfId="1288" priority="2289" operator="equal">
      <formula>"NÃO"</formula>
    </cfRule>
    <cfRule type="cellIs" dxfId="1287" priority="2290" operator="equal">
      <formula>"SIM"</formula>
    </cfRule>
  </conditionalFormatting>
  <conditionalFormatting sqref="Z48">
    <cfRule type="cellIs" dxfId="1286" priority="2288" operator="equal">
      <formula>"OPORTUNIDADE"</formula>
    </cfRule>
  </conditionalFormatting>
  <conditionalFormatting sqref="Z48">
    <cfRule type="cellIs" dxfId="1285" priority="2286" operator="equal">
      <formula>"NÃO"</formula>
    </cfRule>
    <cfRule type="cellIs" dxfId="1284" priority="2287" operator="equal">
      <formula>"SIM"</formula>
    </cfRule>
  </conditionalFormatting>
  <conditionalFormatting sqref="Z48">
    <cfRule type="cellIs" dxfId="1283" priority="2285" operator="equal">
      <formula>"OPORTUNIDADE"</formula>
    </cfRule>
  </conditionalFormatting>
  <conditionalFormatting sqref="Z48">
    <cfRule type="cellIs" dxfId="1282" priority="2283" operator="equal">
      <formula>"NÃO"</formula>
    </cfRule>
    <cfRule type="cellIs" dxfId="1281" priority="2284" operator="equal">
      <formula>"SIM"</formula>
    </cfRule>
  </conditionalFormatting>
  <conditionalFormatting sqref="Z48">
    <cfRule type="cellIs" dxfId="1280" priority="2282" operator="equal">
      <formula>"OPORTUNIDADE"</formula>
    </cfRule>
  </conditionalFormatting>
  <conditionalFormatting sqref="Z48">
    <cfRule type="cellIs" dxfId="1279" priority="2280" operator="equal">
      <formula>"NÃO"</formula>
    </cfRule>
    <cfRule type="cellIs" dxfId="1278" priority="2281" operator="equal">
      <formula>"SIM"</formula>
    </cfRule>
  </conditionalFormatting>
  <conditionalFormatting sqref="Z48">
    <cfRule type="cellIs" dxfId="1277" priority="2279" operator="equal">
      <formula>"OPORTUNIDADE"</formula>
    </cfRule>
  </conditionalFormatting>
  <conditionalFormatting sqref="Z48">
    <cfRule type="cellIs" dxfId="1276" priority="2277" operator="equal">
      <formula>"NÃO"</formula>
    </cfRule>
    <cfRule type="cellIs" dxfId="1275" priority="2278" operator="equal">
      <formula>"SIM"</formula>
    </cfRule>
  </conditionalFormatting>
  <conditionalFormatting sqref="Z48">
    <cfRule type="cellIs" dxfId="1274" priority="2276" operator="equal">
      <formula>"OPORTUNIDADE"</formula>
    </cfRule>
  </conditionalFormatting>
  <conditionalFormatting sqref="Z48">
    <cfRule type="cellIs" dxfId="1273" priority="2274" operator="equal">
      <formula>"NÃO"</formula>
    </cfRule>
    <cfRule type="cellIs" dxfId="1272" priority="2275" operator="equal">
      <formula>"SIM"</formula>
    </cfRule>
  </conditionalFormatting>
  <conditionalFormatting sqref="Z48">
    <cfRule type="cellIs" dxfId="1271" priority="2273" operator="equal">
      <formula>"OPORTUNIDADE"</formula>
    </cfRule>
  </conditionalFormatting>
  <conditionalFormatting sqref="Z48">
    <cfRule type="cellIs" dxfId="1270" priority="2271" operator="equal">
      <formula>"NÃO"</formula>
    </cfRule>
    <cfRule type="cellIs" dxfId="1269" priority="2272" operator="equal">
      <formula>"SIM"</formula>
    </cfRule>
  </conditionalFormatting>
  <conditionalFormatting sqref="Z48">
    <cfRule type="cellIs" dxfId="1268" priority="2270" operator="equal">
      <formula>"OPORTUNIDADE"</formula>
    </cfRule>
  </conditionalFormatting>
  <conditionalFormatting sqref="Z48">
    <cfRule type="cellIs" dxfId="1267" priority="2268" operator="equal">
      <formula>"NÃO"</formula>
    </cfRule>
    <cfRule type="cellIs" dxfId="1266" priority="2269" operator="equal">
      <formula>"SIM"</formula>
    </cfRule>
  </conditionalFormatting>
  <conditionalFormatting sqref="Z48">
    <cfRule type="cellIs" dxfId="1265" priority="2267" operator="equal">
      <formula>"OPORTUNIDADE"</formula>
    </cfRule>
  </conditionalFormatting>
  <conditionalFormatting sqref="Z48">
    <cfRule type="cellIs" dxfId="1264" priority="2265" operator="equal">
      <formula>"NÃO"</formula>
    </cfRule>
    <cfRule type="cellIs" dxfId="1263" priority="2266" operator="equal">
      <formula>"SIM"</formula>
    </cfRule>
  </conditionalFormatting>
  <conditionalFormatting sqref="Z48">
    <cfRule type="cellIs" dxfId="1262" priority="2264" operator="equal">
      <formula>"OPORTUNIDADE"</formula>
    </cfRule>
  </conditionalFormatting>
  <conditionalFormatting sqref="Z48">
    <cfRule type="cellIs" dxfId="1261" priority="2262" operator="equal">
      <formula>"NÃO"</formula>
    </cfRule>
    <cfRule type="cellIs" dxfId="1260" priority="2263" operator="equal">
      <formula>"SIM"</formula>
    </cfRule>
  </conditionalFormatting>
  <conditionalFormatting sqref="Z48">
    <cfRule type="cellIs" dxfId="1259" priority="2261" operator="equal">
      <formula>"OPORTUNIDADE"</formula>
    </cfRule>
  </conditionalFormatting>
  <conditionalFormatting sqref="Z48">
    <cfRule type="cellIs" dxfId="1258" priority="2259" operator="equal">
      <formula>"NÃO"</formula>
    </cfRule>
    <cfRule type="cellIs" dxfId="1257" priority="2260" operator="equal">
      <formula>"SIM"</formula>
    </cfRule>
  </conditionalFormatting>
  <conditionalFormatting sqref="Y58:Z58 Y65:Y67 Y72:Y75 Y59:Y63 Y69:Y70">
    <cfRule type="cellIs" dxfId="1256" priority="2255" operator="equal">
      <formula>"OPORTUNIDADE"</formula>
    </cfRule>
  </conditionalFormatting>
  <conditionalFormatting sqref="Y58:Z58 Y65:Y67 Y72:Y75 Y59:Y63 Y69:Y70">
    <cfRule type="cellIs" dxfId="1255" priority="2253" operator="equal">
      <formula>"NÃO"</formula>
    </cfRule>
    <cfRule type="cellIs" dxfId="1254" priority="2254" operator="equal">
      <formula>"SIM"</formula>
    </cfRule>
  </conditionalFormatting>
  <conditionalFormatting sqref="Z59">
    <cfRule type="cellIs" dxfId="1253" priority="2252" operator="equal">
      <formula>"OPORTUNIDADE"</formula>
    </cfRule>
  </conditionalFormatting>
  <conditionalFormatting sqref="Z59">
    <cfRule type="cellIs" dxfId="1252" priority="2250" operator="equal">
      <formula>"NÃO"</formula>
    </cfRule>
    <cfRule type="cellIs" dxfId="1251" priority="2251" operator="equal">
      <formula>"SIM"</formula>
    </cfRule>
  </conditionalFormatting>
  <conditionalFormatting sqref="Z59">
    <cfRule type="cellIs" dxfId="1250" priority="2249" operator="equal">
      <formula>"OPORTUNIDADE"</formula>
    </cfRule>
  </conditionalFormatting>
  <conditionalFormatting sqref="Z59">
    <cfRule type="cellIs" dxfId="1249" priority="2247" operator="equal">
      <formula>"NÃO"</formula>
    </cfRule>
    <cfRule type="cellIs" dxfId="1248" priority="2248" operator="equal">
      <formula>"SIM"</formula>
    </cfRule>
  </conditionalFormatting>
  <conditionalFormatting sqref="Z59">
    <cfRule type="cellIs" dxfId="1247" priority="2246" operator="equal">
      <formula>"OPORTUNIDADE"</formula>
    </cfRule>
  </conditionalFormatting>
  <conditionalFormatting sqref="Z59">
    <cfRule type="cellIs" dxfId="1246" priority="2244" operator="equal">
      <formula>"NÃO"</formula>
    </cfRule>
    <cfRule type="cellIs" dxfId="1245" priority="2245" operator="equal">
      <formula>"SIM"</formula>
    </cfRule>
  </conditionalFormatting>
  <conditionalFormatting sqref="Z59">
    <cfRule type="cellIs" dxfId="1244" priority="2243" operator="equal">
      <formula>"OPORTUNIDADE"</formula>
    </cfRule>
  </conditionalFormatting>
  <conditionalFormatting sqref="Z59">
    <cfRule type="cellIs" dxfId="1243" priority="2241" operator="equal">
      <formula>"NÃO"</formula>
    </cfRule>
    <cfRule type="cellIs" dxfId="1242" priority="2242" operator="equal">
      <formula>"SIM"</formula>
    </cfRule>
  </conditionalFormatting>
  <conditionalFormatting sqref="Z59">
    <cfRule type="cellIs" dxfId="1241" priority="2240" operator="equal">
      <formula>"OPORTUNIDADE"</formula>
    </cfRule>
  </conditionalFormatting>
  <conditionalFormatting sqref="Z59">
    <cfRule type="cellIs" dxfId="1240" priority="2238" operator="equal">
      <formula>"NÃO"</formula>
    </cfRule>
    <cfRule type="cellIs" dxfId="1239" priority="2239" operator="equal">
      <formula>"SIM"</formula>
    </cfRule>
  </conditionalFormatting>
  <conditionalFormatting sqref="Z59">
    <cfRule type="cellIs" dxfId="1238" priority="2237" operator="equal">
      <formula>"OPORTUNIDADE"</formula>
    </cfRule>
  </conditionalFormatting>
  <conditionalFormatting sqref="Z59">
    <cfRule type="cellIs" dxfId="1237" priority="2235" operator="equal">
      <formula>"NÃO"</formula>
    </cfRule>
    <cfRule type="cellIs" dxfId="1236" priority="2236" operator="equal">
      <formula>"SIM"</formula>
    </cfRule>
  </conditionalFormatting>
  <conditionalFormatting sqref="Z59">
    <cfRule type="cellIs" dxfId="1235" priority="2234" operator="equal">
      <formula>"OPORTUNIDADE"</formula>
    </cfRule>
  </conditionalFormatting>
  <conditionalFormatting sqref="Z59">
    <cfRule type="cellIs" dxfId="1234" priority="2232" operator="equal">
      <formula>"NÃO"</formula>
    </cfRule>
    <cfRule type="cellIs" dxfId="1233" priority="2233" operator="equal">
      <formula>"SIM"</formula>
    </cfRule>
  </conditionalFormatting>
  <conditionalFormatting sqref="Z59">
    <cfRule type="cellIs" dxfId="1232" priority="2231" operator="equal">
      <formula>"OPORTUNIDADE"</formula>
    </cfRule>
  </conditionalFormatting>
  <conditionalFormatting sqref="Z59">
    <cfRule type="cellIs" dxfId="1231" priority="2229" operator="equal">
      <formula>"NÃO"</formula>
    </cfRule>
    <cfRule type="cellIs" dxfId="1230" priority="2230" operator="equal">
      <formula>"SIM"</formula>
    </cfRule>
  </conditionalFormatting>
  <conditionalFormatting sqref="Z59">
    <cfRule type="cellIs" dxfId="1229" priority="2228" operator="equal">
      <formula>"OPORTUNIDADE"</formula>
    </cfRule>
  </conditionalFormatting>
  <conditionalFormatting sqref="Z59">
    <cfRule type="cellIs" dxfId="1228" priority="2226" operator="equal">
      <formula>"NÃO"</formula>
    </cfRule>
    <cfRule type="cellIs" dxfId="1227" priority="2227" operator="equal">
      <formula>"SIM"</formula>
    </cfRule>
  </conditionalFormatting>
  <conditionalFormatting sqref="Z59">
    <cfRule type="cellIs" dxfId="1226" priority="2225" operator="equal">
      <formula>"OPORTUNIDADE"</formula>
    </cfRule>
  </conditionalFormatting>
  <conditionalFormatting sqref="Z59">
    <cfRule type="cellIs" dxfId="1225" priority="2223" operator="equal">
      <formula>"NÃO"</formula>
    </cfRule>
    <cfRule type="cellIs" dxfId="1224" priority="2224" operator="equal">
      <formula>"SIM"</formula>
    </cfRule>
  </conditionalFormatting>
  <conditionalFormatting sqref="Z59">
    <cfRule type="cellIs" dxfId="1223" priority="2222" operator="equal">
      <formula>"OPORTUNIDADE"</formula>
    </cfRule>
  </conditionalFormatting>
  <conditionalFormatting sqref="Z59">
    <cfRule type="cellIs" dxfId="1222" priority="2220" operator="equal">
      <formula>"NÃO"</formula>
    </cfRule>
    <cfRule type="cellIs" dxfId="1221" priority="2221" operator="equal">
      <formula>"SIM"</formula>
    </cfRule>
  </conditionalFormatting>
  <conditionalFormatting sqref="Z59">
    <cfRule type="cellIs" dxfId="1220" priority="2219" operator="equal">
      <formula>"OPORTUNIDADE"</formula>
    </cfRule>
  </conditionalFormatting>
  <conditionalFormatting sqref="Z59">
    <cfRule type="cellIs" dxfId="1219" priority="2217" operator="equal">
      <formula>"NÃO"</formula>
    </cfRule>
    <cfRule type="cellIs" dxfId="1218" priority="2218" operator="equal">
      <formula>"SIM"</formula>
    </cfRule>
  </conditionalFormatting>
  <conditionalFormatting sqref="Z59">
    <cfRule type="cellIs" dxfId="1217" priority="2216" operator="equal">
      <formula>"OPORTUNIDADE"</formula>
    </cfRule>
  </conditionalFormatting>
  <conditionalFormatting sqref="Z59">
    <cfRule type="cellIs" dxfId="1216" priority="2214" operator="equal">
      <formula>"NÃO"</formula>
    </cfRule>
    <cfRule type="cellIs" dxfId="1215" priority="2215" operator="equal">
      <formula>"SIM"</formula>
    </cfRule>
  </conditionalFormatting>
  <conditionalFormatting sqref="Z59">
    <cfRule type="cellIs" dxfId="1214" priority="2213" operator="equal">
      <formula>"OPORTUNIDADE"</formula>
    </cfRule>
  </conditionalFormatting>
  <conditionalFormatting sqref="Z59">
    <cfRule type="cellIs" dxfId="1213" priority="2211" operator="equal">
      <formula>"NÃO"</formula>
    </cfRule>
    <cfRule type="cellIs" dxfId="1212" priority="2212" operator="equal">
      <formula>"SIM"</formula>
    </cfRule>
  </conditionalFormatting>
  <conditionalFormatting sqref="Z59">
    <cfRule type="cellIs" dxfId="1211" priority="2210" operator="equal">
      <formula>"OPORTUNIDADE"</formula>
    </cfRule>
  </conditionalFormatting>
  <conditionalFormatting sqref="Z59">
    <cfRule type="cellIs" dxfId="1210" priority="2208" operator="equal">
      <formula>"NÃO"</formula>
    </cfRule>
    <cfRule type="cellIs" dxfId="1209" priority="2209" operator="equal">
      <formula>"SIM"</formula>
    </cfRule>
  </conditionalFormatting>
  <conditionalFormatting sqref="Z59">
    <cfRule type="cellIs" dxfId="1208" priority="2207" operator="equal">
      <formula>"OPORTUNIDADE"</formula>
    </cfRule>
  </conditionalFormatting>
  <conditionalFormatting sqref="Z59">
    <cfRule type="cellIs" dxfId="1207" priority="2205" operator="equal">
      <formula>"NÃO"</formula>
    </cfRule>
    <cfRule type="cellIs" dxfId="1206" priority="2206" operator="equal">
      <formula>"SIM"</formula>
    </cfRule>
  </conditionalFormatting>
  <conditionalFormatting sqref="Z59">
    <cfRule type="cellIs" dxfId="1205" priority="2204" operator="equal">
      <formula>"OPORTUNIDADE"</formula>
    </cfRule>
  </conditionalFormatting>
  <conditionalFormatting sqref="Z59">
    <cfRule type="cellIs" dxfId="1204" priority="2202" operator="equal">
      <formula>"NÃO"</formula>
    </cfRule>
    <cfRule type="cellIs" dxfId="1203" priority="2203" operator="equal">
      <formula>"SIM"</formula>
    </cfRule>
  </conditionalFormatting>
  <conditionalFormatting sqref="Z59">
    <cfRule type="cellIs" dxfId="1202" priority="2201" operator="equal">
      <formula>"OPORTUNIDADE"</formula>
    </cfRule>
  </conditionalFormatting>
  <conditionalFormatting sqref="Z59">
    <cfRule type="cellIs" dxfId="1201" priority="2199" operator="equal">
      <formula>"NÃO"</formula>
    </cfRule>
    <cfRule type="cellIs" dxfId="1200" priority="2200" operator="equal">
      <formula>"SIM"</formula>
    </cfRule>
  </conditionalFormatting>
  <conditionalFormatting sqref="Z59">
    <cfRule type="cellIs" dxfId="1199" priority="2198" operator="equal">
      <formula>"OPORTUNIDADE"</formula>
    </cfRule>
  </conditionalFormatting>
  <conditionalFormatting sqref="Z59">
    <cfRule type="cellIs" dxfId="1198" priority="2196" operator="equal">
      <formula>"NÃO"</formula>
    </cfRule>
    <cfRule type="cellIs" dxfId="1197" priority="2197" operator="equal">
      <formula>"SIM"</formula>
    </cfRule>
  </conditionalFormatting>
  <conditionalFormatting sqref="Z59">
    <cfRule type="cellIs" dxfId="1196" priority="2195" operator="equal">
      <formula>"OPORTUNIDADE"</formula>
    </cfRule>
  </conditionalFormatting>
  <conditionalFormatting sqref="Z59">
    <cfRule type="cellIs" dxfId="1195" priority="2193" operator="equal">
      <formula>"NÃO"</formula>
    </cfRule>
    <cfRule type="cellIs" dxfId="1194" priority="2194" operator="equal">
      <formula>"SIM"</formula>
    </cfRule>
  </conditionalFormatting>
  <conditionalFormatting sqref="Z59">
    <cfRule type="cellIs" dxfId="1193" priority="2192" operator="equal">
      <formula>"OPORTUNIDADE"</formula>
    </cfRule>
  </conditionalFormatting>
  <conditionalFormatting sqref="Z59">
    <cfRule type="cellIs" dxfId="1192" priority="2190" operator="equal">
      <formula>"NÃO"</formula>
    </cfRule>
    <cfRule type="cellIs" dxfId="1191" priority="2191" operator="equal">
      <formula>"SIM"</formula>
    </cfRule>
  </conditionalFormatting>
  <conditionalFormatting sqref="Z59">
    <cfRule type="cellIs" dxfId="1190" priority="2189" operator="equal">
      <formula>"OPORTUNIDADE"</formula>
    </cfRule>
  </conditionalFormatting>
  <conditionalFormatting sqref="Z59">
    <cfRule type="cellIs" dxfId="1189" priority="2187" operator="equal">
      <formula>"NÃO"</formula>
    </cfRule>
    <cfRule type="cellIs" dxfId="1188" priority="2188" operator="equal">
      <formula>"SIM"</formula>
    </cfRule>
  </conditionalFormatting>
  <conditionalFormatting sqref="Z59">
    <cfRule type="cellIs" dxfId="1187" priority="2186" operator="equal">
      <formula>"OPORTUNIDADE"</formula>
    </cfRule>
  </conditionalFormatting>
  <conditionalFormatting sqref="Z59">
    <cfRule type="cellIs" dxfId="1186" priority="2184" operator="equal">
      <formula>"NÃO"</formula>
    </cfRule>
    <cfRule type="cellIs" dxfId="1185" priority="2185" operator="equal">
      <formula>"SIM"</formula>
    </cfRule>
  </conditionalFormatting>
  <conditionalFormatting sqref="Y59">
    <cfRule type="cellIs" dxfId="1184" priority="2183" operator="equal">
      <formula>"OPORTUNIDADE"</formula>
    </cfRule>
  </conditionalFormatting>
  <conditionalFormatting sqref="Y59">
    <cfRule type="cellIs" dxfId="1183" priority="2181" operator="equal">
      <formula>"NÃO"</formula>
    </cfRule>
    <cfRule type="cellIs" dxfId="1182" priority="2182" operator="equal">
      <formula>"SIM"</formula>
    </cfRule>
  </conditionalFormatting>
  <conditionalFormatting sqref="Y59">
    <cfRule type="cellIs" dxfId="1181" priority="2180" operator="equal">
      <formula>"OPORTUNIDADE"</formula>
    </cfRule>
  </conditionalFormatting>
  <conditionalFormatting sqref="Y59">
    <cfRule type="cellIs" dxfId="1180" priority="2178" operator="equal">
      <formula>"NÃO"</formula>
    </cfRule>
    <cfRule type="cellIs" dxfId="1179" priority="2179" operator="equal">
      <formula>"SIM"</formula>
    </cfRule>
  </conditionalFormatting>
  <conditionalFormatting sqref="Y59">
    <cfRule type="cellIs" dxfId="1178" priority="2177" operator="equal">
      <formula>"OPORTUNIDADE"</formula>
    </cfRule>
  </conditionalFormatting>
  <conditionalFormatting sqref="Y59">
    <cfRule type="cellIs" dxfId="1177" priority="2175" operator="equal">
      <formula>"NÃO"</formula>
    </cfRule>
    <cfRule type="cellIs" dxfId="1176" priority="2176" operator="equal">
      <formula>"SIM"</formula>
    </cfRule>
  </conditionalFormatting>
  <conditionalFormatting sqref="Y59">
    <cfRule type="cellIs" dxfId="1175" priority="2174" operator="equal">
      <formula>"OPORTUNIDADE"</formula>
    </cfRule>
  </conditionalFormatting>
  <conditionalFormatting sqref="Y59">
    <cfRule type="cellIs" dxfId="1174" priority="2172" operator="equal">
      <formula>"NÃO"</formula>
    </cfRule>
    <cfRule type="cellIs" dxfId="1173" priority="2173" operator="equal">
      <formula>"SIM"</formula>
    </cfRule>
  </conditionalFormatting>
  <conditionalFormatting sqref="Z59">
    <cfRule type="cellIs" dxfId="1172" priority="2171" operator="equal">
      <formula>"OPORTUNIDADE"</formula>
    </cfRule>
  </conditionalFormatting>
  <conditionalFormatting sqref="Z59">
    <cfRule type="cellIs" dxfId="1171" priority="2169" operator="equal">
      <formula>"NÃO"</formula>
    </cfRule>
    <cfRule type="cellIs" dxfId="1170" priority="2170" operator="equal">
      <formula>"SIM"</formula>
    </cfRule>
  </conditionalFormatting>
  <conditionalFormatting sqref="Z59">
    <cfRule type="cellIs" dxfId="1169" priority="2168" operator="equal">
      <formula>"OPORTUNIDADE"</formula>
    </cfRule>
  </conditionalFormatting>
  <conditionalFormatting sqref="Z59">
    <cfRule type="cellIs" dxfId="1168" priority="2166" operator="equal">
      <formula>"NÃO"</formula>
    </cfRule>
    <cfRule type="cellIs" dxfId="1167" priority="2167" operator="equal">
      <formula>"SIM"</formula>
    </cfRule>
  </conditionalFormatting>
  <conditionalFormatting sqref="Z59">
    <cfRule type="cellIs" dxfId="1166" priority="2165" operator="equal">
      <formula>"OPORTUNIDADE"</formula>
    </cfRule>
  </conditionalFormatting>
  <conditionalFormatting sqref="Z59">
    <cfRule type="cellIs" dxfId="1165" priority="2163" operator="equal">
      <formula>"NÃO"</formula>
    </cfRule>
    <cfRule type="cellIs" dxfId="1164" priority="2164" operator="equal">
      <formula>"SIM"</formula>
    </cfRule>
  </conditionalFormatting>
  <conditionalFormatting sqref="Z59">
    <cfRule type="cellIs" dxfId="1163" priority="2162" operator="equal">
      <formula>"OPORTUNIDADE"</formula>
    </cfRule>
  </conditionalFormatting>
  <conditionalFormatting sqref="Z59">
    <cfRule type="cellIs" dxfId="1162" priority="2160" operator="equal">
      <formula>"NÃO"</formula>
    </cfRule>
    <cfRule type="cellIs" dxfId="1161" priority="2161" operator="equal">
      <formula>"SIM"</formula>
    </cfRule>
  </conditionalFormatting>
  <conditionalFormatting sqref="Z59">
    <cfRule type="cellIs" dxfId="1160" priority="2159" operator="equal">
      <formula>"OPORTUNIDADE"</formula>
    </cfRule>
  </conditionalFormatting>
  <conditionalFormatting sqref="Z59">
    <cfRule type="cellIs" dxfId="1159" priority="2157" operator="equal">
      <formula>"NÃO"</formula>
    </cfRule>
    <cfRule type="cellIs" dxfId="1158" priority="2158" operator="equal">
      <formula>"SIM"</formula>
    </cfRule>
  </conditionalFormatting>
  <conditionalFormatting sqref="Z59">
    <cfRule type="cellIs" dxfId="1157" priority="2156" operator="equal">
      <formula>"OPORTUNIDADE"</formula>
    </cfRule>
  </conditionalFormatting>
  <conditionalFormatting sqref="Z59">
    <cfRule type="cellIs" dxfId="1156" priority="2154" operator="equal">
      <formula>"NÃO"</formula>
    </cfRule>
    <cfRule type="cellIs" dxfId="1155" priority="2155" operator="equal">
      <formula>"SIM"</formula>
    </cfRule>
  </conditionalFormatting>
  <conditionalFormatting sqref="Z59">
    <cfRule type="cellIs" dxfId="1154" priority="2153" operator="equal">
      <formula>"OPORTUNIDADE"</formula>
    </cfRule>
  </conditionalFormatting>
  <conditionalFormatting sqref="Z59">
    <cfRule type="cellIs" dxfId="1153" priority="2151" operator="equal">
      <formula>"NÃO"</formula>
    </cfRule>
    <cfRule type="cellIs" dxfId="1152" priority="2152" operator="equal">
      <formula>"SIM"</formula>
    </cfRule>
  </conditionalFormatting>
  <conditionalFormatting sqref="Z59">
    <cfRule type="cellIs" dxfId="1151" priority="2150" operator="equal">
      <formula>"OPORTUNIDADE"</formula>
    </cfRule>
  </conditionalFormatting>
  <conditionalFormatting sqref="Z59">
    <cfRule type="cellIs" dxfId="1150" priority="2148" operator="equal">
      <formula>"NÃO"</formula>
    </cfRule>
    <cfRule type="cellIs" dxfId="1149" priority="2149" operator="equal">
      <formula>"SIM"</formula>
    </cfRule>
  </conditionalFormatting>
  <conditionalFormatting sqref="Z59">
    <cfRule type="cellIs" dxfId="1148" priority="2147" operator="equal">
      <formula>"OPORTUNIDADE"</formula>
    </cfRule>
  </conditionalFormatting>
  <conditionalFormatting sqref="Z59">
    <cfRule type="cellIs" dxfId="1147" priority="2145" operator="equal">
      <formula>"NÃO"</formula>
    </cfRule>
    <cfRule type="cellIs" dxfId="1146" priority="2146" operator="equal">
      <formula>"SIM"</formula>
    </cfRule>
  </conditionalFormatting>
  <conditionalFormatting sqref="Z59">
    <cfRule type="cellIs" dxfId="1145" priority="2144" operator="equal">
      <formula>"OPORTUNIDADE"</formula>
    </cfRule>
  </conditionalFormatting>
  <conditionalFormatting sqref="Z59">
    <cfRule type="cellIs" dxfId="1144" priority="2142" operator="equal">
      <formula>"NÃO"</formula>
    </cfRule>
    <cfRule type="cellIs" dxfId="1143" priority="2143" operator="equal">
      <formula>"SIM"</formula>
    </cfRule>
  </conditionalFormatting>
  <conditionalFormatting sqref="Z59">
    <cfRule type="cellIs" dxfId="1142" priority="2141" operator="equal">
      <formula>"OPORTUNIDADE"</formula>
    </cfRule>
  </conditionalFormatting>
  <conditionalFormatting sqref="Z59">
    <cfRule type="cellIs" dxfId="1141" priority="2139" operator="equal">
      <formula>"NÃO"</formula>
    </cfRule>
    <cfRule type="cellIs" dxfId="1140" priority="2140" operator="equal">
      <formula>"SIM"</formula>
    </cfRule>
  </conditionalFormatting>
  <conditionalFormatting sqref="Z59">
    <cfRule type="cellIs" dxfId="1139" priority="2138" operator="equal">
      <formula>"OPORTUNIDADE"</formula>
    </cfRule>
  </conditionalFormatting>
  <conditionalFormatting sqref="Z59">
    <cfRule type="cellIs" dxfId="1138" priority="2136" operator="equal">
      <formula>"NÃO"</formula>
    </cfRule>
    <cfRule type="cellIs" dxfId="1137" priority="2137" operator="equal">
      <formula>"SIM"</formula>
    </cfRule>
  </conditionalFormatting>
  <conditionalFormatting sqref="Z59">
    <cfRule type="cellIs" dxfId="1136" priority="2135" operator="equal">
      <formula>"OPORTUNIDADE"</formula>
    </cfRule>
  </conditionalFormatting>
  <conditionalFormatting sqref="Z59">
    <cfRule type="cellIs" dxfId="1135" priority="2133" operator="equal">
      <formula>"NÃO"</formula>
    </cfRule>
    <cfRule type="cellIs" dxfId="1134" priority="2134" operator="equal">
      <formula>"SIM"</formula>
    </cfRule>
  </conditionalFormatting>
  <conditionalFormatting sqref="Y59">
    <cfRule type="cellIs" dxfId="1133" priority="2132" operator="equal">
      <formula>"OPORTUNIDADE"</formula>
    </cfRule>
  </conditionalFormatting>
  <conditionalFormatting sqref="Y59">
    <cfRule type="cellIs" dxfId="1132" priority="2130" operator="equal">
      <formula>"NÃO"</formula>
    </cfRule>
    <cfRule type="cellIs" dxfId="1131" priority="2131" operator="equal">
      <formula>"SIM"</formula>
    </cfRule>
  </conditionalFormatting>
  <conditionalFormatting sqref="Y59">
    <cfRule type="cellIs" dxfId="1130" priority="2129" operator="equal">
      <formula>"OPORTUNIDADE"</formula>
    </cfRule>
  </conditionalFormatting>
  <conditionalFormatting sqref="Y59">
    <cfRule type="cellIs" dxfId="1129" priority="2127" operator="equal">
      <formula>"NÃO"</formula>
    </cfRule>
    <cfRule type="cellIs" dxfId="1128" priority="2128" operator="equal">
      <formula>"SIM"</formula>
    </cfRule>
  </conditionalFormatting>
  <conditionalFormatting sqref="Y59">
    <cfRule type="cellIs" dxfId="1127" priority="2126" operator="equal">
      <formula>"OPORTUNIDADE"</formula>
    </cfRule>
  </conditionalFormatting>
  <conditionalFormatting sqref="Y59">
    <cfRule type="cellIs" dxfId="1126" priority="2124" operator="equal">
      <formula>"NÃO"</formula>
    </cfRule>
    <cfRule type="cellIs" dxfId="1125" priority="2125" operator="equal">
      <formula>"SIM"</formula>
    </cfRule>
  </conditionalFormatting>
  <conditionalFormatting sqref="Y59">
    <cfRule type="cellIs" dxfId="1124" priority="2123" operator="equal">
      <formula>"OPORTUNIDADE"</formula>
    </cfRule>
  </conditionalFormatting>
  <conditionalFormatting sqref="Y59">
    <cfRule type="cellIs" dxfId="1123" priority="2121" operator="equal">
      <formula>"NÃO"</formula>
    </cfRule>
    <cfRule type="cellIs" dxfId="1122" priority="2122" operator="equal">
      <formula>"SIM"</formula>
    </cfRule>
  </conditionalFormatting>
  <conditionalFormatting sqref="Y46:Z46">
    <cfRule type="cellIs" dxfId="1121" priority="2120" operator="equal">
      <formula>"OPORTUNIDADE"</formula>
    </cfRule>
  </conditionalFormatting>
  <conditionalFormatting sqref="Y46:Z46">
    <cfRule type="cellIs" dxfId="1120" priority="2118" operator="equal">
      <formula>"NÃO"</formula>
    </cfRule>
    <cfRule type="cellIs" dxfId="1119" priority="2119" operator="equal">
      <formula>"SIM"</formula>
    </cfRule>
  </conditionalFormatting>
  <conditionalFormatting sqref="Z47">
    <cfRule type="cellIs" dxfId="1118" priority="2117" operator="equal">
      <formula>"OPORTUNIDADE"</formula>
    </cfRule>
  </conditionalFormatting>
  <conditionalFormatting sqref="Z47">
    <cfRule type="cellIs" dxfId="1117" priority="2115" operator="equal">
      <formula>"NÃO"</formula>
    </cfRule>
    <cfRule type="cellIs" dxfId="1116" priority="2116" operator="equal">
      <formula>"SIM"</formula>
    </cfRule>
  </conditionalFormatting>
  <conditionalFormatting sqref="Z47">
    <cfRule type="cellIs" dxfId="1115" priority="2114" operator="equal">
      <formula>"OPORTUNIDADE"</formula>
    </cfRule>
  </conditionalFormatting>
  <conditionalFormatting sqref="Z47">
    <cfRule type="cellIs" dxfId="1114" priority="2112" operator="equal">
      <formula>"NÃO"</formula>
    </cfRule>
    <cfRule type="cellIs" dxfId="1113" priority="2113" operator="equal">
      <formula>"SIM"</formula>
    </cfRule>
  </conditionalFormatting>
  <conditionalFormatting sqref="Z47">
    <cfRule type="cellIs" dxfId="1112" priority="2111" operator="equal">
      <formula>"OPORTUNIDADE"</formula>
    </cfRule>
  </conditionalFormatting>
  <conditionalFormatting sqref="Z47">
    <cfRule type="cellIs" dxfId="1111" priority="2109" operator="equal">
      <formula>"NÃO"</formula>
    </cfRule>
    <cfRule type="cellIs" dxfId="1110" priority="2110" operator="equal">
      <formula>"SIM"</formula>
    </cfRule>
  </conditionalFormatting>
  <conditionalFormatting sqref="Z47">
    <cfRule type="cellIs" dxfId="1109" priority="2108" operator="equal">
      <formula>"OPORTUNIDADE"</formula>
    </cfRule>
  </conditionalFormatting>
  <conditionalFormatting sqref="Z47">
    <cfRule type="cellIs" dxfId="1108" priority="2106" operator="equal">
      <formula>"NÃO"</formula>
    </cfRule>
    <cfRule type="cellIs" dxfId="1107" priority="2107" operator="equal">
      <formula>"SIM"</formula>
    </cfRule>
  </conditionalFormatting>
  <conditionalFormatting sqref="Z47">
    <cfRule type="cellIs" dxfId="1106" priority="2105" operator="equal">
      <formula>"OPORTUNIDADE"</formula>
    </cfRule>
  </conditionalFormatting>
  <conditionalFormatting sqref="Z47">
    <cfRule type="cellIs" dxfId="1105" priority="2103" operator="equal">
      <formula>"NÃO"</formula>
    </cfRule>
    <cfRule type="cellIs" dxfId="1104" priority="2104" operator="equal">
      <formula>"SIM"</formula>
    </cfRule>
  </conditionalFormatting>
  <conditionalFormatting sqref="Z47">
    <cfRule type="cellIs" dxfId="1103" priority="2102" operator="equal">
      <formula>"OPORTUNIDADE"</formula>
    </cfRule>
  </conditionalFormatting>
  <conditionalFormatting sqref="Z47">
    <cfRule type="cellIs" dxfId="1102" priority="2100" operator="equal">
      <formula>"NÃO"</formula>
    </cfRule>
    <cfRule type="cellIs" dxfId="1101" priority="2101" operator="equal">
      <formula>"SIM"</formula>
    </cfRule>
  </conditionalFormatting>
  <conditionalFormatting sqref="Z47">
    <cfRule type="cellIs" dxfId="1100" priority="2099" operator="equal">
      <formula>"OPORTUNIDADE"</formula>
    </cfRule>
  </conditionalFormatting>
  <conditionalFormatting sqref="Z47">
    <cfRule type="cellIs" dxfId="1099" priority="2097" operator="equal">
      <formula>"NÃO"</formula>
    </cfRule>
    <cfRule type="cellIs" dxfId="1098" priority="2098" operator="equal">
      <formula>"SIM"</formula>
    </cfRule>
  </conditionalFormatting>
  <conditionalFormatting sqref="Z47">
    <cfRule type="cellIs" dxfId="1097" priority="2096" operator="equal">
      <formula>"OPORTUNIDADE"</formula>
    </cfRule>
  </conditionalFormatting>
  <conditionalFormatting sqref="Z47">
    <cfRule type="cellIs" dxfId="1096" priority="2094" operator="equal">
      <formula>"NÃO"</formula>
    </cfRule>
    <cfRule type="cellIs" dxfId="1095" priority="2095" operator="equal">
      <formula>"SIM"</formula>
    </cfRule>
  </conditionalFormatting>
  <conditionalFormatting sqref="Z47">
    <cfRule type="cellIs" dxfId="1094" priority="2093" operator="equal">
      <formula>"OPORTUNIDADE"</formula>
    </cfRule>
  </conditionalFormatting>
  <conditionalFormatting sqref="Z47">
    <cfRule type="cellIs" dxfId="1093" priority="2091" operator="equal">
      <formula>"NÃO"</formula>
    </cfRule>
    <cfRule type="cellIs" dxfId="1092" priority="2092" operator="equal">
      <formula>"SIM"</formula>
    </cfRule>
  </conditionalFormatting>
  <conditionalFormatting sqref="Z47">
    <cfRule type="cellIs" dxfId="1091" priority="2090" operator="equal">
      <formula>"OPORTUNIDADE"</formula>
    </cfRule>
  </conditionalFormatting>
  <conditionalFormatting sqref="Z47">
    <cfRule type="cellIs" dxfId="1090" priority="2088" operator="equal">
      <formula>"NÃO"</formula>
    </cfRule>
    <cfRule type="cellIs" dxfId="1089" priority="2089" operator="equal">
      <formula>"SIM"</formula>
    </cfRule>
  </conditionalFormatting>
  <conditionalFormatting sqref="Z47">
    <cfRule type="cellIs" dxfId="1088" priority="2087" operator="equal">
      <formula>"OPORTUNIDADE"</formula>
    </cfRule>
  </conditionalFormatting>
  <conditionalFormatting sqref="Z47">
    <cfRule type="cellIs" dxfId="1087" priority="2085" operator="equal">
      <formula>"NÃO"</formula>
    </cfRule>
    <cfRule type="cellIs" dxfId="1086" priority="2086" operator="equal">
      <formula>"SIM"</formula>
    </cfRule>
  </conditionalFormatting>
  <conditionalFormatting sqref="Z47">
    <cfRule type="cellIs" dxfId="1085" priority="2084" operator="equal">
      <formula>"OPORTUNIDADE"</formula>
    </cfRule>
  </conditionalFormatting>
  <conditionalFormatting sqref="Z47">
    <cfRule type="cellIs" dxfId="1084" priority="2082" operator="equal">
      <formula>"NÃO"</formula>
    </cfRule>
    <cfRule type="cellIs" dxfId="1083" priority="2083" operator="equal">
      <formula>"SIM"</formula>
    </cfRule>
  </conditionalFormatting>
  <conditionalFormatting sqref="Z47">
    <cfRule type="cellIs" dxfId="1082" priority="2081" operator="equal">
      <formula>"OPORTUNIDADE"</formula>
    </cfRule>
  </conditionalFormatting>
  <conditionalFormatting sqref="Z47">
    <cfRule type="cellIs" dxfId="1081" priority="2079" operator="equal">
      <formula>"NÃO"</formula>
    </cfRule>
    <cfRule type="cellIs" dxfId="1080" priority="2080" operator="equal">
      <formula>"SIM"</formula>
    </cfRule>
  </conditionalFormatting>
  <conditionalFormatting sqref="Z47">
    <cfRule type="cellIs" dxfId="1079" priority="2078" operator="equal">
      <formula>"OPORTUNIDADE"</formula>
    </cfRule>
  </conditionalFormatting>
  <conditionalFormatting sqref="Z47">
    <cfRule type="cellIs" dxfId="1078" priority="2076" operator="equal">
      <formula>"NÃO"</formula>
    </cfRule>
    <cfRule type="cellIs" dxfId="1077" priority="2077" operator="equal">
      <formula>"SIM"</formula>
    </cfRule>
  </conditionalFormatting>
  <conditionalFormatting sqref="Z47">
    <cfRule type="cellIs" dxfId="1076" priority="2075" operator="equal">
      <formula>"OPORTUNIDADE"</formula>
    </cfRule>
  </conditionalFormatting>
  <conditionalFormatting sqref="Z47">
    <cfRule type="cellIs" dxfId="1075" priority="2073" operator="equal">
      <formula>"NÃO"</formula>
    </cfRule>
    <cfRule type="cellIs" dxfId="1074" priority="2074" operator="equal">
      <formula>"SIM"</formula>
    </cfRule>
  </conditionalFormatting>
  <conditionalFormatting sqref="Z47">
    <cfRule type="cellIs" dxfId="1073" priority="2072" operator="equal">
      <formula>"OPORTUNIDADE"</formula>
    </cfRule>
  </conditionalFormatting>
  <conditionalFormatting sqref="Z47">
    <cfRule type="cellIs" dxfId="1072" priority="2070" operator="equal">
      <formula>"NÃO"</formula>
    </cfRule>
    <cfRule type="cellIs" dxfId="1071" priority="2071" operator="equal">
      <formula>"SIM"</formula>
    </cfRule>
  </conditionalFormatting>
  <conditionalFormatting sqref="Z47">
    <cfRule type="cellIs" dxfId="1070" priority="2069" operator="equal">
      <formula>"OPORTUNIDADE"</formula>
    </cfRule>
  </conditionalFormatting>
  <conditionalFormatting sqref="Z47">
    <cfRule type="cellIs" dxfId="1069" priority="2067" operator="equal">
      <formula>"NÃO"</formula>
    </cfRule>
    <cfRule type="cellIs" dxfId="1068" priority="2068" operator="equal">
      <formula>"SIM"</formula>
    </cfRule>
  </conditionalFormatting>
  <conditionalFormatting sqref="Z47">
    <cfRule type="cellIs" dxfId="1067" priority="2066" operator="equal">
      <formula>"OPORTUNIDADE"</formula>
    </cfRule>
  </conditionalFormatting>
  <conditionalFormatting sqref="Z47">
    <cfRule type="cellIs" dxfId="1066" priority="2064" operator="equal">
      <formula>"NÃO"</formula>
    </cfRule>
    <cfRule type="cellIs" dxfId="1065" priority="2065" operator="equal">
      <formula>"SIM"</formula>
    </cfRule>
  </conditionalFormatting>
  <conditionalFormatting sqref="Z47">
    <cfRule type="cellIs" dxfId="1064" priority="2063" operator="equal">
      <formula>"OPORTUNIDADE"</formula>
    </cfRule>
  </conditionalFormatting>
  <conditionalFormatting sqref="Z47">
    <cfRule type="cellIs" dxfId="1063" priority="2061" operator="equal">
      <formula>"NÃO"</formula>
    </cfRule>
    <cfRule type="cellIs" dxfId="1062" priority="2062" operator="equal">
      <formula>"SIM"</formula>
    </cfRule>
  </conditionalFormatting>
  <conditionalFormatting sqref="Z47">
    <cfRule type="cellIs" dxfId="1061" priority="2060" operator="equal">
      <formula>"OPORTUNIDADE"</formula>
    </cfRule>
  </conditionalFormatting>
  <conditionalFormatting sqref="Z47">
    <cfRule type="cellIs" dxfId="1060" priority="2058" operator="equal">
      <formula>"NÃO"</formula>
    </cfRule>
    <cfRule type="cellIs" dxfId="1059" priority="2059" operator="equal">
      <formula>"SIM"</formula>
    </cfRule>
  </conditionalFormatting>
  <conditionalFormatting sqref="Z47">
    <cfRule type="cellIs" dxfId="1058" priority="2057" operator="equal">
      <formula>"OPORTUNIDADE"</formula>
    </cfRule>
  </conditionalFormatting>
  <conditionalFormatting sqref="Z47">
    <cfRule type="cellIs" dxfId="1057" priority="2055" operator="equal">
      <formula>"NÃO"</formula>
    </cfRule>
    <cfRule type="cellIs" dxfId="1056" priority="2056" operator="equal">
      <formula>"SIM"</formula>
    </cfRule>
  </conditionalFormatting>
  <conditionalFormatting sqref="Z47">
    <cfRule type="cellIs" dxfId="1055" priority="2054" operator="equal">
      <formula>"OPORTUNIDADE"</formula>
    </cfRule>
  </conditionalFormatting>
  <conditionalFormatting sqref="Z47">
    <cfRule type="cellIs" dxfId="1054" priority="2052" operator="equal">
      <formula>"NÃO"</formula>
    </cfRule>
    <cfRule type="cellIs" dxfId="1053" priority="2053" operator="equal">
      <formula>"SIM"</formula>
    </cfRule>
  </conditionalFormatting>
  <conditionalFormatting sqref="Z47">
    <cfRule type="cellIs" dxfId="1052" priority="2051" operator="equal">
      <formula>"OPORTUNIDADE"</formula>
    </cfRule>
  </conditionalFormatting>
  <conditionalFormatting sqref="Z47">
    <cfRule type="cellIs" dxfId="1051" priority="2049" operator="equal">
      <formula>"NÃO"</formula>
    </cfRule>
    <cfRule type="cellIs" dxfId="1050" priority="2050" operator="equal">
      <formula>"SIM"</formula>
    </cfRule>
  </conditionalFormatting>
  <conditionalFormatting sqref="Y47:Y56">
    <cfRule type="cellIs" dxfId="1049" priority="2048" operator="equal">
      <formula>"OPORTUNIDADE"</formula>
    </cfRule>
  </conditionalFormatting>
  <conditionalFormatting sqref="Y47:Y56">
    <cfRule type="cellIs" dxfId="1048" priority="2046" operator="equal">
      <formula>"NÃO"</formula>
    </cfRule>
    <cfRule type="cellIs" dxfId="1047" priority="2047" operator="equal">
      <formula>"SIM"</formula>
    </cfRule>
  </conditionalFormatting>
  <conditionalFormatting sqref="Y47:Y56">
    <cfRule type="cellIs" dxfId="1046" priority="2045" operator="equal">
      <formula>"OPORTUNIDADE"</formula>
    </cfRule>
  </conditionalFormatting>
  <conditionalFormatting sqref="Y47:Y56">
    <cfRule type="cellIs" dxfId="1045" priority="2043" operator="equal">
      <formula>"NÃO"</formula>
    </cfRule>
    <cfRule type="cellIs" dxfId="1044" priority="2044" operator="equal">
      <formula>"SIM"</formula>
    </cfRule>
  </conditionalFormatting>
  <conditionalFormatting sqref="Y47:Y56">
    <cfRule type="cellIs" dxfId="1043" priority="2042" operator="equal">
      <formula>"OPORTUNIDADE"</formula>
    </cfRule>
  </conditionalFormatting>
  <conditionalFormatting sqref="Y47:Y56">
    <cfRule type="cellIs" dxfId="1042" priority="2040" operator="equal">
      <formula>"NÃO"</formula>
    </cfRule>
    <cfRule type="cellIs" dxfId="1041" priority="2041" operator="equal">
      <formula>"SIM"</formula>
    </cfRule>
  </conditionalFormatting>
  <conditionalFormatting sqref="Y47:Y56">
    <cfRule type="cellIs" dxfId="1040" priority="2039" operator="equal">
      <formula>"OPORTUNIDADE"</formula>
    </cfRule>
  </conditionalFormatting>
  <conditionalFormatting sqref="Y47:Y56">
    <cfRule type="cellIs" dxfId="1039" priority="2037" operator="equal">
      <formula>"NÃO"</formula>
    </cfRule>
    <cfRule type="cellIs" dxfId="1038" priority="2038" operator="equal">
      <formula>"SIM"</formula>
    </cfRule>
  </conditionalFormatting>
  <conditionalFormatting sqref="Z47">
    <cfRule type="cellIs" dxfId="1037" priority="2036" operator="equal">
      <formula>"OPORTUNIDADE"</formula>
    </cfRule>
  </conditionalFormatting>
  <conditionalFormatting sqref="Z47">
    <cfRule type="cellIs" dxfId="1036" priority="2034" operator="equal">
      <formula>"NÃO"</formula>
    </cfRule>
    <cfRule type="cellIs" dxfId="1035" priority="2035" operator="equal">
      <formula>"SIM"</formula>
    </cfRule>
  </conditionalFormatting>
  <conditionalFormatting sqref="Z47">
    <cfRule type="cellIs" dxfId="1034" priority="2033" operator="equal">
      <formula>"OPORTUNIDADE"</formula>
    </cfRule>
  </conditionalFormatting>
  <conditionalFormatting sqref="Z47">
    <cfRule type="cellIs" dxfId="1033" priority="2031" operator="equal">
      <formula>"NÃO"</formula>
    </cfRule>
    <cfRule type="cellIs" dxfId="1032" priority="2032" operator="equal">
      <formula>"SIM"</formula>
    </cfRule>
  </conditionalFormatting>
  <conditionalFormatting sqref="Z47">
    <cfRule type="cellIs" dxfId="1031" priority="2030" operator="equal">
      <formula>"OPORTUNIDADE"</formula>
    </cfRule>
  </conditionalFormatting>
  <conditionalFormatting sqref="Z47">
    <cfRule type="cellIs" dxfId="1030" priority="2028" operator="equal">
      <formula>"NÃO"</formula>
    </cfRule>
    <cfRule type="cellIs" dxfId="1029" priority="2029" operator="equal">
      <formula>"SIM"</formula>
    </cfRule>
  </conditionalFormatting>
  <conditionalFormatting sqref="Z47">
    <cfRule type="cellIs" dxfId="1028" priority="2027" operator="equal">
      <formula>"OPORTUNIDADE"</formula>
    </cfRule>
  </conditionalFormatting>
  <conditionalFormatting sqref="Z47">
    <cfRule type="cellIs" dxfId="1027" priority="2025" operator="equal">
      <formula>"NÃO"</formula>
    </cfRule>
    <cfRule type="cellIs" dxfId="1026" priority="2026" operator="equal">
      <formula>"SIM"</formula>
    </cfRule>
  </conditionalFormatting>
  <conditionalFormatting sqref="Z47">
    <cfRule type="cellIs" dxfId="1025" priority="2024" operator="equal">
      <formula>"OPORTUNIDADE"</formula>
    </cfRule>
  </conditionalFormatting>
  <conditionalFormatting sqref="Z47">
    <cfRule type="cellIs" dxfId="1024" priority="2022" operator="equal">
      <formula>"NÃO"</formula>
    </cfRule>
    <cfRule type="cellIs" dxfId="1023" priority="2023" operator="equal">
      <formula>"SIM"</formula>
    </cfRule>
  </conditionalFormatting>
  <conditionalFormatting sqref="Z47">
    <cfRule type="cellIs" dxfId="1022" priority="2021" operator="equal">
      <formula>"OPORTUNIDADE"</formula>
    </cfRule>
  </conditionalFormatting>
  <conditionalFormatting sqref="Z47">
    <cfRule type="cellIs" dxfId="1021" priority="2019" operator="equal">
      <formula>"NÃO"</formula>
    </cfRule>
    <cfRule type="cellIs" dxfId="1020" priority="2020" operator="equal">
      <formula>"SIM"</formula>
    </cfRule>
  </conditionalFormatting>
  <conditionalFormatting sqref="Z47">
    <cfRule type="cellIs" dxfId="1019" priority="2018" operator="equal">
      <formula>"OPORTUNIDADE"</formula>
    </cfRule>
  </conditionalFormatting>
  <conditionalFormatting sqref="Z47">
    <cfRule type="cellIs" dxfId="1018" priority="2016" operator="equal">
      <formula>"NÃO"</formula>
    </cfRule>
    <cfRule type="cellIs" dxfId="1017" priority="2017" operator="equal">
      <formula>"SIM"</formula>
    </cfRule>
  </conditionalFormatting>
  <conditionalFormatting sqref="Z47">
    <cfRule type="cellIs" dxfId="1016" priority="2015" operator="equal">
      <formula>"OPORTUNIDADE"</formula>
    </cfRule>
  </conditionalFormatting>
  <conditionalFormatting sqref="Z47">
    <cfRule type="cellIs" dxfId="1015" priority="2013" operator="equal">
      <formula>"NÃO"</formula>
    </cfRule>
    <cfRule type="cellIs" dxfId="1014" priority="2014" operator="equal">
      <formula>"SIM"</formula>
    </cfRule>
  </conditionalFormatting>
  <conditionalFormatting sqref="Z47">
    <cfRule type="cellIs" dxfId="1013" priority="2012" operator="equal">
      <formula>"OPORTUNIDADE"</formula>
    </cfRule>
  </conditionalFormatting>
  <conditionalFormatting sqref="Z47">
    <cfRule type="cellIs" dxfId="1012" priority="2010" operator="equal">
      <formula>"NÃO"</formula>
    </cfRule>
    <cfRule type="cellIs" dxfId="1011" priority="2011" operator="equal">
      <formula>"SIM"</formula>
    </cfRule>
  </conditionalFormatting>
  <conditionalFormatting sqref="Z47">
    <cfRule type="cellIs" dxfId="1010" priority="2009" operator="equal">
      <formula>"OPORTUNIDADE"</formula>
    </cfRule>
  </conditionalFormatting>
  <conditionalFormatting sqref="Z47">
    <cfRule type="cellIs" dxfId="1009" priority="2007" operator="equal">
      <formula>"NÃO"</formula>
    </cfRule>
    <cfRule type="cellIs" dxfId="1008" priority="2008" operator="equal">
      <formula>"SIM"</formula>
    </cfRule>
  </conditionalFormatting>
  <conditionalFormatting sqref="Z47">
    <cfRule type="cellIs" dxfId="1007" priority="2006" operator="equal">
      <formula>"OPORTUNIDADE"</formula>
    </cfRule>
  </conditionalFormatting>
  <conditionalFormatting sqref="Z47">
    <cfRule type="cellIs" dxfId="1006" priority="2004" operator="equal">
      <formula>"NÃO"</formula>
    </cfRule>
    <cfRule type="cellIs" dxfId="1005" priority="2005" operator="equal">
      <formula>"SIM"</formula>
    </cfRule>
  </conditionalFormatting>
  <conditionalFormatting sqref="Z47">
    <cfRule type="cellIs" dxfId="1004" priority="2003" operator="equal">
      <formula>"OPORTUNIDADE"</formula>
    </cfRule>
  </conditionalFormatting>
  <conditionalFormatting sqref="Z47">
    <cfRule type="cellIs" dxfId="1003" priority="2001" operator="equal">
      <formula>"NÃO"</formula>
    </cfRule>
    <cfRule type="cellIs" dxfId="1002" priority="2002" operator="equal">
      <formula>"SIM"</formula>
    </cfRule>
  </conditionalFormatting>
  <conditionalFormatting sqref="Z47">
    <cfRule type="cellIs" dxfId="1001" priority="2000" operator="equal">
      <formula>"OPORTUNIDADE"</formula>
    </cfRule>
  </conditionalFormatting>
  <conditionalFormatting sqref="Z47">
    <cfRule type="cellIs" dxfId="1000" priority="1998" operator="equal">
      <formula>"NÃO"</formula>
    </cfRule>
    <cfRule type="cellIs" dxfId="999" priority="1999" operator="equal">
      <formula>"SIM"</formula>
    </cfRule>
  </conditionalFormatting>
  <conditionalFormatting sqref="Y47:Y56">
    <cfRule type="cellIs" dxfId="998" priority="1997" operator="equal">
      <formula>"OPORTUNIDADE"</formula>
    </cfRule>
  </conditionalFormatting>
  <conditionalFormatting sqref="Y47:Y56">
    <cfRule type="cellIs" dxfId="997" priority="1995" operator="equal">
      <formula>"NÃO"</formula>
    </cfRule>
    <cfRule type="cellIs" dxfId="996" priority="1996" operator="equal">
      <formula>"SIM"</formula>
    </cfRule>
  </conditionalFormatting>
  <conditionalFormatting sqref="Y47:Y56">
    <cfRule type="cellIs" dxfId="995" priority="1994" operator="equal">
      <formula>"OPORTUNIDADE"</formula>
    </cfRule>
  </conditionalFormatting>
  <conditionalFormatting sqref="Y47:Y56">
    <cfRule type="cellIs" dxfId="994" priority="1992" operator="equal">
      <formula>"NÃO"</formula>
    </cfRule>
    <cfRule type="cellIs" dxfId="993" priority="1993" operator="equal">
      <formula>"SIM"</formula>
    </cfRule>
  </conditionalFormatting>
  <conditionalFormatting sqref="Y47:Y56">
    <cfRule type="cellIs" dxfId="992" priority="1991" operator="equal">
      <formula>"OPORTUNIDADE"</formula>
    </cfRule>
  </conditionalFormatting>
  <conditionalFormatting sqref="Y47:Y56">
    <cfRule type="cellIs" dxfId="991" priority="1989" operator="equal">
      <formula>"NÃO"</formula>
    </cfRule>
    <cfRule type="cellIs" dxfId="990" priority="1990" operator="equal">
      <formula>"SIM"</formula>
    </cfRule>
  </conditionalFormatting>
  <conditionalFormatting sqref="Y47:Y56">
    <cfRule type="cellIs" dxfId="989" priority="1988" operator="equal">
      <formula>"OPORTUNIDADE"</formula>
    </cfRule>
  </conditionalFormatting>
  <conditionalFormatting sqref="Y47:Y56">
    <cfRule type="cellIs" dxfId="988" priority="1986" operator="equal">
      <formula>"NÃO"</formula>
    </cfRule>
    <cfRule type="cellIs" dxfId="987" priority="1987" operator="equal">
      <formula>"SIM"</formula>
    </cfRule>
  </conditionalFormatting>
  <conditionalFormatting sqref="Z55">
    <cfRule type="cellIs" dxfId="986" priority="1985" operator="equal">
      <formula>"OPORTUNIDADE"</formula>
    </cfRule>
  </conditionalFormatting>
  <conditionalFormatting sqref="Z55">
    <cfRule type="cellIs" dxfId="985" priority="1983" operator="equal">
      <formula>"NÃO"</formula>
    </cfRule>
    <cfRule type="cellIs" dxfId="984" priority="1984" operator="equal">
      <formula>"SIM"</formula>
    </cfRule>
  </conditionalFormatting>
  <conditionalFormatting sqref="Z55">
    <cfRule type="cellIs" dxfId="983" priority="1982" operator="equal">
      <formula>"OPORTUNIDADE"</formula>
    </cfRule>
  </conditionalFormatting>
  <conditionalFormatting sqref="Z55">
    <cfRule type="cellIs" dxfId="982" priority="1980" operator="equal">
      <formula>"NÃO"</formula>
    </cfRule>
    <cfRule type="cellIs" dxfId="981" priority="1981" operator="equal">
      <formula>"SIM"</formula>
    </cfRule>
  </conditionalFormatting>
  <conditionalFormatting sqref="Z55">
    <cfRule type="cellIs" dxfId="980" priority="1979" operator="equal">
      <formula>"OPORTUNIDADE"</formula>
    </cfRule>
  </conditionalFormatting>
  <conditionalFormatting sqref="Z55">
    <cfRule type="cellIs" dxfId="979" priority="1977" operator="equal">
      <formula>"NÃO"</formula>
    </cfRule>
    <cfRule type="cellIs" dxfId="978" priority="1978" operator="equal">
      <formula>"SIM"</formula>
    </cfRule>
  </conditionalFormatting>
  <conditionalFormatting sqref="Z55">
    <cfRule type="cellIs" dxfId="977" priority="1976" operator="equal">
      <formula>"OPORTUNIDADE"</formula>
    </cfRule>
  </conditionalFormatting>
  <conditionalFormatting sqref="Z55">
    <cfRule type="cellIs" dxfId="976" priority="1974" operator="equal">
      <formula>"NÃO"</formula>
    </cfRule>
    <cfRule type="cellIs" dxfId="975" priority="1975" operator="equal">
      <formula>"SIM"</formula>
    </cfRule>
  </conditionalFormatting>
  <conditionalFormatting sqref="Z55">
    <cfRule type="cellIs" dxfId="974" priority="1973" operator="equal">
      <formula>"OPORTUNIDADE"</formula>
    </cfRule>
  </conditionalFormatting>
  <conditionalFormatting sqref="Z55">
    <cfRule type="cellIs" dxfId="973" priority="1971" operator="equal">
      <formula>"NÃO"</formula>
    </cfRule>
    <cfRule type="cellIs" dxfId="972" priority="1972" operator="equal">
      <formula>"SIM"</formula>
    </cfRule>
  </conditionalFormatting>
  <conditionalFormatting sqref="Z55">
    <cfRule type="cellIs" dxfId="971" priority="1970" operator="equal">
      <formula>"OPORTUNIDADE"</formula>
    </cfRule>
  </conditionalFormatting>
  <conditionalFormatting sqref="Z55">
    <cfRule type="cellIs" dxfId="970" priority="1968" operator="equal">
      <formula>"NÃO"</formula>
    </cfRule>
    <cfRule type="cellIs" dxfId="969" priority="1969" operator="equal">
      <formula>"SIM"</formula>
    </cfRule>
  </conditionalFormatting>
  <conditionalFormatting sqref="Z55">
    <cfRule type="cellIs" dxfId="968" priority="1967" operator="equal">
      <formula>"OPORTUNIDADE"</formula>
    </cfRule>
  </conditionalFormatting>
  <conditionalFormatting sqref="Z55">
    <cfRule type="cellIs" dxfId="967" priority="1965" operator="equal">
      <formula>"NÃO"</formula>
    </cfRule>
    <cfRule type="cellIs" dxfId="966" priority="1966" operator="equal">
      <formula>"SIM"</formula>
    </cfRule>
  </conditionalFormatting>
  <conditionalFormatting sqref="BK44">
    <cfRule type="iconSet" priority="1952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1951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95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949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947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946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194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944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965" priority="1943" operator="equal">
      <formula>"OPORTUNIDADE"</formula>
    </cfRule>
  </conditionalFormatting>
  <conditionalFormatting sqref="Y82:Z82">
    <cfRule type="cellIs" dxfId="964" priority="1941" operator="equal">
      <formula>"NÃO"</formula>
    </cfRule>
    <cfRule type="cellIs" dxfId="963" priority="1942" operator="equal">
      <formula>"SIM"</formula>
    </cfRule>
  </conditionalFormatting>
  <conditionalFormatting sqref="Y82:Z82">
    <cfRule type="cellIs" dxfId="962" priority="1940" operator="equal">
      <formula>"OPORTUNIDADE"</formula>
    </cfRule>
  </conditionalFormatting>
  <conditionalFormatting sqref="Y82:Z82">
    <cfRule type="cellIs" dxfId="961" priority="1938" operator="equal">
      <formula>"NÃO"</formula>
    </cfRule>
    <cfRule type="cellIs" dxfId="960" priority="1939" operator="equal">
      <formula>"SIM"</formula>
    </cfRule>
  </conditionalFormatting>
  <conditionalFormatting sqref="Y82">
    <cfRule type="cellIs" dxfId="959" priority="1937" operator="equal">
      <formula>"OPORTUNIDADE"</formula>
    </cfRule>
  </conditionalFormatting>
  <conditionalFormatting sqref="Y82">
    <cfRule type="cellIs" dxfId="958" priority="1935" operator="equal">
      <formula>"NÃO"</formula>
    </cfRule>
    <cfRule type="cellIs" dxfId="957" priority="1936" operator="equal">
      <formula>"SIM"</formula>
    </cfRule>
  </conditionalFormatting>
  <conditionalFormatting sqref="Y82:Z82">
    <cfRule type="cellIs" dxfId="956" priority="1934" operator="equal">
      <formula>"OPORTUNIDADE"</formula>
    </cfRule>
  </conditionalFormatting>
  <conditionalFormatting sqref="Y82:Z82">
    <cfRule type="cellIs" dxfId="955" priority="1932" operator="equal">
      <formula>"NÃO"</formula>
    </cfRule>
    <cfRule type="cellIs" dxfId="954" priority="1933" operator="equal">
      <formula>"SIM"</formula>
    </cfRule>
  </conditionalFormatting>
  <conditionalFormatting sqref="Y83">
    <cfRule type="cellIs" dxfId="953" priority="1931" operator="equal">
      <formula>"OPORTUNIDADE"</formula>
    </cfRule>
  </conditionalFormatting>
  <conditionalFormatting sqref="Y83">
    <cfRule type="cellIs" dxfId="952" priority="1929" operator="equal">
      <formula>"NÃO"</formula>
    </cfRule>
    <cfRule type="cellIs" dxfId="951" priority="1930" operator="equal">
      <formula>"SIM"</formula>
    </cfRule>
  </conditionalFormatting>
  <conditionalFormatting sqref="Y78:Y79">
    <cfRule type="cellIs" dxfId="950" priority="1928" operator="equal">
      <formula>"OPORTUNIDADE"</formula>
    </cfRule>
  </conditionalFormatting>
  <conditionalFormatting sqref="Y78:Y79">
    <cfRule type="cellIs" dxfId="949" priority="1926" operator="equal">
      <formula>"NÃO"</formula>
    </cfRule>
    <cfRule type="cellIs" dxfId="948" priority="1927" operator="equal">
      <formula>"SIM"</formula>
    </cfRule>
  </conditionalFormatting>
  <conditionalFormatting sqref="Y84">
    <cfRule type="cellIs" dxfId="947" priority="1925" operator="equal">
      <formula>"OPORTUNIDADE"</formula>
    </cfRule>
  </conditionalFormatting>
  <conditionalFormatting sqref="Y84">
    <cfRule type="cellIs" dxfId="946" priority="1923" operator="equal">
      <formula>"NÃO"</formula>
    </cfRule>
    <cfRule type="cellIs" dxfId="945" priority="1924" operator="equal">
      <formula>"SIM"</formula>
    </cfRule>
  </conditionalFormatting>
  <conditionalFormatting sqref="Y86">
    <cfRule type="cellIs" dxfId="944" priority="1922" operator="equal">
      <formula>"OPORTUNIDADE"</formula>
    </cfRule>
  </conditionalFormatting>
  <conditionalFormatting sqref="Y86">
    <cfRule type="cellIs" dxfId="943" priority="1920" operator="equal">
      <formula>"NÃO"</formula>
    </cfRule>
    <cfRule type="cellIs" dxfId="942" priority="1921" operator="equal">
      <formula>"SIM"</formula>
    </cfRule>
  </conditionalFormatting>
  <conditionalFormatting sqref="Y87:Y89">
    <cfRule type="cellIs" dxfId="941" priority="1919" operator="equal">
      <formula>"OPORTUNIDADE"</formula>
    </cfRule>
  </conditionalFormatting>
  <conditionalFormatting sqref="Y87:Y89">
    <cfRule type="cellIs" dxfId="940" priority="1917" operator="equal">
      <formula>"NÃO"</formula>
    </cfRule>
    <cfRule type="cellIs" dxfId="939" priority="1918" operator="equal">
      <formula>"SIM"</formula>
    </cfRule>
  </conditionalFormatting>
  <conditionalFormatting sqref="Y90">
    <cfRule type="cellIs" dxfId="938" priority="1916" operator="equal">
      <formula>"OPORTUNIDADE"</formula>
    </cfRule>
  </conditionalFormatting>
  <conditionalFormatting sqref="Y90">
    <cfRule type="cellIs" dxfId="937" priority="1914" operator="equal">
      <formula>"NÃO"</formula>
    </cfRule>
    <cfRule type="cellIs" dxfId="936" priority="1915" operator="equal">
      <formula>"SIM"</formula>
    </cfRule>
  </conditionalFormatting>
  <conditionalFormatting sqref="BP65">
    <cfRule type="iconSet" priority="191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912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1910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1909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935" priority="1908" operator="equal">
      <formula>"OPORTUNIDADE"</formula>
    </cfRule>
  </conditionalFormatting>
  <conditionalFormatting sqref="Y95:Y96">
    <cfRule type="cellIs" dxfId="934" priority="1906" operator="equal">
      <formula>"NÃO"</formula>
    </cfRule>
    <cfRule type="cellIs" dxfId="933" priority="1907" operator="equal">
      <formula>"SIM"</formula>
    </cfRule>
  </conditionalFormatting>
  <conditionalFormatting sqref="Y98:Z98">
    <cfRule type="cellIs" dxfId="932" priority="1905" operator="equal">
      <formula>"OPORTUNIDADE"</formula>
    </cfRule>
  </conditionalFormatting>
  <conditionalFormatting sqref="Y98:Z98">
    <cfRule type="cellIs" dxfId="931" priority="1903" operator="equal">
      <formula>"NÃO"</formula>
    </cfRule>
    <cfRule type="cellIs" dxfId="930" priority="1904" operator="equal">
      <formula>"SIM"</formula>
    </cfRule>
  </conditionalFormatting>
  <conditionalFormatting sqref="Y98:Z98">
    <cfRule type="cellIs" dxfId="929" priority="1902" operator="equal">
      <formula>"OPORTUNIDADE"</formula>
    </cfRule>
  </conditionalFormatting>
  <conditionalFormatting sqref="Y98:Z98">
    <cfRule type="cellIs" dxfId="928" priority="1900" operator="equal">
      <formula>"NÃO"</formula>
    </cfRule>
    <cfRule type="cellIs" dxfId="927" priority="1901" operator="equal">
      <formula>"SIM"</formula>
    </cfRule>
  </conditionalFormatting>
  <conditionalFormatting sqref="Y98:Y101">
    <cfRule type="cellIs" dxfId="926" priority="1899" operator="equal">
      <formula>"OPORTUNIDADE"</formula>
    </cfRule>
  </conditionalFormatting>
  <conditionalFormatting sqref="Y98:Y101">
    <cfRule type="cellIs" dxfId="925" priority="1897" operator="equal">
      <formula>"NÃO"</formula>
    </cfRule>
    <cfRule type="cellIs" dxfId="924" priority="1898" operator="equal">
      <formula>"SIM"</formula>
    </cfRule>
  </conditionalFormatting>
  <conditionalFormatting sqref="Y98:Z98">
    <cfRule type="cellIs" dxfId="923" priority="1896" operator="equal">
      <formula>"OPORTUNIDADE"</formula>
    </cfRule>
  </conditionalFormatting>
  <conditionalFormatting sqref="Y98:Z98">
    <cfRule type="cellIs" dxfId="922" priority="1894" operator="equal">
      <formula>"NÃO"</formula>
    </cfRule>
    <cfRule type="cellIs" dxfId="921" priority="1895" operator="equal">
      <formula>"SIM"</formula>
    </cfRule>
  </conditionalFormatting>
  <conditionalFormatting sqref="Y100:Y102">
    <cfRule type="cellIs" dxfId="920" priority="1893" operator="equal">
      <formula>"OPORTUNIDADE"</formula>
    </cfRule>
  </conditionalFormatting>
  <conditionalFormatting sqref="Y100:Y102">
    <cfRule type="cellIs" dxfId="919" priority="1891" operator="equal">
      <formula>"NÃO"</formula>
    </cfRule>
    <cfRule type="cellIs" dxfId="918" priority="1892" operator="equal">
      <formula>"SIM"</formula>
    </cfRule>
  </conditionalFormatting>
  <conditionalFormatting sqref="Y102:Y104">
    <cfRule type="cellIs" dxfId="917" priority="1890" operator="equal">
      <formula>"OPORTUNIDADE"</formula>
    </cfRule>
  </conditionalFormatting>
  <conditionalFormatting sqref="Y102:Y104">
    <cfRule type="cellIs" dxfId="916" priority="1888" operator="equal">
      <formula>"NÃO"</formula>
    </cfRule>
    <cfRule type="cellIs" dxfId="915" priority="1889" operator="equal">
      <formula>"SIM"</formula>
    </cfRule>
  </conditionalFormatting>
  <conditionalFormatting sqref="Y99:Z99">
    <cfRule type="cellIs" dxfId="914" priority="1884" operator="equal">
      <formula>"OPORTUNIDADE"</formula>
    </cfRule>
  </conditionalFormatting>
  <conditionalFormatting sqref="Y99:Z99">
    <cfRule type="cellIs" dxfId="913" priority="1882" operator="equal">
      <formula>"NÃO"</formula>
    </cfRule>
    <cfRule type="cellIs" dxfId="912" priority="1883" operator="equal">
      <formula>"SIM"</formula>
    </cfRule>
  </conditionalFormatting>
  <conditionalFormatting sqref="Y99:Z99">
    <cfRule type="cellIs" dxfId="911" priority="1881" operator="equal">
      <formula>"OPORTUNIDADE"</formula>
    </cfRule>
  </conditionalFormatting>
  <conditionalFormatting sqref="Y99:Z99">
    <cfRule type="cellIs" dxfId="910" priority="1879" operator="equal">
      <formula>"NÃO"</formula>
    </cfRule>
    <cfRule type="cellIs" dxfId="909" priority="1880" operator="equal">
      <formula>"SIM"</formula>
    </cfRule>
  </conditionalFormatting>
  <conditionalFormatting sqref="Y99:Z99">
    <cfRule type="cellIs" dxfId="908" priority="1878" operator="equal">
      <formula>"OPORTUNIDADE"</formula>
    </cfRule>
  </conditionalFormatting>
  <conditionalFormatting sqref="Y99:Z99">
    <cfRule type="cellIs" dxfId="907" priority="1876" operator="equal">
      <formula>"NÃO"</formula>
    </cfRule>
    <cfRule type="cellIs" dxfId="906" priority="1877" operator="equal">
      <formula>"SIM"</formula>
    </cfRule>
  </conditionalFormatting>
  <conditionalFormatting sqref="Y99:Z99">
    <cfRule type="cellIs" dxfId="905" priority="1875" operator="equal">
      <formula>"OPORTUNIDADE"</formula>
    </cfRule>
  </conditionalFormatting>
  <conditionalFormatting sqref="Y99:Z99">
    <cfRule type="cellIs" dxfId="904" priority="1873" operator="equal">
      <formula>"NÃO"</formula>
    </cfRule>
    <cfRule type="cellIs" dxfId="903" priority="1874" operator="equal">
      <formula>"SIM"</formula>
    </cfRule>
  </conditionalFormatting>
  <conditionalFormatting sqref="Y99:Z99">
    <cfRule type="cellIs" dxfId="902" priority="1872" operator="equal">
      <formula>"OPORTUNIDADE"</formula>
    </cfRule>
  </conditionalFormatting>
  <conditionalFormatting sqref="Y99:Z99">
    <cfRule type="cellIs" dxfId="901" priority="1870" operator="equal">
      <formula>"NÃO"</formula>
    </cfRule>
    <cfRule type="cellIs" dxfId="900" priority="1871" operator="equal">
      <formula>"SIM"</formula>
    </cfRule>
  </conditionalFormatting>
  <conditionalFormatting sqref="Y99:Z99">
    <cfRule type="cellIs" dxfId="899" priority="1869" operator="equal">
      <formula>"OPORTUNIDADE"</formula>
    </cfRule>
  </conditionalFormatting>
  <conditionalFormatting sqref="Y99:Z99">
    <cfRule type="cellIs" dxfId="898" priority="1867" operator="equal">
      <formula>"NÃO"</formula>
    </cfRule>
    <cfRule type="cellIs" dxfId="897" priority="1868" operator="equal">
      <formula>"SIM"</formula>
    </cfRule>
  </conditionalFormatting>
  <conditionalFormatting sqref="Y100:Z100">
    <cfRule type="cellIs" dxfId="896" priority="1866" operator="equal">
      <formula>"OPORTUNIDADE"</formula>
    </cfRule>
  </conditionalFormatting>
  <conditionalFormatting sqref="Y100:Z100">
    <cfRule type="cellIs" dxfId="895" priority="1864" operator="equal">
      <formula>"NÃO"</formula>
    </cfRule>
    <cfRule type="cellIs" dxfId="894" priority="1865" operator="equal">
      <formula>"SIM"</formula>
    </cfRule>
  </conditionalFormatting>
  <conditionalFormatting sqref="Y100:Z100">
    <cfRule type="cellIs" dxfId="893" priority="1863" operator="equal">
      <formula>"OPORTUNIDADE"</formula>
    </cfRule>
  </conditionalFormatting>
  <conditionalFormatting sqref="Y100:Z100">
    <cfRule type="cellIs" dxfId="892" priority="1861" operator="equal">
      <formula>"NÃO"</formula>
    </cfRule>
    <cfRule type="cellIs" dxfId="891" priority="1862" operator="equal">
      <formula>"SIM"</formula>
    </cfRule>
  </conditionalFormatting>
  <conditionalFormatting sqref="Y100:Z100">
    <cfRule type="cellIs" dxfId="890" priority="1860" operator="equal">
      <formula>"OPORTUNIDADE"</formula>
    </cfRule>
  </conditionalFormatting>
  <conditionalFormatting sqref="Y100:Z100">
    <cfRule type="cellIs" dxfId="889" priority="1858" operator="equal">
      <formula>"NÃO"</formula>
    </cfRule>
    <cfRule type="cellIs" dxfId="888" priority="1859" operator="equal">
      <formula>"SIM"</formula>
    </cfRule>
  </conditionalFormatting>
  <conditionalFormatting sqref="Y104:Y106">
    <cfRule type="cellIs" dxfId="887" priority="1857" operator="equal">
      <formula>"OPORTUNIDADE"</formula>
    </cfRule>
  </conditionalFormatting>
  <conditionalFormatting sqref="Y104:Y106">
    <cfRule type="cellIs" dxfId="886" priority="1855" operator="equal">
      <formula>"NÃO"</formula>
    </cfRule>
    <cfRule type="cellIs" dxfId="885" priority="1856" operator="equal">
      <formula>"SIM"</formula>
    </cfRule>
  </conditionalFormatting>
  <conditionalFormatting sqref="BP82">
    <cfRule type="iconSet" priority="1853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1852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851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1850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884" priority="1849" operator="equal">
      <formula>"OPORTUNIDADE"</formula>
    </cfRule>
  </conditionalFormatting>
  <conditionalFormatting sqref="Y99:Z99">
    <cfRule type="cellIs" dxfId="883" priority="1847" operator="equal">
      <formula>"NÃO"</formula>
    </cfRule>
    <cfRule type="cellIs" dxfId="882" priority="1848" operator="equal">
      <formula>"SIM"</formula>
    </cfRule>
  </conditionalFormatting>
  <conditionalFormatting sqref="Y99:Z99">
    <cfRule type="cellIs" dxfId="881" priority="1846" operator="equal">
      <formula>"OPORTUNIDADE"</formula>
    </cfRule>
  </conditionalFormatting>
  <conditionalFormatting sqref="Y99:Z99">
    <cfRule type="cellIs" dxfId="880" priority="1844" operator="equal">
      <formula>"NÃO"</formula>
    </cfRule>
    <cfRule type="cellIs" dxfId="879" priority="1845" operator="equal">
      <formula>"SIM"</formula>
    </cfRule>
  </conditionalFormatting>
  <conditionalFormatting sqref="Y99:Z99">
    <cfRule type="cellIs" dxfId="878" priority="1843" operator="equal">
      <formula>"OPORTUNIDADE"</formula>
    </cfRule>
  </conditionalFormatting>
  <conditionalFormatting sqref="Y99:Z99">
    <cfRule type="cellIs" dxfId="877" priority="1841" operator="equal">
      <formula>"NÃO"</formula>
    </cfRule>
    <cfRule type="cellIs" dxfId="876" priority="1842" operator="equal">
      <formula>"SIM"</formula>
    </cfRule>
  </conditionalFormatting>
  <conditionalFormatting sqref="Y100:Z100">
    <cfRule type="cellIs" dxfId="875" priority="1840" operator="equal">
      <formula>"OPORTUNIDADE"</formula>
    </cfRule>
  </conditionalFormatting>
  <conditionalFormatting sqref="Y100:Z100">
    <cfRule type="cellIs" dxfId="874" priority="1838" operator="equal">
      <formula>"NÃO"</formula>
    </cfRule>
    <cfRule type="cellIs" dxfId="873" priority="1839" operator="equal">
      <formula>"SIM"</formula>
    </cfRule>
  </conditionalFormatting>
  <conditionalFormatting sqref="Y100:Z100">
    <cfRule type="cellIs" dxfId="872" priority="1837" operator="equal">
      <formula>"OPORTUNIDADE"</formula>
    </cfRule>
  </conditionalFormatting>
  <conditionalFormatting sqref="Y100:Z100">
    <cfRule type="cellIs" dxfId="871" priority="1835" operator="equal">
      <formula>"NÃO"</formula>
    </cfRule>
    <cfRule type="cellIs" dxfId="870" priority="1836" operator="equal">
      <formula>"SIM"</formula>
    </cfRule>
  </conditionalFormatting>
  <conditionalFormatting sqref="Y100:Z100">
    <cfRule type="cellIs" dxfId="869" priority="1834" operator="equal">
      <formula>"OPORTUNIDADE"</formula>
    </cfRule>
  </conditionalFormatting>
  <conditionalFormatting sqref="Y100:Z100">
    <cfRule type="cellIs" dxfId="868" priority="1832" operator="equal">
      <formula>"NÃO"</formula>
    </cfRule>
    <cfRule type="cellIs" dxfId="867" priority="1833" operator="equal">
      <formula>"SIM"</formula>
    </cfRule>
  </conditionalFormatting>
  <conditionalFormatting sqref="Y100:Z100">
    <cfRule type="cellIs" dxfId="866" priority="1831" operator="equal">
      <formula>"OPORTUNIDADE"</formula>
    </cfRule>
  </conditionalFormatting>
  <conditionalFormatting sqref="Y100:Z100">
    <cfRule type="cellIs" dxfId="865" priority="1829" operator="equal">
      <formula>"NÃO"</formula>
    </cfRule>
    <cfRule type="cellIs" dxfId="864" priority="1830" operator="equal">
      <formula>"SIM"</formula>
    </cfRule>
  </conditionalFormatting>
  <conditionalFormatting sqref="Y100:Z100">
    <cfRule type="cellIs" dxfId="863" priority="1828" operator="equal">
      <formula>"OPORTUNIDADE"</formula>
    </cfRule>
  </conditionalFormatting>
  <conditionalFormatting sqref="Y100:Z100">
    <cfRule type="cellIs" dxfId="862" priority="1826" operator="equal">
      <formula>"NÃO"</formula>
    </cfRule>
    <cfRule type="cellIs" dxfId="861" priority="1827" operator="equal">
      <formula>"SIM"</formula>
    </cfRule>
  </conditionalFormatting>
  <conditionalFormatting sqref="Y100:Z100">
    <cfRule type="cellIs" dxfId="860" priority="1825" operator="equal">
      <formula>"OPORTUNIDADE"</formula>
    </cfRule>
  </conditionalFormatting>
  <conditionalFormatting sqref="Y100:Z100">
    <cfRule type="cellIs" dxfId="859" priority="1823" operator="equal">
      <formula>"NÃO"</formula>
    </cfRule>
    <cfRule type="cellIs" dxfId="858" priority="1824" operator="equal">
      <formula>"SIM"</formula>
    </cfRule>
  </conditionalFormatting>
  <conditionalFormatting sqref="Y101:Z101">
    <cfRule type="cellIs" dxfId="857" priority="1822" operator="equal">
      <formula>"OPORTUNIDADE"</formula>
    </cfRule>
  </conditionalFormatting>
  <conditionalFormatting sqref="Y101:Z101">
    <cfRule type="cellIs" dxfId="856" priority="1820" operator="equal">
      <formula>"NÃO"</formula>
    </cfRule>
    <cfRule type="cellIs" dxfId="855" priority="1821" operator="equal">
      <formula>"SIM"</formula>
    </cfRule>
  </conditionalFormatting>
  <conditionalFormatting sqref="Y101:Z101">
    <cfRule type="cellIs" dxfId="854" priority="1819" operator="equal">
      <formula>"OPORTUNIDADE"</formula>
    </cfRule>
  </conditionalFormatting>
  <conditionalFormatting sqref="Y101:Z101">
    <cfRule type="cellIs" dxfId="853" priority="1817" operator="equal">
      <formula>"NÃO"</formula>
    </cfRule>
    <cfRule type="cellIs" dxfId="852" priority="1818" operator="equal">
      <formula>"SIM"</formula>
    </cfRule>
  </conditionalFormatting>
  <conditionalFormatting sqref="Y101:Z101">
    <cfRule type="cellIs" dxfId="851" priority="1816" operator="equal">
      <formula>"OPORTUNIDADE"</formula>
    </cfRule>
  </conditionalFormatting>
  <conditionalFormatting sqref="Y101:Z101">
    <cfRule type="cellIs" dxfId="850" priority="1814" operator="equal">
      <formula>"NÃO"</formula>
    </cfRule>
    <cfRule type="cellIs" dxfId="849" priority="1815" operator="equal">
      <formula>"SIM"</formula>
    </cfRule>
  </conditionalFormatting>
  <conditionalFormatting sqref="BK89">
    <cfRule type="iconSet" priority="1813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1812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811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1809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1808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1807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806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805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848" priority="1804" operator="equal">
      <formula>"OPORTUNIDADE"</formula>
    </cfRule>
  </conditionalFormatting>
  <conditionalFormatting sqref="Y122:Y123">
    <cfRule type="cellIs" dxfId="847" priority="1802" operator="equal">
      <formula>"NÃO"</formula>
    </cfRule>
    <cfRule type="cellIs" dxfId="846" priority="1803" operator="equal">
      <formula>"SIM"</formula>
    </cfRule>
  </conditionalFormatting>
  <conditionalFormatting sqref="Y119">
    <cfRule type="cellIs" dxfId="845" priority="1771" operator="equal">
      <formula>"OPORTUNIDADE"</formula>
    </cfRule>
  </conditionalFormatting>
  <conditionalFormatting sqref="Y119">
    <cfRule type="cellIs" dxfId="844" priority="1769" operator="equal">
      <formula>"NÃO"</formula>
    </cfRule>
    <cfRule type="cellIs" dxfId="843" priority="1770" operator="equal">
      <formula>"SIM"</formula>
    </cfRule>
  </conditionalFormatting>
  <conditionalFormatting sqref="Y119:Z119">
    <cfRule type="cellIs" dxfId="842" priority="1768" operator="equal">
      <formula>"OPORTUNIDADE"</formula>
    </cfRule>
  </conditionalFormatting>
  <conditionalFormatting sqref="Y119:Z119">
    <cfRule type="cellIs" dxfId="841" priority="1766" operator="equal">
      <formula>"NÃO"</formula>
    </cfRule>
    <cfRule type="cellIs" dxfId="840" priority="1767" operator="equal">
      <formula>"SIM"</formula>
    </cfRule>
  </conditionalFormatting>
  <conditionalFormatting sqref="Y119:Z119">
    <cfRule type="cellIs" dxfId="839" priority="1765" operator="equal">
      <formula>"OPORTUNIDADE"</formula>
    </cfRule>
  </conditionalFormatting>
  <conditionalFormatting sqref="Y119:Z119">
    <cfRule type="cellIs" dxfId="838" priority="1763" operator="equal">
      <formula>"NÃO"</formula>
    </cfRule>
    <cfRule type="cellIs" dxfId="837" priority="1764" operator="equal">
      <formula>"SIM"</formula>
    </cfRule>
  </conditionalFormatting>
  <conditionalFormatting sqref="Y119:Z119">
    <cfRule type="cellIs" dxfId="836" priority="1762" operator="equal">
      <formula>"OPORTUNIDADE"</formula>
    </cfRule>
  </conditionalFormatting>
  <conditionalFormatting sqref="Y119:Z119">
    <cfRule type="cellIs" dxfId="835" priority="1760" operator="equal">
      <formula>"NÃO"</formula>
    </cfRule>
    <cfRule type="cellIs" dxfId="834" priority="1761" operator="equal">
      <formula>"SIM"</formula>
    </cfRule>
  </conditionalFormatting>
  <conditionalFormatting sqref="Y119:Z119">
    <cfRule type="cellIs" dxfId="833" priority="1759" operator="equal">
      <formula>"OPORTUNIDADE"</formula>
    </cfRule>
  </conditionalFormatting>
  <conditionalFormatting sqref="Y119:Z119">
    <cfRule type="cellIs" dxfId="832" priority="1757" operator="equal">
      <formula>"NÃO"</formula>
    </cfRule>
    <cfRule type="cellIs" dxfId="831" priority="1758" operator="equal">
      <formula>"SIM"</formula>
    </cfRule>
  </conditionalFormatting>
  <conditionalFormatting sqref="Y119:Z119">
    <cfRule type="cellIs" dxfId="830" priority="1756" operator="equal">
      <formula>"OPORTUNIDADE"</formula>
    </cfRule>
  </conditionalFormatting>
  <conditionalFormatting sqref="Y119:Z119">
    <cfRule type="cellIs" dxfId="829" priority="1754" operator="equal">
      <formula>"NÃO"</formula>
    </cfRule>
    <cfRule type="cellIs" dxfId="828" priority="1755" operator="equal">
      <formula>"SIM"</formula>
    </cfRule>
  </conditionalFormatting>
  <conditionalFormatting sqref="Y119:Z119">
    <cfRule type="cellIs" dxfId="827" priority="1753" operator="equal">
      <formula>"OPORTUNIDADE"</formula>
    </cfRule>
  </conditionalFormatting>
  <conditionalFormatting sqref="Y119:Z119">
    <cfRule type="cellIs" dxfId="826" priority="1751" operator="equal">
      <formula>"NÃO"</formula>
    </cfRule>
    <cfRule type="cellIs" dxfId="825" priority="1752" operator="equal">
      <formula>"SIM"</formula>
    </cfRule>
  </conditionalFormatting>
  <conditionalFormatting sqref="Y119:Z119">
    <cfRule type="cellIs" dxfId="824" priority="1750" operator="equal">
      <formula>"OPORTUNIDADE"</formula>
    </cfRule>
  </conditionalFormatting>
  <conditionalFormatting sqref="Y119:Z119">
    <cfRule type="cellIs" dxfId="823" priority="1748" operator="equal">
      <formula>"NÃO"</formula>
    </cfRule>
    <cfRule type="cellIs" dxfId="822" priority="1749" operator="equal">
      <formula>"SIM"</formula>
    </cfRule>
  </conditionalFormatting>
  <conditionalFormatting sqref="Y119:Z119">
    <cfRule type="cellIs" dxfId="821" priority="1747" operator="equal">
      <formula>"OPORTUNIDADE"</formula>
    </cfRule>
  </conditionalFormatting>
  <conditionalFormatting sqref="Y119:Z119">
    <cfRule type="cellIs" dxfId="820" priority="1745" operator="equal">
      <formula>"NÃO"</formula>
    </cfRule>
    <cfRule type="cellIs" dxfId="819" priority="1746" operator="equal">
      <formula>"SIM"</formula>
    </cfRule>
  </conditionalFormatting>
  <conditionalFormatting sqref="Y119:Z119">
    <cfRule type="cellIs" dxfId="818" priority="1744" operator="equal">
      <formula>"OPORTUNIDADE"</formula>
    </cfRule>
  </conditionalFormatting>
  <conditionalFormatting sqref="Y119:Z119">
    <cfRule type="cellIs" dxfId="817" priority="1742" operator="equal">
      <formula>"NÃO"</formula>
    </cfRule>
    <cfRule type="cellIs" dxfId="816" priority="1743" operator="equal">
      <formula>"SIM"</formula>
    </cfRule>
  </conditionalFormatting>
  <conditionalFormatting sqref="BP106">
    <cfRule type="iconSet" priority="1693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1692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1691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815" priority="1690" operator="equal">
      <formula>"OPORTUNIDADE"</formula>
    </cfRule>
  </conditionalFormatting>
  <conditionalFormatting sqref="Z114:Z115">
    <cfRule type="cellIs" dxfId="814" priority="1688" operator="equal">
      <formula>"NÃO"</formula>
    </cfRule>
    <cfRule type="cellIs" dxfId="813" priority="1689" operator="equal">
      <formula>"SIM"</formula>
    </cfRule>
  </conditionalFormatting>
  <conditionalFormatting sqref="Y121">
    <cfRule type="cellIs" dxfId="812" priority="973" operator="equal">
      <formula>"OPORTUNIDADE"</formula>
    </cfRule>
  </conditionalFormatting>
  <conditionalFormatting sqref="Y121">
    <cfRule type="cellIs" dxfId="811" priority="971" operator="equal">
      <formula>"NÃO"</formula>
    </cfRule>
    <cfRule type="cellIs" dxfId="810" priority="972" operator="equal">
      <formula>"SIM"</formula>
    </cfRule>
  </conditionalFormatting>
  <conditionalFormatting sqref="Y121">
    <cfRule type="cellIs" dxfId="809" priority="970" operator="equal">
      <formula>"OPORTUNIDADE"</formula>
    </cfRule>
  </conditionalFormatting>
  <conditionalFormatting sqref="Y121">
    <cfRule type="cellIs" dxfId="808" priority="968" operator="equal">
      <formula>"NÃO"</formula>
    </cfRule>
    <cfRule type="cellIs" dxfId="807" priority="969" operator="equal">
      <formula>"SIM"</formula>
    </cfRule>
  </conditionalFormatting>
  <conditionalFormatting sqref="Y127">
    <cfRule type="cellIs" dxfId="806" priority="967" operator="equal">
      <formula>"OPORTUNIDADE"</formula>
    </cfRule>
  </conditionalFormatting>
  <conditionalFormatting sqref="Y127">
    <cfRule type="cellIs" dxfId="805" priority="965" operator="equal">
      <formula>"NÃO"</formula>
    </cfRule>
    <cfRule type="cellIs" dxfId="804" priority="966" operator="equal">
      <formula>"SIM"</formula>
    </cfRule>
  </conditionalFormatting>
  <conditionalFormatting sqref="Y127">
    <cfRule type="cellIs" dxfId="803" priority="964" operator="equal">
      <formula>"OPORTUNIDADE"</formula>
    </cfRule>
  </conditionalFormatting>
  <conditionalFormatting sqref="Y127">
    <cfRule type="cellIs" dxfId="802" priority="962" operator="equal">
      <formula>"NÃO"</formula>
    </cfRule>
    <cfRule type="cellIs" dxfId="801" priority="963" operator="equal">
      <formula>"SIM"</formula>
    </cfRule>
  </conditionalFormatting>
  <conditionalFormatting sqref="BK21">
    <cfRule type="iconSet" priority="961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960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800" priority="956" operator="equal">
      <formula>"OPORTUNIDADE"</formula>
    </cfRule>
  </conditionalFormatting>
  <conditionalFormatting sqref="Z112">
    <cfRule type="cellIs" dxfId="799" priority="954" operator="equal">
      <formula>"NÃO"</formula>
    </cfRule>
    <cfRule type="cellIs" dxfId="798" priority="955" operator="equal">
      <formula>"SIM"</formula>
    </cfRule>
  </conditionalFormatting>
  <conditionalFormatting sqref="Z114">
    <cfRule type="cellIs" dxfId="797" priority="923" operator="equal">
      <formula>"OPORTUNIDADE"</formula>
    </cfRule>
  </conditionalFormatting>
  <conditionalFormatting sqref="Z114">
    <cfRule type="cellIs" dxfId="796" priority="921" operator="equal">
      <formula>"NÃO"</formula>
    </cfRule>
    <cfRule type="cellIs" dxfId="795" priority="922" operator="equal">
      <formula>"SIM"</formula>
    </cfRule>
  </conditionalFormatting>
  <conditionalFormatting sqref="Z113">
    <cfRule type="cellIs" dxfId="794" priority="920" operator="equal">
      <formula>"OPORTUNIDADE"</formula>
    </cfRule>
  </conditionalFormatting>
  <conditionalFormatting sqref="Z113">
    <cfRule type="cellIs" dxfId="793" priority="918" operator="equal">
      <formula>"NÃO"</formula>
    </cfRule>
    <cfRule type="cellIs" dxfId="792" priority="919" operator="equal">
      <formula>"SIM"</formula>
    </cfRule>
  </conditionalFormatting>
  <conditionalFormatting sqref="Y120">
    <cfRule type="cellIs" dxfId="791" priority="914" operator="equal">
      <formula>"OPORTUNIDADE"</formula>
    </cfRule>
  </conditionalFormatting>
  <conditionalFormatting sqref="Y120">
    <cfRule type="cellIs" dxfId="790" priority="912" operator="equal">
      <formula>"NÃO"</formula>
    </cfRule>
    <cfRule type="cellIs" dxfId="789" priority="913" operator="equal">
      <formula>"SIM"</formula>
    </cfRule>
  </conditionalFormatting>
  <conditionalFormatting sqref="Y120">
    <cfRule type="cellIs" dxfId="788" priority="911" operator="equal">
      <formula>"OPORTUNIDADE"</formula>
    </cfRule>
  </conditionalFormatting>
  <conditionalFormatting sqref="Y120">
    <cfRule type="cellIs" dxfId="787" priority="909" operator="equal">
      <formula>"NÃO"</formula>
    </cfRule>
    <cfRule type="cellIs" dxfId="786" priority="910" operator="equal">
      <formula>"SIM"</formula>
    </cfRule>
  </conditionalFormatting>
  <conditionalFormatting sqref="Y120">
    <cfRule type="cellIs" dxfId="785" priority="908" operator="equal">
      <formula>"OPORTUNIDADE"</formula>
    </cfRule>
  </conditionalFormatting>
  <conditionalFormatting sqref="Y120">
    <cfRule type="cellIs" dxfId="784" priority="906" operator="equal">
      <formula>"NÃO"</formula>
    </cfRule>
    <cfRule type="cellIs" dxfId="783" priority="907" operator="equal">
      <formula>"SIM"</formula>
    </cfRule>
  </conditionalFormatting>
  <conditionalFormatting sqref="Y120">
    <cfRule type="cellIs" dxfId="782" priority="905" operator="equal">
      <formula>"OPORTUNIDADE"</formula>
    </cfRule>
  </conditionalFormatting>
  <conditionalFormatting sqref="Y120">
    <cfRule type="cellIs" dxfId="781" priority="903" operator="equal">
      <formula>"NÃO"</formula>
    </cfRule>
    <cfRule type="cellIs" dxfId="780" priority="904" operator="equal">
      <formula>"SIM"</formula>
    </cfRule>
  </conditionalFormatting>
  <conditionalFormatting sqref="Y120">
    <cfRule type="cellIs" dxfId="779" priority="902" operator="equal">
      <formula>"OPORTUNIDADE"</formula>
    </cfRule>
  </conditionalFormatting>
  <conditionalFormatting sqref="Y120">
    <cfRule type="cellIs" dxfId="778" priority="900" operator="equal">
      <formula>"NÃO"</formula>
    </cfRule>
    <cfRule type="cellIs" dxfId="777" priority="901" operator="equal">
      <formula>"SIM"</formula>
    </cfRule>
  </conditionalFormatting>
  <conditionalFormatting sqref="Y120">
    <cfRule type="cellIs" dxfId="776" priority="899" operator="equal">
      <formula>"OPORTUNIDADE"</formula>
    </cfRule>
  </conditionalFormatting>
  <conditionalFormatting sqref="Y120">
    <cfRule type="cellIs" dxfId="775" priority="897" operator="equal">
      <formula>"NÃO"</formula>
    </cfRule>
    <cfRule type="cellIs" dxfId="774" priority="898" operator="equal">
      <formula>"SIM"</formula>
    </cfRule>
  </conditionalFormatting>
  <conditionalFormatting sqref="Y120">
    <cfRule type="cellIs" dxfId="773" priority="896" operator="equal">
      <formula>"OPORTUNIDADE"</formula>
    </cfRule>
  </conditionalFormatting>
  <conditionalFormatting sqref="Y120">
    <cfRule type="cellIs" dxfId="772" priority="894" operator="equal">
      <formula>"NÃO"</formula>
    </cfRule>
    <cfRule type="cellIs" dxfId="771" priority="895" operator="equal">
      <formula>"SIM"</formula>
    </cfRule>
  </conditionalFormatting>
  <conditionalFormatting sqref="Y120">
    <cfRule type="cellIs" dxfId="770" priority="893" operator="equal">
      <formula>"OPORTUNIDADE"</formula>
    </cfRule>
  </conditionalFormatting>
  <conditionalFormatting sqref="Y120">
    <cfRule type="cellIs" dxfId="769" priority="891" operator="equal">
      <formula>"NÃO"</formula>
    </cfRule>
    <cfRule type="cellIs" dxfId="768" priority="892" operator="equal">
      <formula>"SIM"</formula>
    </cfRule>
  </conditionalFormatting>
  <conditionalFormatting sqref="Y120">
    <cfRule type="cellIs" dxfId="767" priority="890" operator="equal">
      <formula>"OPORTUNIDADE"</formula>
    </cfRule>
  </conditionalFormatting>
  <conditionalFormatting sqref="Y120">
    <cfRule type="cellIs" dxfId="766" priority="888" operator="equal">
      <formula>"NÃO"</formula>
    </cfRule>
    <cfRule type="cellIs" dxfId="765" priority="889" operator="equal">
      <formula>"SIM"</formula>
    </cfRule>
  </conditionalFormatting>
  <conditionalFormatting sqref="Y120">
    <cfRule type="cellIs" dxfId="764" priority="887" operator="equal">
      <formula>"OPORTUNIDADE"</formula>
    </cfRule>
  </conditionalFormatting>
  <conditionalFormatting sqref="Y120">
    <cfRule type="cellIs" dxfId="763" priority="885" operator="equal">
      <formula>"NÃO"</formula>
    </cfRule>
    <cfRule type="cellIs" dxfId="762" priority="886" operator="equal">
      <formula>"SIM"</formula>
    </cfRule>
  </conditionalFormatting>
  <conditionalFormatting sqref="Y120">
    <cfRule type="cellIs" dxfId="761" priority="884" operator="equal">
      <formula>"OPORTUNIDADE"</formula>
    </cfRule>
  </conditionalFormatting>
  <conditionalFormatting sqref="Y120">
    <cfRule type="cellIs" dxfId="760" priority="882" operator="equal">
      <formula>"NÃO"</formula>
    </cfRule>
    <cfRule type="cellIs" dxfId="759" priority="883" operator="equal">
      <formula>"SIM"</formula>
    </cfRule>
  </conditionalFormatting>
  <conditionalFormatting sqref="Z120">
    <cfRule type="cellIs" dxfId="758" priority="881" operator="equal">
      <formula>"OPORTUNIDADE"</formula>
    </cfRule>
  </conditionalFormatting>
  <conditionalFormatting sqref="Z120">
    <cfRule type="cellIs" dxfId="757" priority="879" operator="equal">
      <formula>"NÃO"</formula>
    </cfRule>
    <cfRule type="cellIs" dxfId="756" priority="880" operator="equal">
      <formula>"SIM"</formula>
    </cfRule>
  </conditionalFormatting>
  <conditionalFormatting sqref="Z123">
    <cfRule type="cellIs" dxfId="755" priority="878" operator="equal">
      <formula>"OPORTUNIDADE"</formula>
    </cfRule>
  </conditionalFormatting>
  <conditionalFormatting sqref="Z123">
    <cfRule type="cellIs" dxfId="754" priority="876" operator="equal">
      <formula>"NÃO"</formula>
    </cfRule>
    <cfRule type="cellIs" dxfId="753" priority="877" operator="equal">
      <formula>"SIM"</formula>
    </cfRule>
  </conditionalFormatting>
  <conditionalFormatting sqref="Z123">
    <cfRule type="cellIs" dxfId="752" priority="875" operator="equal">
      <formula>"OPORTUNIDADE"</formula>
    </cfRule>
  </conditionalFormatting>
  <conditionalFormatting sqref="Z123">
    <cfRule type="cellIs" dxfId="751" priority="873" operator="equal">
      <formula>"NÃO"</formula>
    </cfRule>
    <cfRule type="cellIs" dxfId="750" priority="874" operator="equal">
      <formula>"SIM"</formula>
    </cfRule>
  </conditionalFormatting>
  <conditionalFormatting sqref="Y123">
    <cfRule type="cellIs" dxfId="749" priority="869" operator="equal">
      <formula>"OPORTUNIDADE"</formula>
    </cfRule>
  </conditionalFormatting>
  <conditionalFormatting sqref="Y123">
    <cfRule type="cellIs" dxfId="748" priority="867" operator="equal">
      <formula>"NÃO"</formula>
    </cfRule>
    <cfRule type="cellIs" dxfId="747" priority="868" operator="equal">
      <formula>"SIM"</formula>
    </cfRule>
  </conditionalFormatting>
  <conditionalFormatting sqref="Z110">
    <cfRule type="cellIs" dxfId="746" priority="866" operator="equal">
      <formula>"OPORTUNIDADE"</formula>
    </cfRule>
  </conditionalFormatting>
  <conditionalFormatting sqref="Z110">
    <cfRule type="cellIs" dxfId="745" priority="864" operator="equal">
      <formula>"NÃO"</formula>
    </cfRule>
    <cfRule type="cellIs" dxfId="744" priority="865" operator="equal">
      <formula>"SIM"</formula>
    </cfRule>
  </conditionalFormatting>
  <conditionalFormatting sqref="Z110">
    <cfRule type="cellIs" dxfId="743" priority="863" operator="equal">
      <formula>"OPORTUNIDADE"</formula>
    </cfRule>
  </conditionalFormatting>
  <conditionalFormatting sqref="Z110">
    <cfRule type="cellIs" dxfId="742" priority="861" operator="equal">
      <formula>"NÃO"</formula>
    </cfRule>
    <cfRule type="cellIs" dxfId="741" priority="862" operator="equal">
      <formula>"SIM"</formula>
    </cfRule>
  </conditionalFormatting>
  <conditionalFormatting sqref="Z110">
    <cfRule type="cellIs" dxfId="740" priority="860" operator="equal">
      <formula>"OPORTUNIDADE"</formula>
    </cfRule>
  </conditionalFormatting>
  <conditionalFormatting sqref="Z110">
    <cfRule type="cellIs" dxfId="739" priority="858" operator="equal">
      <formula>"NÃO"</formula>
    </cfRule>
    <cfRule type="cellIs" dxfId="738" priority="859" operator="equal">
      <formula>"SIM"</formula>
    </cfRule>
  </conditionalFormatting>
  <conditionalFormatting sqref="Z110">
    <cfRule type="cellIs" dxfId="737" priority="857" operator="equal">
      <formula>"OPORTUNIDADE"</formula>
    </cfRule>
  </conditionalFormatting>
  <conditionalFormatting sqref="Z110">
    <cfRule type="cellIs" dxfId="736" priority="855" operator="equal">
      <formula>"NÃO"</formula>
    </cfRule>
    <cfRule type="cellIs" dxfId="735" priority="856" operator="equal">
      <formula>"SIM"</formula>
    </cfRule>
  </conditionalFormatting>
  <conditionalFormatting sqref="Z110">
    <cfRule type="cellIs" dxfId="734" priority="854" operator="equal">
      <formula>"OPORTUNIDADE"</formula>
    </cfRule>
  </conditionalFormatting>
  <conditionalFormatting sqref="Z110">
    <cfRule type="cellIs" dxfId="733" priority="852" operator="equal">
      <formula>"NÃO"</formula>
    </cfRule>
    <cfRule type="cellIs" dxfId="732" priority="853" operator="equal">
      <formula>"SIM"</formula>
    </cfRule>
  </conditionalFormatting>
  <conditionalFormatting sqref="Z110">
    <cfRule type="cellIs" dxfId="731" priority="851" operator="equal">
      <formula>"OPORTUNIDADE"</formula>
    </cfRule>
  </conditionalFormatting>
  <conditionalFormatting sqref="Z110">
    <cfRule type="cellIs" dxfId="730" priority="849" operator="equal">
      <formula>"NÃO"</formula>
    </cfRule>
    <cfRule type="cellIs" dxfId="729" priority="850" operator="equal">
      <formula>"SIM"</formula>
    </cfRule>
  </conditionalFormatting>
  <conditionalFormatting sqref="Z110">
    <cfRule type="cellIs" dxfId="728" priority="848" operator="equal">
      <formula>"OPORTUNIDADE"</formula>
    </cfRule>
  </conditionalFormatting>
  <conditionalFormatting sqref="Z110">
    <cfRule type="cellIs" dxfId="727" priority="846" operator="equal">
      <formula>"NÃO"</formula>
    </cfRule>
    <cfRule type="cellIs" dxfId="726" priority="847" operator="equal">
      <formula>"SIM"</formula>
    </cfRule>
  </conditionalFormatting>
  <conditionalFormatting sqref="Z110">
    <cfRule type="cellIs" dxfId="725" priority="845" operator="equal">
      <formula>"OPORTUNIDADE"</formula>
    </cfRule>
  </conditionalFormatting>
  <conditionalFormatting sqref="Z110">
    <cfRule type="cellIs" dxfId="724" priority="843" operator="equal">
      <formula>"NÃO"</formula>
    </cfRule>
    <cfRule type="cellIs" dxfId="723" priority="844" operator="equal">
      <formula>"SIM"</formula>
    </cfRule>
  </conditionalFormatting>
  <conditionalFormatting sqref="Z110">
    <cfRule type="cellIs" dxfId="722" priority="842" operator="equal">
      <formula>"OPORTUNIDADE"</formula>
    </cfRule>
  </conditionalFormatting>
  <conditionalFormatting sqref="Z110">
    <cfRule type="cellIs" dxfId="721" priority="840" operator="equal">
      <formula>"NÃO"</formula>
    </cfRule>
    <cfRule type="cellIs" dxfId="720" priority="841" operator="equal">
      <formula>"SIM"</formula>
    </cfRule>
  </conditionalFormatting>
  <conditionalFormatting sqref="Z111">
    <cfRule type="cellIs" dxfId="719" priority="833" operator="equal">
      <formula>"OPORTUNIDADE"</formula>
    </cfRule>
  </conditionalFormatting>
  <conditionalFormatting sqref="Z111">
    <cfRule type="cellIs" dxfId="718" priority="831" operator="equal">
      <formula>"NÃO"</formula>
    </cfRule>
    <cfRule type="cellIs" dxfId="717" priority="832" operator="equal">
      <formula>"SIM"</formula>
    </cfRule>
  </conditionalFormatting>
  <conditionalFormatting sqref="Z111">
    <cfRule type="cellIs" dxfId="716" priority="830" operator="equal">
      <formula>"OPORTUNIDADE"</formula>
    </cfRule>
  </conditionalFormatting>
  <conditionalFormatting sqref="Z111">
    <cfRule type="cellIs" dxfId="715" priority="828" operator="equal">
      <formula>"NÃO"</formula>
    </cfRule>
    <cfRule type="cellIs" dxfId="714" priority="829" operator="equal">
      <formula>"SIM"</formula>
    </cfRule>
  </conditionalFormatting>
  <conditionalFormatting sqref="Z111">
    <cfRule type="cellIs" dxfId="713" priority="827" operator="equal">
      <formula>"OPORTUNIDADE"</formula>
    </cfRule>
  </conditionalFormatting>
  <conditionalFormatting sqref="Z111">
    <cfRule type="cellIs" dxfId="712" priority="825" operator="equal">
      <formula>"NÃO"</formula>
    </cfRule>
    <cfRule type="cellIs" dxfId="711" priority="826" operator="equal">
      <formula>"SIM"</formula>
    </cfRule>
  </conditionalFormatting>
  <conditionalFormatting sqref="Z111">
    <cfRule type="cellIs" dxfId="710" priority="824" operator="equal">
      <formula>"OPORTUNIDADE"</formula>
    </cfRule>
  </conditionalFormatting>
  <conditionalFormatting sqref="Z111">
    <cfRule type="cellIs" dxfId="709" priority="822" operator="equal">
      <formula>"NÃO"</formula>
    </cfRule>
    <cfRule type="cellIs" dxfId="708" priority="823" operator="equal">
      <formula>"SIM"</formula>
    </cfRule>
  </conditionalFormatting>
  <conditionalFormatting sqref="Z111">
    <cfRule type="cellIs" dxfId="707" priority="821" operator="equal">
      <formula>"OPORTUNIDADE"</formula>
    </cfRule>
  </conditionalFormatting>
  <conditionalFormatting sqref="Z111">
    <cfRule type="cellIs" dxfId="706" priority="819" operator="equal">
      <formula>"NÃO"</formula>
    </cfRule>
    <cfRule type="cellIs" dxfId="705" priority="820" operator="equal">
      <formula>"SIM"</formula>
    </cfRule>
  </conditionalFormatting>
  <conditionalFormatting sqref="Z111">
    <cfRule type="cellIs" dxfId="704" priority="818" operator="equal">
      <formula>"OPORTUNIDADE"</formula>
    </cfRule>
  </conditionalFormatting>
  <conditionalFormatting sqref="Z111">
    <cfRule type="cellIs" dxfId="703" priority="816" operator="equal">
      <formula>"NÃO"</formula>
    </cfRule>
    <cfRule type="cellIs" dxfId="702" priority="817" operator="equal">
      <formula>"SIM"</formula>
    </cfRule>
  </conditionalFormatting>
  <conditionalFormatting sqref="Z111">
    <cfRule type="cellIs" dxfId="701" priority="815" operator="equal">
      <formula>"OPORTUNIDADE"</formula>
    </cfRule>
  </conditionalFormatting>
  <conditionalFormatting sqref="Z111">
    <cfRule type="cellIs" dxfId="700" priority="813" operator="equal">
      <formula>"NÃO"</formula>
    </cfRule>
    <cfRule type="cellIs" dxfId="699" priority="814" operator="equal">
      <formula>"SIM"</formula>
    </cfRule>
  </conditionalFormatting>
  <conditionalFormatting sqref="Z111">
    <cfRule type="cellIs" dxfId="698" priority="812" operator="equal">
      <formula>"OPORTUNIDADE"</formula>
    </cfRule>
  </conditionalFormatting>
  <conditionalFormatting sqref="Z111">
    <cfRule type="cellIs" dxfId="697" priority="810" operator="equal">
      <formula>"NÃO"</formula>
    </cfRule>
    <cfRule type="cellIs" dxfId="696" priority="811" operator="equal">
      <formula>"SIM"</formula>
    </cfRule>
  </conditionalFormatting>
  <conditionalFormatting sqref="Z111">
    <cfRule type="cellIs" dxfId="695" priority="809" operator="equal">
      <formula>"OPORTUNIDADE"</formula>
    </cfRule>
  </conditionalFormatting>
  <conditionalFormatting sqref="Z111">
    <cfRule type="cellIs" dxfId="694" priority="807" operator="equal">
      <formula>"NÃO"</formula>
    </cfRule>
    <cfRule type="cellIs" dxfId="693" priority="808" operator="equal">
      <formula>"SIM"</formula>
    </cfRule>
  </conditionalFormatting>
  <conditionalFormatting sqref="Y127:Y128">
    <cfRule type="cellIs" dxfId="692" priority="623" operator="equal">
      <formula>"OPORTUNIDADE"</formula>
    </cfRule>
  </conditionalFormatting>
  <conditionalFormatting sqref="Y127:Y128">
    <cfRule type="cellIs" dxfId="691" priority="621" operator="equal">
      <formula>"NÃO"</formula>
    </cfRule>
    <cfRule type="cellIs" dxfId="690" priority="622" operator="equal">
      <formula>"SIM"</formula>
    </cfRule>
  </conditionalFormatting>
  <conditionalFormatting sqref="Y130">
    <cfRule type="cellIs" dxfId="689" priority="620" operator="equal">
      <formula>"OPORTUNIDADE"</formula>
    </cfRule>
  </conditionalFormatting>
  <conditionalFormatting sqref="Y130">
    <cfRule type="cellIs" dxfId="688" priority="618" operator="equal">
      <formula>"NÃO"</formula>
    </cfRule>
    <cfRule type="cellIs" dxfId="687" priority="619" operator="equal">
      <formula>"SIM"</formula>
    </cfRule>
  </conditionalFormatting>
  <conditionalFormatting sqref="Y128:Z128">
    <cfRule type="cellIs" dxfId="686" priority="617" operator="equal">
      <formula>"OPORTUNIDADE"</formula>
    </cfRule>
  </conditionalFormatting>
  <conditionalFormatting sqref="Y128:Z128">
    <cfRule type="cellIs" dxfId="685" priority="615" operator="equal">
      <formula>"NÃO"</formula>
    </cfRule>
    <cfRule type="cellIs" dxfId="684" priority="616" operator="equal">
      <formula>"SIM"</formula>
    </cfRule>
  </conditionalFormatting>
  <conditionalFormatting sqref="Y128:Z128">
    <cfRule type="cellIs" dxfId="683" priority="614" operator="equal">
      <formula>"OPORTUNIDADE"</formula>
    </cfRule>
  </conditionalFormatting>
  <conditionalFormatting sqref="Y128:Z128">
    <cfRule type="cellIs" dxfId="682" priority="612" operator="equal">
      <formula>"NÃO"</formula>
    </cfRule>
    <cfRule type="cellIs" dxfId="681" priority="613" operator="equal">
      <formula>"SIM"</formula>
    </cfRule>
  </conditionalFormatting>
  <conditionalFormatting sqref="Y128">
    <cfRule type="cellIs" dxfId="680" priority="611" operator="equal">
      <formula>"OPORTUNIDADE"</formula>
    </cfRule>
  </conditionalFormatting>
  <conditionalFormatting sqref="Y128">
    <cfRule type="cellIs" dxfId="679" priority="609" operator="equal">
      <formula>"NÃO"</formula>
    </cfRule>
    <cfRule type="cellIs" dxfId="678" priority="610" operator="equal">
      <formula>"SIM"</formula>
    </cfRule>
  </conditionalFormatting>
  <conditionalFormatting sqref="Y128:Z128">
    <cfRule type="cellIs" dxfId="677" priority="608" operator="equal">
      <formula>"OPORTUNIDADE"</formula>
    </cfRule>
  </conditionalFormatting>
  <conditionalFormatting sqref="Y128:Z128">
    <cfRule type="cellIs" dxfId="676" priority="606" operator="equal">
      <formula>"NÃO"</formula>
    </cfRule>
    <cfRule type="cellIs" dxfId="675" priority="607" operator="equal">
      <formula>"SIM"</formula>
    </cfRule>
  </conditionalFormatting>
  <conditionalFormatting sqref="Y130:Y131">
    <cfRule type="cellIs" dxfId="674" priority="605" operator="equal">
      <formula>"OPORTUNIDADE"</formula>
    </cfRule>
  </conditionalFormatting>
  <conditionalFormatting sqref="Y130:Y131">
    <cfRule type="cellIs" dxfId="673" priority="603" operator="equal">
      <formula>"NÃO"</formula>
    </cfRule>
    <cfRule type="cellIs" dxfId="672" priority="604" operator="equal">
      <formula>"SIM"</formula>
    </cfRule>
  </conditionalFormatting>
  <conditionalFormatting sqref="Y130:Y131">
    <cfRule type="cellIs" dxfId="671" priority="602" operator="equal">
      <formula>"OPORTUNIDADE"</formula>
    </cfRule>
  </conditionalFormatting>
  <conditionalFormatting sqref="Y130:Y131">
    <cfRule type="cellIs" dxfId="670" priority="600" operator="equal">
      <formula>"NÃO"</formula>
    </cfRule>
    <cfRule type="cellIs" dxfId="669" priority="601" operator="equal">
      <formula>"SIM"</formula>
    </cfRule>
  </conditionalFormatting>
  <conditionalFormatting sqref="Z127">
    <cfRule type="cellIs" dxfId="668" priority="599" operator="equal">
      <formula>"OPORTUNIDADE"</formula>
    </cfRule>
  </conditionalFormatting>
  <conditionalFormatting sqref="Z127">
    <cfRule type="cellIs" dxfId="667" priority="597" operator="equal">
      <formula>"NÃO"</formula>
    </cfRule>
    <cfRule type="cellIs" dxfId="666" priority="598" operator="equal">
      <formula>"SIM"</formula>
    </cfRule>
  </conditionalFormatting>
  <conditionalFormatting sqref="Z127">
    <cfRule type="cellIs" dxfId="665" priority="596" operator="equal">
      <formula>"OPORTUNIDADE"</formula>
    </cfRule>
  </conditionalFormatting>
  <conditionalFormatting sqref="Z127">
    <cfRule type="cellIs" dxfId="664" priority="594" operator="equal">
      <formula>"NÃO"</formula>
    </cfRule>
    <cfRule type="cellIs" dxfId="663" priority="595" operator="equal">
      <formula>"SIM"</formula>
    </cfRule>
  </conditionalFormatting>
  <conditionalFormatting sqref="Y127">
    <cfRule type="cellIs" dxfId="662" priority="593" operator="equal">
      <formula>"OPORTUNIDADE"</formula>
    </cfRule>
  </conditionalFormatting>
  <conditionalFormatting sqref="Y127">
    <cfRule type="cellIs" dxfId="661" priority="591" operator="equal">
      <formula>"NÃO"</formula>
    </cfRule>
    <cfRule type="cellIs" dxfId="660" priority="592" operator="equal">
      <formula>"SIM"</formula>
    </cfRule>
  </conditionalFormatting>
  <conditionalFormatting sqref="Y130:Z130">
    <cfRule type="cellIs" dxfId="659" priority="590" operator="equal">
      <formula>"OPORTUNIDADE"</formula>
    </cfRule>
  </conditionalFormatting>
  <conditionalFormatting sqref="Y130:Z130">
    <cfRule type="cellIs" dxfId="658" priority="588" operator="equal">
      <formula>"NÃO"</formula>
    </cfRule>
    <cfRule type="cellIs" dxfId="657" priority="589" operator="equal">
      <formula>"SIM"</formula>
    </cfRule>
  </conditionalFormatting>
  <conditionalFormatting sqref="Y130:Z130">
    <cfRule type="cellIs" dxfId="656" priority="587" operator="equal">
      <formula>"OPORTUNIDADE"</formula>
    </cfRule>
  </conditionalFormatting>
  <conditionalFormatting sqref="Y130:Z130">
    <cfRule type="cellIs" dxfId="655" priority="585" operator="equal">
      <formula>"NÃO"</formula>
    </cfRule>
    <cfRule type="cellIs" dxfId="654" priority="586" operator="equal">
      <formula>"SIM"</formula>
    </cfRule>
  </conditionalFormatting>
  <conditionalFormatting sqref="Y130:Z130">
    <cfRule type="cellIs" dxfId="653" priority="584" operator="equal">
      <formula>"OPORTUNIDADE"</formula>
    </cfRule>
  </conditionalFormatting>
  <conditionalFormatting sqref="Y130:Z130">
    <cfRule type="cellIs" dxfId="652" priority="582" operator="equal">
      <formula>"NÃO"</formula>
    </cfRule>
    <cfRule type="cellIs" dxfId="651" priority="583" operator="equal">
      <formula>"SIM"</formula>
    </cfRule>
  </conditionalFormatting>
  <conditionalFormatting sqref="Y130:Z130">
    <cfRule type="cellIs" dxfId="650" priority="581" operator="equal">
      <formula>"OPORTUNIDADE"</formula>
    </cfRule>
  </conditionalFormatting>
  <conditionalFormatting sqref="Y130:Z130">
    <cfRule type="cellIs" dxfId="649" priority="579" operator="equal">
      <formula>"NÃO"</formula>
    </cfRule>
    <cfRule type="cellIs" dxfId="648" priority="580" operator="equal">
      <formula>"SIM"</formula>
    </cfRule>
  </conditionalFormatting>
  <conditionalFormatting sqref="Y130:Z130">
    <cfRule type="cellIs" dxfId="647" priority="578" operator="equal">
      <formula>"OPORTUNIDADE"</formula>
    </cfRule>
  </conditionalFormatting>
  <conditionalFormatting sqref="Y130:Z130">
    <cfRule type="cellIs" dxfId="646" priority="576" operator="equal">
      <formula>"NÃO"</formula>
    </cfRule>
    <cfRule type="cellIs" dxfId="645" priority="577" operator="equal">
      <formula>"SIM"</formula>
    </cfRule>
  </conditionalFormatting>
  <conditionalFormatting sqref="Y130:Z130">
    <cfRule type="cellIs" dxfId="644" priority="575" operator="equal">
      <formula>"OPORTUNIDADE"</formula>
    </cfRule>
  </conditionalFormatting>
  <conditionalFormatting sqref="Y130:Z130">
    <cfRule type="cellIs" dxfId="643" priority="573" operator="equal">
      <formula>"NÃO"</formula>
    </cfRule>
    <cfRule type="cellIs" dxfId="642" priority="574" operator="equal">
      <formula>"SIM"</formula>
    </cfRule>
  </conditionalFormatting>
  <conditionalFormatting sqref="Y130:Z130">
    <cfRule type="cellIs" dxfId="641" priority="572" operator="equal">
      <formula>"OPORTUNIDADE"</formula>
    </cfRule>
  </conditionalFormatting>
  <conditionalFormatting sqref="Y130:Z130">
    <cfRule type="cellIs" dxfId="640" priority="570" operator="equal">
      <formula>"NÃO"</formula>
    </cfRule>
    <cfRule type="cellIs" dxfId="639" priority="571" operator="equal">
      <formula>"SIM"</formula>
    </cfRule>
  </conditionalFormatting>
  <conditionalFormatting sqref="Y130:Z130">
    <cfRule type="cellIs" dxfId="638" priority="569" operator="equal">
      <formula>"OPORTUNIDADE"</formula>
    </cfRule>
  </conditionalFormatting>
  <conditionalFormatting sqref="Y130:Z130">
    <cfRule type="cellIs" dxfId="637" priority="567" operator="equal">
      <formula>"NÃO"</formula>
    </cfRule>
    <cfRule type="cellIs" dxfId="636" priority="568" operator="equal">
      <formula>"SIM"</formula>
    </cfRule>
  </conditionalFormatting>
  <conditionalFormatting sqref="Y130:Z130">
    <cfRule type="cellIs" dxfId="635" priority="566" operator="equal">
      <formula>"OPORTUNIDADE"</formula>
    </cfRule>
  </conditionalFormatting>
  <conditionalFormatting sqref="Y130:Z130">
    <cfRule type="cellIs" dxfId="634" priority="564" operator="equal">
      <formula>"NÃO"</formula>
    </cfRule>
    <cfRule type="cellIs" dxfId="633" priority="565" operator="equal">
      <formula>"SIM"</formula>
    </cfRule>
  </conditionalFormatting>
  <conditionalFormatting sqref="Y129">
    <cfRule type="cellIs" dxfId="632" priority="563" operator="equal">
      <formula>"OPORTUNIDADE"</formula>
    </cfRule>
  </conditionalFormatting>
  <conditionalFormatting sqref="Y129">
    <cfRule type="cellIs" dxfId="631" priority="561" operator="equal">
      <formula>"NÃO"</formula>
    </cfRule>
    <cfRule type="cellIs" dxfId="630" priority="562" operator="equal">
      <formula>"SIM"</formula>
    </cfRule>
  </conditionalFormatting>
  <conditionalFormatting sqref="Y129">
    <cfRule type="cellIs" dxfId="629" priority="560" operator="equal">
      <formula>"OPORTUNIDADE"</formula>
    </cfRule>
  </conditionalFormatting>
  <conditionalFormatting sqref="Y129">
    <cfRule type="cellIs" dxfId="628" priority="558" operator="equal">
      <formula>"NÃO"</formula>
    </cfRule>
    <cfRule type="cellIs" dxfId="627" priority="559" operator="equal">
      <formula>"SIM"</formula>
    </cfRule>
  </conditionalFormatting>
  <conditionalFormatting sqref="Y129">
    <cfRule type="cellIs" dxfId="626" priority="557" operator="equal">
      <formula>"OPORTUNIDADE"</formula>
    </cfRule>
  </conditionalFormatting>
  <conditionalFormatting sqref="Y129">
    <cfRule type="cellIs" dxfId="625" priority="555" operator="equal">
      <formula>"NÃO"</formula>
    </cfRule>
    <cfRule type="cellIs" dxfId="624" priority="556" operator="equal">
      <formula>"SIM"</formula>
    </cfRule>
  </conditionalFormatting>
  <conditionalFormatting sqref="Y129:Z129">
    <cfRule type="cellIs" dxfId="623" priority="554" operator="equal">
      <formula>"OPORTUNIDADE"</formula>
    </cfRule>
  </conditionalFormatting>
  <conditionalFormatting sqref="Y129:Z129">
    <cfRule type="cellIs" dxfId="622" priority="552" operator="equal">
      <formula>"NÃO"</formula>
    </cfRule>
    <cfRule type="cellIs" dxfId="621" priority="553" operator="equal">
      <formula>"SIM"</formula>
    </cfRule>
  </conditionalFormatting>
  <conditionalFormatting sqref="Y129:Z129">
    <cfRule type="cellIs" dxfId="620" priority="551" operator="equal">
      <formula>"OPORTUNIDADE"</formula>
    </cfRule>
  </conditionalFormatting>
  <conditionalFormatting sqref="Y129:Z129">
    <cfRule type="cellIs" dxfId="619" priority="549" operator="equal">
      <formula>"NÃO"</formula>
    </cfRule>
    <cfRule type="cellIs" dxfId="618" priority="550" operator="equal">
      <formula>"SIM"</formula>
    </cfRule>
  </conditionalFormatting>
  <conditionalFormatting sqref="Y129:Z129">
    <cfRule type="cellIs" dxfId="617" priority="548" operator="equal">
      <formula>"OPORTUNIDADE"</formula>
    </cfRule>
  </conditionalFormatting>
  <conditionalFormatting sqref="Y129:Z129">
    <cfRule type="cellIs" dxfId="616" priority="546" operator="equal">
      <formula>"NÃO"</formula>
    </cfRule>
    <cfRule type="cellIs" dxfId="615" priority="547" operator="equal">
      <formula>"SIM"</formula>
    </cfRule>
  </conditionalFormatting>
  <conditionalFormatting sqref="Y129:Z129">
    <cfRule type="cellIs" dxfId="614" priority="545" operator="equal">
      <formula>"OPORTUNIDADE"</formula>
    </cfRule>
  </conditionalFormatting>
  <conditionalFormatting sqref="Y129:Z129">
    <cfRule type="cellIs" dxfId="613" priority="543" operator="equal">
      <formula>"NÃO"</formula>
    </cfRule>
    <cfRule type="cellIs" dxfId="612" priority="544" operator="equal">
      <formula>"SIM"</formula>
    </cfRule>
  </conditionalFormatting>
  <conditionalFormatting sqref="Y129:Z129">
    <cfRule type="cellIs" dxfId="611" priority="542" operator="equal">
      <formula>"OPORTUNIDADE"</formula>
    </cfRule>
  </conditionalFormatting>
  <conditionalFormatting sqref="Y129:Z129">
    <cfRule type="cellIs" dxfId="610" priority="540" operator="equal">
      <formula>"NÃO"</formula>
    </cfRule>
    <cfRule type="cellIs" dxfId="609" priority="541" operator="equal">
      <formula>"SIM"</formula>
    </cfRule>
  </conditionalFormatting>
  <conditionalFormatting sqref="Y129:Z129">
    <cfRule type="cellIs" dxfId="608" priority="539" operator="equal">
      <formula>"OPORTUNIDADE"</formula>
    </cfRule>
  </conditionalFormatting>
  <conditionalFormatting sqref="Y129:Z129">
    <cfRule type="cellIs" dxfId="607" priority="537" operator="equal">
      <formula>"NÃO"</formula>
    </cfRule>
    <cfRule type="cellIs" dxfId="606" priority="538" operator="equal">
      <formula>"SIM"</formula>
    </cfRule>
  </conditionalFormatting>
  <conditionalFormatting sqref="Y129:Z129">
    <cfRule type="cellIs" dxfId="605" priority="536" operator="equal">
      <formula>"OPORTUNIDADE"</formula>
    </cfRule>
  </conditionalFormatting>
  <conditionalFormatting sqref="Y129:Z129">
    <cfRule type="cellIs" dxfId="604" priority="534" operator="equal">
      <formula>"NÃO"</formula>
    </cfRule>
    <cfRule type="cellIs" dxfId="603" priority="535" operator="equal">
      <formula>"SIM"</formula>
    </cfRule>
  </conditionalFormatting>
  <conditionalFormatting sqref="Y129:Z129">
    <cfRule type="cellIs" dxfId="602" priority="533" operator="equal">
      <formula>"OPORTUNIDADE"</formula>
    </cfRule>
  </conditionalFormatting>
  <conditionalFormatting sqref="Y129:Z129">
    <cfRule type="cellIs" dxfId="601" priority="531" operator="equal">
      <formula>"NÃO"</formula>
    </cfRule>
    <cfRule type="cellIs" dxfId="600" priority="532" operator="equal">
      <formula>"SIM"</formula>
    </cfRule>
  </conditionalFormatting>
  <conditionalFormatting sqref="Y129:Z129">
    <cfRule type="cellIs" dxfId="599" priority="530" operator="equal">
      <formula>"OPORTUNIDADE"</formula>
    </cfRule>
  </conditionalFormatting>
  <conditionalFormatting sqref="Y129:Z129">
    <cfRule type="cellIs" dxfId="598" priority="528" operator="equal">
      <formula>"NÃO"</formula>
    </cfRule>
    <cfRule type="cellIs" dxfId="597" priority="529" operator="equal">
      <formula>"SIM"</formula>
    </cfRule>
  </conditionalFormatting>
  <conditionalFormatting sqref="Y129">
    <cfRule type="cellIs" dxfId="596" priority="527" operator="equal">
      <formula>"OPORTUNIDADE"</formula>
    </cfRule>
  </conditionalFormatting>
  <conditionalFormatting sqref="Y129">
    <cfRule type="cellIs" dxfId="595" priority="525" operator="equal">
      <formula>"NÃO"</formula>
    </cfRule>
    <cfRule type="cellIs" dxfId="594" priority="526" operator="equal">
      <formula>"SIM"</formula>
    </cfRule>
  </conditionalFormatting>
  <conditionalFormatting sqref="Y129">
    <cfRule type="cellIs" dxfId="593" priority="524" operator="equal">
      <formula>"OPORTUNIDADE"</formula>
    </cfRule>
  </conditionalFormatting>
  <conditionalFormatting sqref="Y129">
    <cfRule type="cellIs" dxfId="592" priority="522" operator="equal">
      <formula>"NÃO"</formula>
    </cfRule>
    <cfRule type="cellIs" dxfId="591" priority="523" operator="equal">
      <formula>"SIM"</formula>
    </cfRule>
  </conditionalFormatting>
  <conditionalFormatting sqref="Y129">
    <cfRule type="cellIs" dxfId="590" priority="521" operator="equal">
      <formula>"OPORTUNIDADE"</formula>
    </cfRule>
  </conditionalFormatting>
  <conditionalFormatting sqref="Y129">
    <cfRule type="cellIs" dxfId="589" priority="519" operator="equal">
      <formula>"NÃO"</formula>
    </cfRule>
    <cfRule type="cellIs" dxfId="588" priority="520" operator="equal">
      <formula>"SIM"</formula>
    </cfRule>
  </conditionalFormatting>
  <conditionalFormatting sqref="Y129">
    <cfRule type="cellIs" dxfId="587" priority="518" operator="equal">
      <formula>"OPORTUNIDADE"</formula>
    </cfRule>
  </conditionalFormatting>
  <conditionalFormatting sqref="Y129">
    <cfRule type="cellIs" dxfId="586" priority="516" operator="equal">
      <formula>"NÃO"</formula>
    </cfRule>
    <cfRule type="cellIs" dxfId="585" priority="517" operator="equal">
      <formula>"SIM"</formula>
    </cfRule>
  </conditionalFormatting>
  <conditionalFormatting sqref="Y129">
    <cfRule type="cellIs" dxfId="584" priority="515" operator="equal">
      <formula>"OPORTUNIDADE"</formula>
    </cfRule>
  </conditionalFormatting>
  <conditionalFormatting sqref="Y129">
    <cfRule type="cellIs" dxfId="583" priority="513" operator="equal">
      <formula>"NÃO"</formula>
    </cfRule>
    <cfRule type="cellIs" dxfId="582" priority="514" operator="equal">
      <formula>"SIM"</formula>
    </cfRule>
  </conditionalFormatting>
  <conditionalFormatting sqref="Y129">
    <cfRule type="cellIs" dxfId="581" priority="512" operator="equal">
      <formula>"OPORTUNIDADE"</formula>
    </cfRule>
  </conditionalFormatting>
  <conditionalFormatting sqref="Y129">
    <cfRule type="cellIs" dxfId="580" priority="510" operator="equal">
      <formula>"NÃO"</formula>
    </cfRule>
    <cfRule type="cellIs" dxfId="579" priority="511" operator="equal">
      <formula>"SIM"</formula>
    </cfRule>
  </conditionalFormatting>
  <conditionalFormatting sqref="Y129">
    <cfRule type="cellIs" dxfId="578" priority="509" operator="equal">
      <formula>"OPORTUNIDADE"</formula>
    </cfRule>
  </conditionalFormatting>
  <conditionalFormatting sqref="Y129">
    <cfRule type="cellIs" dxfId="577" priority="507" operator="equal">
      <formula>"NÃO"</formula>
    </cfRule>
    <cfRule type="cellIs" dxfId="576" priority="508" operator="equal">
      <formula>"SIM"</formula>
    </cfRule>
  </conditionalFormatting>
  <conditionalFormatting sqref="Y129">
    <cfRule type="cellIs" dxfId="575" priority="506" operator="equal">
      <formula>"OPORTUNIDADE"</formula>
    </cfRule>
  </conditionalFormatting>
  <conditionalFormatting sqref="Y129">
    <cfRule type="cellIs" dxfId="574" priority="504" operator="equal">
      <formula>"NÃO"</formula>
    </cfRule>
    <cfRule type="cellIs" dxfId="573" priority="505" operator="equal">
      <formula>"SIM"</formula>
    </cfRule>
  </conditionalFormatting>
  <conditionalFormatting sqref="Y129">
    <cfRule type="cellIs" dxfId="572" priority="503" operator="equal">
      <formula>"OPORTUNIDADE"</formula>
    </cfRule>
  </conditionalFormatting>
  <conditionalFormatting sqref="Y129">
    <cfRule type="cellIs" dxfId="571" priority="501" operator="equal">
      <formula>"NÃO"</formula>
    </cfRule>
    <cfRule type="cellIs" dxfId="570" priority="502" operator="equal">
      <formula>"SIM"</formula>
    </cfRule>
  </conditionalFormatting>
  <conditionalFormatting sqref="Y121">
    <cfRule type="cellIs" dxfId="569" priority="500" operator="equal">
      <formula>"OPORTUNIDADE"</formula>
    </cfRule>
  </conditionalFormatting>
  <conditionalFormatting sqref="Y121">
    <cfRule type="cellIs" dxfId="568" priority="498" operator="equal">
      <formula>"NÃO"</formula>
    </cfRule>
    <cfRule type="cellIs" dxfId="567" priority="499" operator="equal">
      <formula>"SIM"</formula>
    </cfRule>
  </conditionalFormatting>
  <conditionalFormatting sqref="Y121:Z121">
    <cfRule type="cellIs" dxfId="566" priority="497" operator="equal">
      <formula>"OPORTUNIDADE"</formula>
    </cfRule>
  </conditionalFormatting>
  <conditionalFormatting sqref="Y121:Z121">
    <cfRule type="cellIs" dxfId="565" priority="495" operator="equal">
      <formula>"NÃO"</formula>
    </cfRule>
    <cfRule type="cellIs" dxfId="564" priority="496" operator="equal">
      <formula>"SIM"</formula>
    </cfRule>
  </conditionalFormatting>
  <conditionalFormatting sqref="Y121:Z121">
    <cfRule type="cellIs" dxfId="563" priority="494" operator="equal">
      <formula>"OPORTUNIDADE"</formula>
    </cfRule>
  </conditionalFormatting>
  <conditionalFormatting sqref="Y121:Z121">
    <cfRule type="cellIs" dxfId="562" priority="492" operator="equal">
      <formula>"NÃO"</formula>
    </cfRule>
    <cfRule type="cellIs" dxfId="561" priority="493" operator="equal">
      <formula>"SIM"</formula>
    </cfRule>
  </conditionalFormatting>
  <conditionalFormatting sqref="Y121:Z121">
    <cfRule type="cellIs" dxfId="560" priority="491" operator="equal">
      <formula>"OPORTUNIDADE"</formula>
    </cfRule>
  </conditionalFormatting>
  <conditionalFormatting sqref="Y121:Z121">
    <cfRule type="cellIs" dxfId="559" priority="489" operator="equal">
      <formula>"NÃO"</formula>
    </cfRule>
    <cfRule type="cellIs" dxfId="558" priority="490" operator="equal">
      <formula>"SIM"</formula>
    </cfRule>
  </conditionalFormatting>
  <conditionalFormatting sqref="Y121:Z121">
    <cfRule type="cellIs" dxfId="557" priority="488" operator="equal">
      <formula>"OPORTUNIDADE"</formula>
    </cfRule>
  </conditionalFormatting>
  <conditionalFormatting sqref="Y121:Z121">
    <cfRule type="cellIs" dxfId="556" priority="486" operator="equal">
      <formula>"NÃO"</formula>
    </cfRule>
    <cfRule type="cellIs" dxfId="555" priority="487" operator="equal">
      <formula>"SIM"</formula>
    </cfRule>
  </conditionalFormatting>
  <conditionalFormatting sqref="Y121:Z121">
    <cfRule type="cellIs" dxfId="554" priority="485" operator="equal">
      <formula>"OPORTUNIDADE"</formula>
    </cfRule>
  </conditionalFormatting>
  <conditionalFormatting sqref="Y121:Z121">
    <cfRule type="cellIs" dxfId="553" priority="483" operator="equal">
      <formula>"NÃO"</formula>
    </cfRule>
    <cfRule type="cellIs" dxfId="552" priority="484" operator="equal">
      <formula>"SIM"</formula>
    </cfRule>
  </conditionalFormatting>
  <conditionalFormatting sqref="Y121:Z121">
    <cfRule type="cellIs" dxfId="551" priority="482" operator="equal">
      <formula>"OPORTUNIDADE"</formula>
    </cfRule>
  </conditionalFormatting>
  <conditionalFormatting sqref="Y121:Z121">
    <cfRule type="cellIs" dxfId="550" priority="480" operator="equal">
      <formula>"NÃO"</formula>
    </cfRule>
    <cfRule type="cellIs" dxfId="549" priority="481" operator="equal">
      <formula>"SIM"</formula>
    </cfRule>
  </conditionalFormatting>
  <conditionalFormatting sqref="Y121:Z121">
    <cfRule type="cellIs" dxfId="548" priority="479" operator="equal">
      <formula>"OPORTUNIDADE"</formula>
    </cfRule>
  </conditionalFormatting>
  <conditionalFormatting sqref="Y121:Z121">
    <cfRule type="cellIs" dxfId="547" priority="477" operator="equal">
      <formula>"NÃO"</formula>
    </cfRule>
    <cfRule type="cellIs" dxfId="546" priority="478" operator="equal">
      <formula>"SIM"</formula>
    </cfRule>
  </conditionalFormatting>
  <conditionalFormatting sqref="Y121:Z121">
    <cfRule type="cellIs" dxfId="545" priority="476" operator="equal">
      <formula>"OPORTUNIDADE"</formula>
    </cfRule>
  </conditionalFormatting>
  <conditionalFormatting sqref="Y121:Z121">
    <cfRule type="cellIs" dxfId="544" priority="474" operator="equal">
      <formula>"NÃO"</formula>
    </cfRule>
    <cfRule type="cellIs" dxfId="543" priority="475" operator="equal">
      <formula>"SIM"</formula>
    </cfRule>
  </conditionalFormatting>
  <conditionalFormatting sqref="Y121:Z121">
    <cfRule type="cellIs" dxfId="542" priority="473" operator="equal">
      <formula>"OPORTUNIDADE"</formula>
    </cfRule>
  </conditionalFormatting>
  <conditionalFormatting sqref="Y121:Z121">
    <cfRule type="cellIs" dxfId="541" priority="471" operator="equal">
      <formula>"NÃO"</formula>
    </cfRule>
    <cfRule type="cellIs" dxfId="540" priority="472" operator="equal">
      <formula>"SIM"</formula>
    </cfRule>
  </conditionalFormatting>
  <conditionalFormatting sqref="Y123">
    <cfRule type="cellIs" dxfId="539" priority="470" operator="equal">
      <formula>"OPORTUNIDADE"</formula>
    </cfRule>
  </conditionalFormatting>
  <conditionalFormatting sqref="Y123">
    <cfRule type="cellIs" dxfId="538" priority="468" operator="equal">
      <formula>"NÃO"</formula>
    </cfRule>
    <cfRule type="cellIs" dxfId="537" priority="469" operator="equal">
      <formula>"SIM"</formula>
    </cfRule>
  </conditionalFormatting>
  <conditionalFormatting sqref="Y123">
    <cfRule type="cellIs" dxfId="536" priority="467" operator="equal">
      <formula>"OPORTUNIDADE"</formula>
    </cfRule>
  </conditionalFormatting>
  <conditionalFormatting sqref="Y123">
    <cfRule type="cellIs" dxfId="535" priority="465" operator="equal">
      <formula>"NÃO"</formula>
    </cfRule>
    <cfRule type="cellIs" dxfId="534" priority="466" operator="equal">
      <formula>"SIM"</formula>
    </cfRule>
  </conditionalFormatting>
  <conditionalFormatting sqref="Y122">
    <cfRule type="cellIs" dxfId="533" priority="464" operator="equal">
      <formula>"OPORTUNIDADE"</formula>
    </cfRule>
  </conditionalFormatting>
  <conditionalFormatting sqref="Y122">
    <cfRule type="cellIs" dxfId="532" priority="462" operator="equal">
      <formula>"NÃO"</formula>
    </cfRule>
    <cfRule type="cellIs" dxfId="531" priority="463" operator="equal">
      <formula>"SIM"</formula>
    </cfRule>
  </conditionalFormatting>
  <conditionalFormatting sqref="Y122">
    <cfRule type="cellIs" dxfId="530" priority="461" operator="equal">
      <formula>"OPORTUNIDADE"</formula>
    </cfRule>
  </conditionalFormatting>
  <conditionalFormatting sqref="Y122">
    <cfRule type="cellIs" dxfId="529" priority="459" operator="equal">
      <formula>"NÃO"</formula>
    </cfRule>
    <cfRule type="cellIs" dxfId="528" priority="460" operator="equal">
      <formula>"SIM"</formula>
    </cfRule>
  </conditionalFormatting>
  <conditionalFormatting sqref="Y122">
    <cfRule type="cellIs" dxfId="527" priority="458" operator="equal">
      <formula>"OPORTUNIDADE"</formula>
    </cfRule>
  </conditionalFormatting>
  <conditionalFormatting sqref="Y122">
    <cfRule type="cellIs" dxfId="526" priority="456" operator="equal">
      <formula>"NÃO"</formula>
    </cfRule>
    <cfRule type="cellIs" dxfId="525" priority="457" operator="equal">
      <formula>"SIM"</formula>
    </cfRule>
  </conditionalFormatting>
  <conditionalFormatting sqref="Y122">
    <cfRule type="cellIs" dxfId="524" priority="455" operator="equal">
      <formula>"OPORTUNIDADE"</formula>
    </cfRule>
  </conditionalFormatting>
  <conditionalFormatting sqref="Y122">
    <cfRule type="cellIs" dxfId="523" priority="453" operator="equal">
      <formula>"NÃO"</formula>
    </cfRule>
    <cfRule type="cellIs" dxfId="522" priority="454" operator="equal">
      <formula>"SIM"</formula>
    </cfRule>
  </conditionalFormatting>
  <conditionalFormatting sqref="Y122">
    <cfRule type="cellIs" dxfId="521" priority="452" operator="equal">
      <formula>"OPORTUNIDADE"</formula>
    </cfRule>
  </conditionalFormatting>
  <conditionalFormatting sqref="Y122">
    <cfRule type="cellIs" dxfId="520" priority="450" operator="equal">
      <formula>"NÃO"</formula>
    </cfRule>
    <cfRule type="cellIs" dxfId="519" priority="451" operator="equal">
      <formula>"SIM"</formula>
    </cfRule>
  </conditionalFormatting>
  <conditionalFormatting sqref="Y122">
    <cfRule type="cellIs" dxfId="518" priority="449" operator="equal">
      <formula>"OPORTUNIDADE"</formula>
    </cfRule>
  </conditionalFormatting>
  <conditionalFormatting sqref="Y122">
    <cfRule type="cellIs" dxfId="517" priority="447" operator="equal">
      <formula>"NÃO"</formula>
    </cfRule>
    <cfRule type="cellIs" dxfId="516" priority="448" operator="equal">
      <formula>"SIM"</formula>
    </cfRule>
  </conditionalFormatting>
  <conditionalFormatting sqref="Y122">
    <cfRule type="cellIs" dxfId="515" priority="446" operator="equal">
      <formula>"OPORTUNIDADE"</formula>
    </cfRule>
  </conditionalFormatting>
  <conditionalFormatting sqref="Y122">
    <cfRule type="cellIs" dxfId="514" priority="444" operator="equal">
      <formula>"NÃO"</formula>
    </cfRule>
    <cfRule type="cellIs" dxfId="513" priority="445" operator="equal">
      <formula>"SIM"</formula>
    </cfRule>
  </conditionalFormatting>
  <conditionalFormatting sqref="Y122">
    <cfRule type="cellIs" dxfId="512" priority="443" operator="equal">
      <formula>"OPORTUNIDADE"</formula>
    </cfRule>
  </conditionalFormatting>
  <conditionalFormatting sqref="Y122">
    <cfRule type="cellIs" dxfId="511" priority="441" operator="equal">
      <formula>"NÃO"</formula>
    </cfRule>
    <cfRule type="cellIs" dxfId="510" priority="442" operator="equal">
      <formula>"SIM"</formula>
    </cfRule>
  </conditionalFormatting>
  <conditionalFormatting sqref="Y122">
    <cfRule type="cellIs" dxfId="509" priority="440" operator="equal">
      <formula>"OPORTUNIDADE"</formula>
    </cfRule>
  </conditionalFormatting>
  <conditionalFormatting sqref="Y122">
    <cfRule type="cellIs" dxfId="508" priority="438" operator="equal">
      <formula>"NÃO"</formula>
    </cfRule>
    <cfRule type="cellIs" dxfId="507" priority="439" operator="equal">
      <formula>"SIM"</formula>
    </cfRule>
  </conditionalFormatting>
  <conditionalFormatting sqref="Y122">
    <cfRule type="cellIs" dxfId="506" priority="437" operator="equal">
      <formula>"OPORTUNIDADE"</formula>
    </cfRule>
  </conditionalFormatting>
  <conditionalFormatting sqref="Y122">
    <cfRule type="cellIs" dxfId="505" priority="435" operator="equal">
      <formula>"NÃO"</formula>
    </cfRule>
    <cfRule type="cellIs" dxfId="504" priority="436" operator="equal">
      <formula>"SIM"</formula>
    </cfRule>
  </conditionalFormatting>
  <conditionalFormatting sqref="Y122">
    <cfRule type="cellIs" dxfId="503" priority="434" operator="equal">
      <formula>"OPORTUNIDADE"</formula>
    </cfRule>
  </conditionalFormatting>
  <conditionalFormatting sqref="Y122">
    <cfRule type="cellIs" dxfId="502" priority="432" operator="equal">
      <formula>"NÃO"</formula>
    </cfRule>
    <cfRule type="cellIs" dxfId="501" priority="433" operator="equal">
      <formula>"SIM"</formula>
    </cfRule>
  </conditionalFormatting>
  <conditionalFormatting sqref="Z122">
    <cfRule type="cellIs" dxfId="500" priority="431" operator="equal">
      <formula>"OPORTUNIDADE"</formula>
    </cfRule>
  </conditionalFormatting>
  <conditionalFormatting sqref="Z122">
    <cfRule type="cellIs" dxfId="499" priority="429" operator="equal">
      <formula>"NÃO"</formula>
    </cfRule>
    <cfRule type="cellIs" dxfId="498" priority="430" operator="equal">
      <formula>"SIM"</formula>
    </cfRule>
  </conditionalFormatting>
  <conditionalFormatting sqref="Y120">
    <cfRule type="cellIs" dxfId="497" priority="428" operator="equal">
      <formula>"OPORTUNIDADE"</formula>
    </cfRule>
  </conditionalFormatting>
  <conditionalFormatting sqref="Y120">
    <cfRule type="cellIs" dxfId="496" priority="426" operator="equal">
      <formula>"NÃO"</formula>
    </cfRule>
    <cfRule type="cellIs" dxfId="495" priority="427" operator="equal">
      <formula>"SIM"</formula>
    </cfRule>
  </conditionalFormatting>
  <conditionalFormatting sqref="Y120">
    <cfRule type="cellIs" dxfId="494" priority="425" operator="equal">
      <formula>"OPORTUNIDADE"</formula>
    </cfRule>
  </conditionalFormatting>
  <conditionalFormatting sqref="Y120">
    <cfRule type="cellIs" dxfId="493" priority="423" operator="equal">
      <formula>"NÃO"</formula>
    </cfRule>
    <cfRule type="cellIs" dxfId="492" priority="424" operator="equal">
      <formula>"SIM"</formula>
    </cfRule>
  </conditionalFormatting>
  <conditionalFormatting sqref="Y120">
    <cfRule type="cellIs" dxfId="491" priority="422" operator="equal">
      <formula>"OPORTUNIDADE"</formula>
    </cfRule>
  </conditionalFormatting>
  <conditionalFormatting sqref="Y120">
    <cfRule type="cellIs" dxfId="490" priority="420" operator="equal">
      <formula>"NÃO"</formula>
    </cfRule>
    <cfRule type="cellIs" dxfId="489" priority="421" operator="equal">
      <formula>"SIM"</formula>
    </cfRule>
  </conditionalFormatting>
  <conditionalFormatting sqref="Y120:Z120">
    <cfRule type="cellIs" dxfId="488" priority="419" operator="equal">
      <formula>"OPORTUNIDADE"</formula>
    </cfRule>
  </conditionalFormatting>
  <conditionalFormatting sqref="Y120:Z120">
    <cfRule type="cellIs" dxfId="487" priority="417" operator="equal">
      <formula>"NÃO"</formula>
    </cfRule>
    <cfRule type="cellIs" dxfId="486" priority="418" operator="equal">
      <formula>"SIM"</formula>
    </cfRule>
  </conditionalFormatting>
  <conditionalFormatting sqref="Y120:Z120">
    <cfRule type="cellIs" dxfId="485" priority="416" operator="equal">
      <formula>"OPORTUNIDADE"</formula>
    </cfRule>
  </conditionalFormatting>
  <conditionalFormatting sqref="Y120:Z120">
    <cfRule type="cellIs" dxfId="484" priority="414" operator="equal">
      <formula>"NÃO"</formula>
    </cfRule>
    <cfRule type="cellIs" dxfId="483" priority="415" operator="equal">
      <formula>"SIM"</formula>
    </cfRule>
  </conditionalFormatting>
  <conditionalFormatting sqref="Y120:Z120">
    <cfRule type="cellIs" dxfId="482" priority="413" operator="equal">
      <formula>"OPORTUNIDADE"</formula>
    </cfRule>
  </conditionalFormatting>
  <conditionalFormatting sqref="Y120:Z120">
    <cfRule type="cellIs" dxfId="481" priority="411" operator="equal">
      <formula>"NÃO"</formula>
    </cfRule>
    <cfRule type="cellIs" dxfId="480" priority="412" operator="equal">
      <formula>"SIM"</formula>
    </cfRule>
  </conditionalFormatting>
  <conditionalFormatting sqref="Y120:Z120">
    <cfRule type="cellIs" dxfId="479" priority="410" operator="equal">
      <formula>"OPORTUNIDADE"</formula>
    </cfRule>
  </conditionalFormatting>
  <conditionalFormatting sqref="Y120:Z120">
    <cfRule type="cellIs" dxfId="478" priority="408" operator="equal">
      <formula>"NÃO"</formula>
    </cfRule>
    <cfRule type="cellIs" dxfId="477" priority="409" operator="equal">
      <formula>"SIM"</formula>
    </cfRule>
  </conditionalFormatting>
  <conditionalFormatting sqref="Y120:Z120">
    <cfRule type="cellIs" dxfId="476" priority="407" operator="equal">
      <formula>"OPORTUNIDADE"</formula>
    </cfRule>
  </conditionalFormatting>
  <conditionalFormatting sqref="Y120:Z120">
    <cfRule type="cellIs" dxfId="475" priority="405" operator="equal">
      <formula>"NÃO"</formula>
    </cfRule>
    <cfRule type="cellIs" dxfId="474" priority="406" operator="equal">
      <formula>"SIM"</formula>
    </cfRule>
  </conditionalFormatting>
  <conditionalFormatting sqref="Y120:Z120">
    <cfRule type="cellIs" dxfId="473" priority="404" operator="equal">
      <formula>"OPORTUNIDADE"</formula>
    </cfRule>
  </conditionalFormatting>
  <conditionalFormatting sqref="Y120:Z120">
    <cfRule type="cellIs" dxfId="472" priority="402" operator="equal">
      <formula>"NÃO"</formula>
    </cfRule>
    <cfRule type="cellIs" dxfId="471" priority="403" operator="equal">
      <formula>"SIM"</formula>
    </cfRule>
  </conditionalFormatting>
  <conditionalFormatting sqref="Y120:Z120">
    <cfRule type="cellIs" dxfId="470" priority="401" operator="equal">
      <formula>"OPORTUNIDADE"</formula>
    </cfRule>
  </conditionalFormatting>
  <conditionalFormatting sqref="Y120:Z120">
    <cfRule type="cellIs" dxfId="469" priority="399" operator="equal">
      <formula>"NÃO"</formula>
    </cfRule>
    <cfRule type="cellIs" dxfId="468" priority="400" operator="equal">
      <formula>"SIM"</formula>
    </cfRule>
  </conditionalFormatting>
  <conditionalFormatting sqref="Y120:Z120">
    <cfRule type="cellIs" dxfId="467" priority="398" operator="equal">
      <formula>"OPORTUNIDADE"</formula>
    </cfRule>
  </conditionalFormatting>
  <conditionalFormatting sqref="Y120:Z120">
    <cfRule type="cellIs" dxfId="466" priority="396" operator="equal">
      <formula>"NÃO"</formula>
    </cfRule>
    <cfRule type="cellIs" dxfId="465" priority="397" operator="equal">
      <formula>"SIM"</formula>
    </cfRule>
  </conditionalFormatting>
  <conditionalFormatting sqref="Y120:Z120">
    <cfRule type="cellIs" dxfId="464" priority="395" operator="equal">
      <formula>"OPORTUNIDADE"</formula>
    </cfRule>
  </conditionalFormatting>
  <conditionalFormatting sqref="Y120:Z120">
    <cfRule type="cellIs" dxfId="463" priority="393" operator="equal">
      <formula>"NÃO"</formula>
    </cfRule>
    <cfRule type="cellIs" dxfId="462" priority="394" operator="equal">
      <formula>"SIM"</formula>
    </cfRule>
  </conditionalFormatting>
  <conditionalFormatting sqref="Y120">
    <cfRule type="cellIs" dxfId="461" priority="392" operator="equal">
      <formula>"OPORTUNIDADE"</formula>
    </cfRule>
  </conditionalFormatting>
  <conditionalFormatting sqref="Y120">
    <cfRule type="cellIs" dxfId="460" priority="390" operator="equal">
      <formula>"NÃO"</formula>
    </cfRule>
    <cfRule type="cellIs" dxfId="459" priority="391" operator="equal">
      <formula>"SIM"</formula>
    </cfRule>
  </conditionalFormatting>
  <conditionalFormatting sqref="Y120">
    <cfRule type="cellIs" dxfId="458" priority="389" operator="equal">
      <formula>"OPORTUNIDADE"</formula>
    </cfRule>
  </conditionalFormatting>
  <conditionalFormatting sqref="Y120">
    <cfRule type="cellIs" dxfId="457" priority="387" operator="equal">
      <formula>"NÃO"</formula>
    </cfRule>
    <cfRule type="cellIs" dxfId="456" priority="388" operator="equal">
      <formula>"SIM"</formula>
    </cfRule>
  </conditionalFormatting>
  <conditionalFormatting sqref="Y120">
    <cfRule type="cellIs" dxfId="455" priority="386" operator="equal">
      <formula>"OPORTUNIDADE"</formula>
    </cfRule>
  </conditionalFormatting>
  <conditionalFormatting sqref="Y120">
    <cfRule type="cellIs" dxfId="454" priority="384" operator="equal">
      <formula>"NÃO"</formula>
    </cfRule>
    <cfRule type="cellIs" dxfId="453" priority="385" operator="equal">
      <formula>"SIM"</formula>
    </cfRule>
  </conditionalFormatting>
  <conditionalFormatting sqref="Y120">
    <cfRule type="cellIs" dxfId="452" priority="383" operator="equal">
      <formula>"OPORTUNIDADE"</formula>
    </cfRule>
  </conditionalFormatting>
  <conditionalFormatting sqref="Y120">
    <cfRule type="cellIs" dxfId="451" priority="381" operator="equal">
      <formula>"NÃO"</formula>
    </cfRule>
    <cfRule type="cellIs" dxfId="450" priority="382" operator="equal">
      <formula>"SIM"</formula>
    </cfRule>
  </conditionalFormatting>
  <conditionalFormatting sqref="Y120">
    <cfRule type="cellIs" dxfId="449" priority="380" operator="equal">
      <formula>"OPORTUNIDADE"</formula>
    </cfRule>
  </conditionalFormatting>
  <conditionalFormatting sqref="Y120">
    <cfRule type="cellIs" dxfId="448" priority="378" operator="equal">
      <formula>"NÃO"</formula>
    </cfRule>
    <cfRule type="cellIs" dxfId="447" priority="379" operator="equal">
      <formula>"SIM"</formula>
    </cfRule>
  </conditionalFormatting>
  <conditionalFormatting sqref="Y120">
    <cfRule type="cellIs" dxfId="446" priority="377" operator="equal">
      <formula>"OPORTUNIDADE"</formula>
    </cfRule>
  </conditionalFormatting>
  <conditionalFormatting sqref="Y120">
    <cfRule type="cellIs" dxfId="445" priority="375" operator="equal">
      <formula>"NÃO"</formula>
    </cfRule>
    <cfRule type="cellIs" dxfId="444" priority="376" operator="equal">
      <formula>"SIM"</formula>
    </cfRule>
  </conditionalFormatting>
  <conditionalFormatting sqref="Y120">
    <cfRule type="cellIs" dxfId="443" priority="374" operator="equal">
      <formula>"OPORTUNIDADE"</formula>
    </cfRule>
  </conditionalFormatting>
  <conditionalFormatting sqref="Y120">
    <cfRule type="cellIs" dxfId="442" priority="372" operator="equal">
      <formula>"NÃO"</formula>
    </cfRule>
    <cfRule type="cellIs" dxfId="441" priority="373" operator="equal">
      <formula>"SIM"</formula>
    </cfRule>
  </conditionalFormatting>
  <conditionalFormatting sqref="Y120">
    <cfRule type="cellIs" dxfId="440" priority="371" operator="equal">
      <formula>"OPORTUNIDADE"</formula>
    </cfRule>
  </conditionalFormatting>
  <conditionalFormatting sqref="Y120">
    <cfRule type="cellIs" dxfId="439" priority="369" operator="equal">
      <formula>"NÃO"</formula>
    </cfRule>
    <cfRule type="cellIs" dxfId="438" priority="370" operator="equal">
      <formula>"SIM"</formula>
    </cfRule>
  </conditionalFormatting>
  <conditionalFormatting sqref="Y120">
    <cfRule type="cellIs" dxfId="437" priority="368" operator="equal">
      <formula>"OPORTUNIDADE"</formula>
    </cfRule>
  </conditionalFormatting>
  <conditionalFormatting sqref="Y120">
    <cfRule type="cellIs" dxfId="436" priority="366" operator="equal">
      <formula>"NÃO"</formula>
    </cfRule>
    <cfRule type="cellIs" dxfId="435" priority="367" operator="equal">
      <formula>"SIM"</formula>
    </cfRule>
  </conditionalFormatting>
  <conditionalFormatting sqref="Z118">
    <cfRule type="cellIs" dxfId="434" priority="365" operator="equal">
      <formula>"OPORTUNIDADE"</formula>
    </cfRule>
  </conditionalFormatting>
  <conditionalFormatting sqref="Z118">
    <cfRule type="cellIs" dxfId="433" priority="363" operator="equal">
      <formula>"NÃO"</formula>
    </cfRule>
    <cfRule type="cellIs" dxfId="432" priority="364" operator="equal">
      <formula>"SIM"</formula>
    </cfRule>
  </conditionalFormatting>
  <conditionalFormatting sqref="Z118">
    <cfRule type="cellIs" dxfId="431" priority="362" operator="equal">
      <formula>"OPORTUNIDADE"</formula>
    </cfRule>
  </conditionalFormatting>
  <conditionalFormatting sqref="Z118">
    <cfRule type="cellIs" dxfId="430" priority="360" operator="equal">
      <formula>"NÃO"</formula>
    </cfRule>
    <cfRule type="cellIs" dxfId="429" priority="361" operator="equal">
      <formula>"SIM"</formula>
    </cfRule>
  </conditionalFormatting>
  <conditionalFormatting sqref="Y130:Y131">
    <cfRule type="cellIs" dxfId="428" priority="356" operator="equal">
      <formula>"OPORTUNIDADE"</formula>
    </cfRule>
  </conditionalFormatting>
  <conditionalFormatting sqref="Y130:Y131">
    <cfRule type="cellIs" dxfId="427" priority="354" operator="equal">
      <formula>"NÃO"</formula>
    </cfRule>
    <cfRule type="cellIs" dxfId="426" priority="355" operator="equal">
      <formula>"SIM"</formula>
    </cfRule>
  </conditionalFormatting>
  <conditionalFormatting sqref="Y130:Y132">
    <cfRule type="cellIs" dxfId="425" priority="353" operator="equal">
      <formula>"OPORTUNIDADE"</formula>
    </cfRule>
  </conditionalFormatting>
  <conditionalFormatting sqref="Y130:Y132">
    <cfRule type="cellIs" dxfId="424" priority="351" operator="equal">
      <formula>"NÃO"</formula>
    </cfRule>
    <cfRule type="cellIs" dxfId="423" priority="352" operator="equal">
      <formula>"SIM"</formula>
    </cfRule>
  </conditionalFormatting>
  <conditionalFormatting sqref="Y130:Y132">
    <cfRule type="cellIs" dxfId="422" priority="350" operator="equal">
      <formula>"OPORTUNIDADE"</formula>
    </cfRule>
  </conditionalFormatting>
  <conditionalFormatting sqref="Y130:Y132">
    <cfRule type="cellIs" dxfId="421" priority="348" operator="equal">
      <formula>"NÃO"</formula>
    </cfRule>
    <cfRule type="cellIs" dxfId="420" priority="349" operator="equal">
      <formula>"SIM"</formula>
    </cfRule>
  </conditionalFormatting>
  <conditionalFormatting sqref="Y131:Z131">
    <cfRule type="cellIs" dxfId="419" priority="347" operator="equal">
      <formula>"OPORTUNIDADE"</formula>
    </cfRule>
  </conditionalFormatting>
  <conditionalFormatting sqref="Y131:Z131">
    <cfRule type="cellIs" dxfId="418" priority="345" operator="equal">
      <formula>"NÃO"</formula>
    </cfRule>
    <cfRule type="cellIs" dxfId="417" priority="346" operator="equal">
      <formula>"SIM"</formula>
    </cfRule>
  </conditionalFormatting>
  <conditionalFormatting sqref="Y131:Z131">
    <cfRule type="cellIs" dxfId="416" priority="344" operator="equal">
      <formula>"OPORTUNIDADE"</formula>
    </cfRule>
  </conditionalFormatting>
  <conditionalFormatting sqref="Y131:Z131">
    <cfRule type="cellIs" dxfId="415" priority="342" operator="equal">
      <formula>"NÃO"</formula>
    </cfRule>
    <cfRule type="cellIs" dxfId="414" priority="343" operator="equal">
      <formula>"SIM"</formula>
    </cfRule>
  </conditionalFormatting>
  <conditionalFormatting sqref="Y131:Z131">
    <cfRule type="cellIs" dxfId="413" priority="341" operator="equal">
      <formula>"OPORTUNIDADE"</formula>
    </cfRule>
  </conditionalFormatting>
  <conditionalFormatting sqref="Y131:Z131">
    <cfRule type="cellIs" dxfId="412" priority="339" operator="equal">
      <formula>"NÃO"</formula>
    </cfRule>
    <cfRule type="cellIs" dxfId="411" priority="340" operator="equal">
      <formula>"SIM"</formula>
    </cfRule>
  </conditionalFormatting>
  <conditionalFormatting sqref="Y131:Z131">
    <cfRule type="cellIs" dxfId="410" priority="338" operator="equal">
      <formula>"OPORTUNIDADE"</formula>
    </cfRule>
  </conditionalFormatting>
  <conditionalFormatting sqref="Y131:Z131">
    <cfRule type="cellIs" dxfId="409" priority="336" operator="equal">
      <formula>"NÃO"</formula>
    </cfRule>
    <cfRule type="cellIs" dxfId="408" priority="337" operator="equal">
      <formula>"SIM"</formula>
    </cfRule>
  </conditionalFormatting>
  <conditionalFormatting sqref="Y131:Z131">
    <cfRule type="cellIs" dxfId="407" priority="335" operator="equal">
      <formula>"OPORTUNIDADE"</formula>
    </cfRule>
  </conditionalFormatting>
  <conditionalFormatting sqref="Y131:Z131">
    <cfRule type="cellIs" dxfId="406" priority="333" operator="equal">
      <formula>"NÃO"</formula>
    </cfRule>
    <cfRule type="cellIs" dxfId="405" priority="334" operator="equal">
      <formula>"SIM"</formula>
    </cfRule>
  </conditionalFormatting>
  <conditionalFormatting sqref="Y131:Z131">
    <cfRule type="cellIs" dxfId="404" priority="332" operator="equal">
      <formula>"OPORTUNIDADE"</formula>
    </cfRule>
  </conditionalFormatting>
  <conditionalFormatting sqref="Y131:Z131">
    <cfRule type="cellIs" dxfId="403" priority="330" operator="equal">
      <formula>"NÃO"</formula>
    </cfRule>
    <cfRule type="cellIs" dxfId="402" priority="331" operator="equal">
      <formula>"SIM"</formula>
    </cfRule>
  </conditionalFormatting>
  <conditionalFormatting sqref="Y131:Z131">
    <cfRule type="cellIs" dxfId="401" priority="329" operator="equal">
      <formula>"OPORTUNIDADE"</formula>
    </cfRule>
  </conditionalFormatting>
  <conditionalFormatting sqref="Y131:Z131">
    <cfRule type="cellIs" dxfId="400" priority="327" operator="equal">
      <formula>"NÃO"</formula>
    </cfRule>
    <cfRule type="cellIs" dxfId="399" priority="328" operator="equal">
      <formula>"SIM"</formula>
    </cfRule>
  </conditionalFormatting>
  <conditionalFormatting sqref="Y131:Z131">
    <cfRule type="cellIs" dxfId="398" priority="326" operator="equal">
      <formula>"OPORTUNIDADE"</formula>
    </cfRule>
  </conditionalFormatting>
  <conditionalFormatting sqref="Y131:Z131">
    <cfRule type="cellIs" dxfId="397" priority="324" operator="equal">
      <formula>"NÃO"</formula>
    </cfRule>
    <cfRule type="cellIs" dxfId="396" priority="325" operator="equal">
      <formula>"SIM"</formula>
    </cfRule>
  </conditionalFormatting>
  <conditionalFormatting sqref="Y131:Z131">
    <cfRule type="cellIs" dxfId="395" priority="323" operator="equal">
      <formula>"OPORTUNIDADE"</formula>
    </cfRule>
  </conditionalFormatting>
  <conditionalFormatting sqref="Y131:Z131">
    <cfRule type="cellIs" dxfId="394" priority="321" operator="equal">
      <formula>"NÃO"</formula>
    </cfRule>
    <cfRule type="cellIs" dxfId="393" priority="322" operator="equal">
      <formula>"SIM"</formula>
    </cfRule>
  </conditionalFormatting>
  <conditionalFormatting sqref="Y130:Y133">
    <cfRule type="cellIs" dxfId="392" priority="320" operator="equal">
      <formula>"OPORTUNIDADE"</formula>
    </cfRule>
  </conditionalFormatting>
  <conditionalFormatting sqref="Y130:Y133">
    <cfRule type="cellIs" dxfId="391" priority="318" operator="equal">
      <formula>"NÃO"</formula>
    </cfRule>
    <cfRule type="cellIs" dxfId="390" priority="319" operator="equal">
      <formula>"SIM"</formula>
    </cfRule>
  </conditionalFormatting>
  <conditionalFormatting sqref="Y134:Y135">
    <cfRule type="cellIs" dxfId="389" priority="317" operator="equal">
      <formula>"OPORTUNIDADE"</formula>
    </cfRule>
  </conditionalFormatting>
  <conditionalFormatting sqref="Y134:Y135">
    <cfRule type="cellIs" dxfId="388" priority="315" operator="equal">
      <formula>"NÃO"</formula>
    </cfRule>
    <cfRule type="cellIs" dxfId="387" priority="316" operator="equal">
      <formula>"SIM"</formula>
    </cfRule>
  </conditionalFormatting>
  <conditionalFormatting sqref="Y133:Z133">
    <cfRule type="cellIs" dxfId="386" priority="314" operator="equal">
      <formula>"OPORTUNIDADE"</formula>
    </cfRule>
  </conditionalFormatting>
  <conditionalFormatting sqref="Y133:Z133">
    <cfRule type="cellIs" dxfId="385" priority="312" operator="equal">
      <formula>"NÃO"</formula>
    </cfRule>
    <cfRule type="cellIs" dxfId="384" priority="313" operator="equal">
      <formula>"SIM"</formula>
    </cfRule>
  </conditionalFormatting>
  <conditionalFormatting sqref="Y133:Z133">
    <cfRule type="cellIs" dxfId="383" priority="311" operator="equal">
      <formula>"OPORTUNIDADE"</formula>
    </cfRule>
  </conditionalFormatting>
  <conditionalFormatting sqref="Y133:Z133">
    <cfRule type="cellIs" dxfId="382" priority="309" operator="equal">
      <formula>"NÃO"</formula>
    </cfRule>
    <cfRule type="cellIs" dxfId="381" priority="310" operator="equal">
      <formula>"SIM"</formula>
    </cfRule>
  </conditionalFormatting>
  <conditionalFormatting sqref="Y132:Y133">
    <cfRule type="cellIs" dxfId="380" priority="308" operator="equal">
      <formula>"OPORTUNIDADE"</formula>
    </cfRule>
  </conditionalFormatting>
  <conditionalFormatting sqref="Y132:Y133">
    <cfRule type="cellIs" dxfId="379" priority="306" operator="equal">
      <formula>"NÃO"</formula>
    </cfRule>
    <cfRule type="cellIs" dxfId="378" priority="307" operator="equal">
      <formula>"SIM"</formula>
    </cfRule>
  </conditionalFormatting>
  <conditionalFormatting sqref="Y133:Z133">
    <cfRule type="cellIs" dxfId="377" priority="305" operator="equal">
      <formula>"OPORTUNIDADE"</formula>
    </cfRule>
  </conditionalFormatting>
  <conditionalFormatting sqref="Y133:Z133">
    <cfRule type="cellIs" dxfId="376" priority="303" operator="equal">
      <formula>"NÃO"</formula>
    </cfRule>
    <cfRule type="cellIs" dxfId="375" priority="304" operator="equal">
      <formula>"SIM"</formula>
    </cfRule>
  </conditionalFormatting>
  <conditionalFormatting sqref="Y134:Y136">
    <cfRule type="cellIs" dxfId="374" priority="302" operator="equal">
      <formula>"OPORTUNIDADE"</formula>
    </cfRule>
  </conditionalFormatting>
  <conditionalFormatting sqref="Y134:Y136">
    <cfRule type="cellIs" dxfId="373" priority="300" operator="equal">
      <formula>"NÃO"</formula>
    </cfRule>
    <cfRule type="cellIs" dxfId="372" priority="301" operator="equal">
      <formula>"SIM"</formula>
    </cfRule>
  </conditionalFormatting>
  <conditionalFormatting sqref="Y134:Y136">
    <cfRule type="cellIs" dxfId="371" priority="299" operator="equal">
      <formula>"OPORTUNIDADE"</formula>
    </cfRule>
  </conditionalFormatting>
  <conditionalFormatting sqref="Y134:Y136">
    <cfRule type="cellIs" dxfId="370" priority="297" operator="equal">
      <formula>"NÃO"</formula>
    </cfRule>
    <cfRule type="cellIs" dxfId="369" priority="298" operator="equal">
      <formula>"SIM"</formula>
    </cfRule>
  </conditionalFormatting>
  <conditionalFormatting sqref="Z131:Z132">
    <cfRule type="cellIs" dxfId="368" priority="296" operator="equal">
      <formula>"OPORTUNIDADE"</formula>
    </cfRule>
  </conditionalFormatting>
  <conditionalFormatting sqref="Z131:Z132">
    <cfRule type="cellIs" dxfId="367" priority="294" operator="equal">
      <formula>"NÃO"</formula>
    </cfRule>
    <cfRule type="cellIs" dxfId="366" priority="295" operator="equal">
      <formula>"SIM"</formula>
    </cfRule>
  </conditionalFormatting>
  <conditionalFormatting sqref="Z131:Z132">
    <cfRule type="cellIs" dxfId="365" priority="293" operator="equal">
      <formula>"OPORTUNIDADE"</formula>
    </cfRule>
  </conditionalFormatting>
  <conditionalFormatting sqref="Z131:Z132">
    <cfRule type="cellIs" dxfId="364" priority="291" operator="equal">
      <formula>"NÃO"</formula>
    </cfRule>
    <cfRule type="cellIs" dxfId="363" priority="292" operator="equal">
      <formula>"SIM"</formula>
    </cfRule>
  </conditionalFormatting>
  <conditionalFormatting sqref="Y131:Y132">
    <cfRule type="cellIs" dxfId="362" priority="290" operator="equal">
      <formula>"OPORTUNIDADE"</formula>
    </cfRule>
  </conditionalFormatting>
  <conditionalFormatting sqref="Y131:Y132">
    <cfRule type="cellIs" dxfId="361" priority="288" operator="equal">
      <formula>"NÃO"</formula>
    </cfRule>
    <cfRule type="cellIs" dxfId="360" priority="289" operator="equal">
      <formula>"SIM"</formula>
    </cfRule>
  </conditionalFormatting>
  <conditionalFormatting sqref="Y133:Y135">
    <cfRule type="cellIs" dxfId="359" priority="260" operator="equal">
      <formula>"OPORTUNIDADE"</formula>
    </cfRule>
  </conditionalFormatting>
  <conditionalFormatting sqref="Y133:Y135">
    <cfRule type="cellIs" dxfId="358" priority="258" operator="equal">
      <formula>"NÃO"</formula>
    </cfRule>
    <cfRule type="cellIs" dxfId="357" priority="259" operator="equal">
      <formula>"SIM"</formula>
    </cfRule>
  </conditionalFormatting>
  <conditionalFormatting sqref="Y133:Y135">
    <cfRule type="cellIs" dxfId="356" priority="257" operator="equal">
      <formula>"OPORTUNIDADE"</formula>
    </cfRule>
  </conditionalFormatting>
  <conditionalFormatting sqref="Y133:Y135">
    <cfRule type="cellIs" dxfId="355" priority="255" operator="equal">
      <formula>"NÃO"</formula>
    </cfRule>
    <cfRule type="cellIs" dxfId="354" priority="256" operator="equal">
      <formula>"SIM"</formula>
    </cfRule>
  </conditionalFormatting>
  <conditionalFormatting sqref="Y133:Y135">
    <cfRule type="cellIs" dxfId="353" priority="254" operator="equal">
      <formula>"OPORTUNIDADE"</formula>
    </cfRule>
  </conditionalFormatting>
  <conditionalFormatting sqref="Y133:Y135">
    <cfRule type="cellIs" dxfId="352" priority="252" operator="equal">
      <formula>"NÃO"</formula>
    </cfRule>
    <cfRule type="cellIs" dxfId="351" priority="253" operator="equal">
      <formula>"SIM"</formula>
    </cfRule>
  </conditionalFormatting>
  <conditionalFormatting sqref="Y134:Z134">
    <cfRule type="cellIs" dxfId="350" priority="251" operator="equal">
      <formula>"OPORTUNIDADE"</formula>
    </cfRule>
  </conditionalFormatting>
  <conditionalFormatting sqref="Y134:Z134">
    <cfRule type="cellIs" dxfId="349" priority="249" operator="equal">
      <formula>"NÃO"</formula>
    </cfRule>
    <cfRule type="cellIs" dxfId="348" priority="250" operator="equal">
      <formula>"SIM"</formula>
    </cfRule>
  </conditionalFormatting>
  <conditionalFormatting sqref="Y134:Z134">
    <cfRule type="cellIs" dxfId="347" priority="248" operator="equal">
      <formula>"OPORTUNIDADE"</formula>
    </cfRule>
  </conditionalFormatting>
  <conditionalFormatting sqref="Y134:Z134">
    <cfRule type="cellIs" dxfId="346" priority="246" operator="equal">
      <formula>"NÃO"</formula>
    </cfRule>
    <cfRule type="cellIs" dxfId="345" priority="247" operator="equal">
      <formula>"SIM"</formula>
    </cfRule>
  </conditionalFormatting>
  <conditionalFormatting sqref="Y134:Z134">
    <cfRule type="cellIs" dxfId="344" priority="245" operator="equal">
      <formula>"OPORTUNIDADE"</formula>
    </cfRule>
  </conditionalFormatting>
  <conditionalFormatting sqref="Y134:Z134">
    <cfRule type="cellIs" dxfId="343" priority="243" operator="equal">
      <formula>"NÃO"</formula>
    </cfRule>
    <cfRule type="cellIs" dxfId="342" priority="244" operator="equal">
      <formula>"SIM"</formula>
    </cfRule>
  </conditionalFormatting>
  <conditionalFormatting sqref="Y134:Z134">
    <cfRule type="cellIs" dxfId="341" priority="242" operator="equal">
      <formula>"OPORTUNIDADE"</formula>
    </cfRule>
  </conditionalFormatting>
  <conditionalFormatting sqref="Y134:Z134">
    <cfRule type="cellIs" dxfId="340" priority="240" operator="equal">
      <formula>"NÃO"</formula>
    </cfRule>
    <cfRule type="cellIs" dxfId="339" priority="241" operator="equal">
      <formula>"SIM"</formula>
    </cfRule>
  </conditionalFormatting>
  <conditionalFormatting sqref="Y134:Z134">
    <cfRule type="cellIs" dxfId="338" priority="239" operator="equal">
      <formula>"OPORTUNIDADE"</formula>
    </cfRule>
  </conditionalFormatting>
  <conditionalFormatting sqref="Y134:Z134">
    <cfRule type="cellIs" dxfId="337" priority="237" operator="equal">
      <formula>"NÃO"</formula>
    </cfRule>
    <cfRule type="cellIs" dxfId="336" priority="238" operator="equal">
      <formula>"SIM"</formula>
    </cfRule>
  </conditionalFormatting>
  <conditionalFormatting sqref="Y134:Z134">
    <cfRule type="cellIs" dxfId="335" priority="236" operator="equal">
      <formula>"OPORTUNIDADE"</formula>
    </cfRule>
  </conditionalFormatting>
  <conditionalFormatting sqref="Y134:Z134">
    <cfRule type="cellIs" dxfId="334" priority="234" operator="equal">
      <formula>"NÃO"</formula>
    </cfRule>
    <cfRule type="cellIs" dxfId="333" priority="235" operator="equal">
      <formula>"SIM"</formula>
    </cfRule>
  </conditionalFormatting>
  <conditionalFormatting sqref="Y134:Z134">
    <cfRule type="cellIs" dxfId="332" priority="233" operator="equal">
      <formula>"OPORTUNIDADE"</formula>
    </cfRule>
  </conditionalFormatting>
  <conditionalFormatting sqref="Y134:Z134">
    <cfRule type="cellIs" dxfId="331" priority="231" operator="equal">
      <formula>"NÃO"</formula>
    </cfRule>
    <cfRule type="cellIs" dxfId="330" priority="232" operator="equal">
      <formula>"SIM"</formula>
    </cfRule>
  </conditionalFormatting>
  <conditionalFormatting sqref="Y134:Z134">
    <cfRule type="cellIs" dxfId="329" priority="230" operator="equal">
      <formula>"OPORTUNIDADE"</formula>
    </cfRule>
  </conditionalFormatting>
  <conditionalFormatting sqref="Y134:Z134">
    <cfRule type="cellIs" dxfId="328" priority="228" operator="equal">
      <formula>"NÃO"</formula>
    </cfRule>
    <cfRule type="cellIs" dxfId="327" priority="229" operator="equal">
      <formula>"SIM"</formula>
    </cfRule>
  </conditionalFormatting>
  <conditionalFormatting sqref="Y134:Z134">
    <cfRule type="cellIs" dxfId="326" priority="227" operator="equal">
      <formula>"OPORTUNIDADE"</formula>
    </cfRule>
  </conditionalFormatting>
  <conditionalFormatting sqref="Y134:Z134">
    <cfRule type="cellIs" dxfId="325" priority="225" operator="equal">
      <formula>"NÃO"</formula>
    </cfRule>
    <cfRule type="cellIs" dxfId="324" priority="226" operator="equal">
      <formula>"SIM"</formula>
    </cfRule>
  </conditionalFormatting>
  <conditionalFormatting sqref="Y133:Y135">
    <cfRule type="cellIs" dxfId="323" priority="224" operator="equal">
      <formula>"OPORTUNIDADE"</formula>
    </cfRule>
  </conditionalFormatting>
  <conditionalFormatting sqref="Y133:Y135">
    <cfRule type="cellIs" dxfId="322" priority="222" operator="equal">
      <formula>"NÃO"</formula>
    </cfRule>
    <cfRule type="cellIs" dxfId="321" priority="223" operator="equal">
      <formula>"SIM"</formula>
    </cfRule>
  </conditionalFormatting>
  <conditionalFormatting sqref="Y133:Y135">
    <cfRule type="cellIs" dxfId="320" priority="221" operator="equal">
      <formula>"OPORTUNIDADE"</formula>
    </cfRule>
  </conditionalFormatting>
  <conditionalFormatting sqref="Y133:Y135">
    <cfRule type="cellIs" dxfId="319" priority="219" operator="equal">
      <formula>"NÃO"</formula>
    </cfRule>
    <cfRule type="cellIs" dxfId="318" priority="220" operator="equal">
      <formula>"SIM"</formula>
    </cfRule>
  </conditionalFormatting>
  <conditionalFormatting sqref="Y133:Y135">
    <cfRule type="cellIs" dxfId="317" priority="218" operator="equal">
      <formula>"OPORTUNIDADE"</formula>
    </cfRule>
  </conditionalFormatting>
  <conditionalFormatting sqref="Y133:Y135">
    <cfRule type="cellIs" dxfId="316" priority="216" operator="equal">
      <formula>"NÃO"</formula>
    </cfRule>
    <cfRule type="cellIs" dxfId="315" priority="217" operator="equal">
      <formula>"SIM"</formula>
    </cfRule>
  </conditionalFormatting>
  <conditionalFormatting sqref="Y133:Y135">
    <cfRule type="cellIs" dxfId="314" priority="215" operator="equal">
      <formula>"OPORTUNIDADE"</formula>
    </cfRule>
  </conditionalFormatting>
  <conditionalFormatting sqref="Y133:Y135">
    <cfRule type="cellIs" dxfId="313" priority="213" operator="equal">
      <formula>"NÃO"</formula>
    </cfRule>
    <cfRule type="cellIs" dxfId="312" priority="214" operator="equal">
      <formula>"SIM"</formula>
    </cfRule>
  </conditionalFormatting>
  <conditionalFormatting sqref="Y133:Y135">
    <cfRule type="cellIs" dxfId="311" priority="212" operator="equal">
      <formula>"OPORTUNIDADE"</formula>
    </cfRule>
  </conditionalFormatting>
  <conditionalFormatting sqref="Y133:Y135">
    <cfRule type="cellIs" dxfId="310" priority="210" operator="equal">
      <formula>"NÃO"</formula>
    </cfRule>
    <cfRule type="cellIs" dxfId="309" priority="211" operator="equal">
      <formula>"SIM"</formula>
    </cfRule>
  </conditionalFormatting>
  <conditionalFormatting sqref="Y133:Y135">
    <cfRule type="cellIs" dxfId="308" priority="209" operator="equal">
      <formula>"OPORTUNIDADE"</formula>
    </cfRule>
  </conditionalFormatting>
  <conditionalFormatting sqref="Y133:Y135">
    <cfRule type="cellIs" dxfId="307" priority="207" operator="equal">
      <formula>"NÃO"</formula>
    </cfRule>
    <cfRule type="cellIs" dxfId="306" priority="208" operator="equal">
      <formula>"SIM"</formula>
    </cfRule>
  </conditionalFormatting>
  <conditionalFormatting sqref="Y133:Y135">
    <cfRule type="cellIs" dxfId="305" priority="206" operator="equal">
      <formula>"OPORTUNIDADE"</formula>
    </cfRule>
  </conditionalFormatting>
  <conditionalFormatting sqref="Y133:Y135">
    <cfRule type="cellIs" dxfId="304" priority="204" operator="equal">
      <formula>"NÃO"</formula>
    </cfRule>
    <cfRule type="cellIs" dxfId="303" priority="205" operator="equal">
      <formula>"SIM"</formula>
    </cfRule>
  </conditionalFormatting>
  <conditionalFormatting sqref="Y133:Y135">
    <cfRule type="cellIs" dxfId="302" priority="203" operator="equal">
      <formula>"OPORTUNIDADE"</formula>
    </cfRule>
  </conditionalFormatting>
  <conditionalFormatting sqref="Y133:Y135">
    <cfRule type="cellIs" dxfId="301" priority="201" operator="equal">
      <formula>"NÃO"</formula>
    </cfRule>
    <cfRule type="cellIs" dxfId="300" priority="202" operator="equal">
      <formula>"SIM"</formula>
    </cfRule>
  </conditionalFormatting>
  <conditionalFormatting sqref="Y133:Y135">
    <cfRule type="cellIs" dxfId="299" priority="200" operator="equal">
      <formula>"OPORTUNIDADE"</formula>
    </cfRule>
  </conditionalFormatting>
  <conditionalFormatting sqref="Y133:Y135">
    <cfRule type="cellIs" dxfId="298" priority="198" operator="equal">
      <formula>"NÃO"</formula>
    </cfRule>
    <cfRule type="cellIs" dxfId="297" priority="199" operator="equal">
      <formula>"SIM"</formula>
    </cfRule>
  </conditionalFormatting>
  <conditionalFormatting sqref="Y124:Y126">
    <cfRule type="cellIs" dxfId="296" priority="197" operator="equal">
      <formula>"OPORTUNIDADE"</formula>
    </cfRule>
  </conditionalFormatting>
  <conditionalFormatting sqref="Y124:Y126">
    <cfRule type="cellIs" dxfId="295" priority="195" operator="equal">
      <formula>"NÃO"</formula>
    </cfRule>
    <cfRule type="cellIs" dxfId="294" priority="196" operator="equal">
      <formula>"SIM"</formula>
    </cfRule>
  </conditionalFormatting>
  <conditionalFormatting sqref="Y124:Y126">
    <cfRule type="cellIs" dxfId="293" priority="194" operator="equal">
      <formula>"OPORTUNIDADE"</formula>
    </cfRule>
  </conditionalFormatting>
  <conditionalFormatting sqref="Y124:Y126">
    <cfRule type="cellIs" dxfId="292" priority="192" operator="equal">
      <formula>"NÃO"</formula>
    </cfRule>
    <cfRule type="cellIs" dxfId="291" priority="193" operator="equal">
      <formula>"SIM"</formula>
    </cfRule>
  </conditionalFormatting>
  <conditionalFormatting sqref="Z126">
    <cfRule type="cellIs" dxfId="290" priority="191" operator="equal">
      <formula>"OPORTUNIDADE"</formula>
    </cfRule>
  </conditionalFormatting>
  <conditionalFormatting sqref="Z126">
    <cfRule type="cellIs" dxfId="289" priority="189" operator="equal">
      <formula>"NÃO"</formula>
    </cfRule>
    <cfRule type="cellIs" dxfId="288" priority="190" operator="equal">
      <formula>"SIM"</formula>
    </cfRule>
  </conditionalFormatting>
  <conditionalFormatting sqref="Z126">
    <cfRule type="cellIs" dxfId="287" priority="188" operator="equal">
      <formula>"OPORTUNIDADE"</formula>
    </cfRule>
  </conditionalFormatting>
  <conditionalFormatting sqref="Z126">
    <cfRule type="cellIs" dxfId="286" priority="186" operator="equal">
      <formula>"NÃO"</formula>
    </cfRule>
    <cfRule type="cellIs" dxfId="285" priority="187" operator="equal">
      <formula>"SIM"</formula>
    </cfRule>
  </conditionalFormatting>
  <conditionalFormatting sqref="Y126">
    <cfRule type="cellIs" dxfId="284" priority="185" operator="equal">
      <formula>"OPORTUNIDADE"</formula>
    </cfRule>
  </conditionalFormatting>
  <conditionalFormatting sqref="Y126">
    <cfRule type="cellIs" dxfId="283" priority="183" operator="equal">
      <formula>"NÃO"</formula>
    </cfRule>
    <cfRule type="cellIs" dxfId="282" priority="184" operator="equal">
      <formula>"SIM"</formula>
    </cfRule>
  </conditionalFormatting>
  <conditionalFormatting sqref="Y138:Y140">
    <cfRule type="cellIs" dxfId="281" priority="182" operator="equal">
      <formula>"OPORTUNIDADE"</formula>
    </cfRule>
  </conditionalFormatting>
  <conditionalFormatting sqref="Y138:Y140">
    <cfRule type="cellIs" dxfId="280" priority="180" operator="equal">
      <formula>"NÃO"</formula>
    </cfRule>
    <cfRule type="cellIs" dxfId="279" priority="181" operator="equal">
      <formula>"SIM"</formula>
    </cfRule>
  </conditionalFormatting>
  <conditionalFormatting sqref="Y138:Y140">
    <cfRule type="cellIs" dxfId="278" priority="179" operator="equal">
      <formula>"OPORTUNIDADE"</formula>
    </cfRule>
  </conditionalFormatting>
  <conditionalFormatting sqref="Y138:Y140">
    <cfRule type="cellIs" dxfId="277" priority="177" operator="equal">
      <formula>"NÃO"</formula>
    </cfRule>
    <cfRule type="cellIs" dxfId="276" priority="178" operator="equal">
      <formula>"SIM"</formula>
    </cfRule>
  </conditionalFormatting>
  <conditionalFormatting sqref="Z140">
    <cfRule type="cellIs" dxfId="275" priority="176" operator="equal">
      <formula>"OPORTUNIDADE"</formula>
    </cfRule>
  </conditionalFormatting>
  <conditionalFormatting sqref="Z140">
    <cfRule type="cellIs" dxfId="274" priority="174" operator="equal">
      <formula>"NÃO"</formula>
    </cfRule>
    <cfRule type="cellIs" dxfId="273" priority="175" operator="equal">
      <formula>"SIM"</formula>
    </cfRule>
  </conditionalFormatting>
  <conditionalFormatting sqref="Z140">
    <cfRule type="cellIs" dxfId="272" priority="173" operator="equal">
      <formula>"OPORTUNIDADE"</formula>
    </cfRule>
  </conditionalFormatting>
  <conditionalFormatting sqref="Z140">
    <cfRule type="cellIs" dxfId="271" priority="171" operator="equal">
      <formula>"NÃO"</formula>
    </cfRule>
    <cfRule type="cellIs" dxfId="270" priority="172" operator="equal">
      <formula>"SIM"</formula>
    </cfRule>
  </conditionalFormatting>
  <conditionalFormatting sqref="Y140">
    <cfRule type="cellIs" dxfId="269" priority="170" operator="equal">
      <formula>"OPORTUNIDADE"</formula>
    </cfRule>
  </conditionalFormatting>
  <conditionalFormatting sqref="Y140">
    <cfRule type="cellIs" dxfId="268" priority="168" operator="equal">
      <formula>"NÃO"</formula>
    </cfRule>
    <cfRule type="cellIs" dxfId="267" priority="169" operator="equal">
      <formula>"SIM"</formula>
    </cfRule>
  </conditionalFormatting>
  <conditionalFormatting sqref="Y130:Z130">
    <cfRule type="cellIs" dxfId="266" priority="167" operator="equal">
      <formula>"OPORTUNIDADE"</formula>
    </cfRule>
  </conditionalFormatting>
  <conditionalFormatting sqref="Y130:Z130">
    <cfRule type="cellIs" dxfId="265" priority="165" operator="equal">
      <formula>"NÃO"</formula>
    </cfRule>
    <cfRule type="cellIs" dxfId="264" priority="166" operator="equal">
      <formula>"SIM"</formula>
    </cfRule>
  </conditionalFormatting>
  <conditionalFormatting sqref="Y130:Z130">
    <cfRule type="cellIs" dxfId="263" priority="164" operator="equal">
      <formula>"OPORTUNIDADE"</formula>
    </cfRule>
  </conditionalFormatting>
  <conditionalFormatting sqref="Y130:Z130">
    <cfRule type="cellIs" dxfId="262" priority="162" operator="equal">
      <formula>"NÃO"</formula>
    </cfRule>
    <cfRule type="cellIs" dxfId="261" priority="163" operator="equal">
      <formula>"SIM"</formula>
    </cfRule>
  </conditionalFormatting>
  <conditionalFormatting sqref="Y130:Z130">
    <cfRule type="cellIs" dxfId="260" priority="161" operator="equal">
      <formula>"OPORTUNIDADE"</formula>
    </cfRule>
  </conditionalFormatting>
  <conditionalFormatting sqref="Y130:Z130">
    <cfRule type="cellIs" dxfId="259" priority="159" operator="equal">
      <formula>"NÃO"</formula>
    </cfRule>
    <cfRule type="cellIs" dxfId="258" priority="160" operator="equal">
      <formula>"SIM"</formula>
    </cfRule>
  </conditionalFormatting>
  <conditionalFormatting sqref="Y130:Z130">
    <cfRule type="cellIs" dxfId="257" priority="158" operator="equal">
      <formula>"OPORTUNIDADE"</formula>
    </cfRule>
  </conditionalFormatting>
  <conditionalFormatting sqref="Y130:Z130">
    <cfRule type="cellIs" dxfId="256" priority="156" operator="equal">
      <formula>"NÃO"</formula>
    </cfRule>
    <cfRule type="cellIs" dxfId="255" priority="157" operator="equal">
      <formula>"SIM"</formula>
    </cfRule>
  </conditionalFormatting>
  <conditionalFormatting sqref="Y130:Z130">
    <cfRule type="cellIs" dxfId="254" priority="155" operator="equal">
      <formula>"OPORTUNIDADE"</formula>
    </cfRule>
  </conditionalFormatting>
  <conditionalFormatting sqref="Y130:Z130">
    <cfRule type="cellIs" dxfId="253" priority="153" operator="equal">
      <formula>"NÃO"</formula>
    </cfRule>
    <cfRule type="cellIs" dxfId="252" priority="154" operator="equal">
      <formula>"SIM"</formula>
    </cfRule>
  </conditionalFormatting>
  <conditionalFormatting sqref="Y130:Z130">
    <cfRule type="cellIs" dxfId="251" priority="152" operator="equal">
      <formula>"OPORTUNIDADE"</formula>
    </cfRule>
  </conditionalFormatting>
  <conditionalFormatting sqref="Y130:Z130">
    <cfRule type="cellIs" dxfId="250" priority="150" operator="equal">
      <formula>"NÃO"</formula>
    </cfRule>
    <cfRule type="cellIs" dxfId="249" priority="151" operator="equal">
      <formula>"SIM"</formula>
    </cfRule>
  </conditionalFormatting>
  <conditionalFormatting sqref="Y130:Z130">
    <cfRule type="cellIs" dxfId="248" priority="149" operator="equal">
      <formula>"OPORTUNIDADE"</formula>
    </cfRule>
  </conditionalFormatting>
  <conditionalFormatting sqref="Y130:Z130">
    <cfRule type="cellIs" dxfId="247" priority="147" operator="equal">
      <formula>"NÃO"</formula>
    </cfRule>
    <cfRule type="cellIs" dxfId="246" priority="148" operator="equal">
      <formula>"SIM"</formula>
    </cfRule>
  </conditionalFormatting>
  <conditionalFormatting sqref="Y130:Z130">
    <cfRule type="cellIs" dxfId="245" priority="146" operator="equal">
      <formula>"OPORTUNIDADE"</formula>
    </cfRule>
  </conditionalFormatting>
  <conditionalFormatting sqref="Y130:Z130">
    <cfRule type="cellIs" dxfId="244" priority="144" operator="equal">
      <formula>"NÃO"</formula>
    </cfRule>
    <cfRule type="cellIs" dxfId="243" priority="145" operator="equal">
      <formula>"SIM"</formula>
    </cfRule>
  </conditionalFormatting>
  <conditionalFormatting sqref="Y130:Z130">
    <cfRule type="cellIs" dxfId="242" priority="143" operator="equal">
      <formula>"OPORTUNIDADE"</formula>
    </cfRule>
  </conditionalFormatting>
  <conditionalFormatting sqref="Y130:Z130">
    <cfRule type="cellIs" dxfId="241" priority="141" operator="equal">
      <formula>"NÃO"</formula>
    </cfRule>
    <cfRule type="cellIs" dxfId="240" priority="142" operator="equal">
      <formula>"SIM"</formula>
    </cfRule>
  </conditionalFormatting>
  <conditionalFormatting sqref="Y132:Z132">
    <cfRule type="cellIs" dxfId="239" priority="140" operator="equal">
      <formula>"OPORTUNIDADE"</formula>
    </cfRule>
  </conditionalFormatting>
  <conditionalFormatting sqref="Y132:Z132">
    <cfRule type="cellIs" dxfId="238" priority="138" operator="equal">
      <formula>"NÃO"</formula>
    </cfRule>
    <cfRule type="cellIs" dxfId="237" priority="139" operator="equal">
      <formula>"SIM"</formula>
    </cfRule>
  </conditionalFormatting>
  <conditionalFormatting sqref="Y132:Z132">
    <cfRule type="cellIs" dxfId="236" priority="137" operator="equal">
      <formula>"OPORTUNIDADE"</formula>
    </cfRule>
  </conditionalFormatting>
  <conditionalFormatting sqref="Y132:Z132">
    <cfRule type="cellIs" dxfId="235" priority="135" operator="equal">
      <formula>"NÃO"</formula>
    </cfRule>
    <cfRule type="cellIs" dxfId="234" priority="136" operator="equal">
      <formula>"SIM"</formula>
    </cfRule>
  </conditionalFormatting>
  <conditionalFormatting sqref="Y132:Z132">
    <cfRule type="cellIs" dxfId="233" priority="134" operator="equal">
      <formula>"OPORTUNIDADE"</formula>
    </cfRule>
  </conditionalFormatting>
  <conditionalFormatting sqref="Y132:Z132">
    <cfRule type="cellIs" dxfId="232" priority="132" operator="equal">
      <formula>"NÃO"</formula>
    </cfRule>
    <cfRule type="cellIs" dxfId="231" priority="133" operator="equal">
      <formula>"SIM"</formula>
    </cfRule>
  </conditionalFormatting>
  <conditionalFormatting sqref="Y134:Z134">
    <cfRule type="cellIs" dxfId="230" priority="131" operator="equal">
      <formula>"OPORTUNIDADE"</formula>
    </cfRule>
  </conditionalFormatting>
  <conditionalFormatting sqref="Y134:Z134">
    <cfRule type="cellIs" dxfId="229" priority="129" operator="equal">
      <formula>"NÃO"</formula>
    </cfRule>
    <cfRule type="cellIs" dxfId="228" priority="130" operator="equal">
      <formula>"SIM"</formula>
    </cfRule>
  </conditionalFormatting>
  <conditionalFormatting sqref="Y134:Z134">
    <cfRule type="cellIs" dxfId="227" priority="128" operator="equal">
      <formula>"OPORTUNIDADE"</formula>
    </cfRule>
  </conditionalFormatting>
  <conditionalFormatting sqref="Y134:Z134">
    <cfRule type="cellIs" dxfId="226" priority="126" operator="equal">
      <formula>"NÃO"</formula>
    </cfRule>
    <cfRule type="cellIs" dxfId="225" priority="127" operator="equal">
      <formula>"SIM"</formula>
    </cfRule>
  </conditionalFormatting>
  <conditionalFormatting sqref="Y134:Z134">
    <cfRule type="cellIs" dxfId="224" priority="125" operator="equal">
      <formula>"OPORTUNIDADE"</formula>
    </cfRule>
  </conditionalFormatting>
  <conditionalFormatting sqref="Y134:Z134">
    <cfRule type="cellIs" dxfId="223" priority="123" operator="equal">
      <formula>"NÃO"</formula>
    </cfRule>
    <cfRule type="cellIs" dxfId="222" priority="124" operator="equal">
      <formula>"SIM"</formula>
    </cfRule>
  </conditionalFormatting>
  <conditionalFormatting sqref="Y134:Z134">
    <cfRule type="cellIs" dxfId="221" priority="122" operator="equal">
      <formula>"OPORTUNIDADE"</formula>
    </cfRule>
  </conditionalFormatting>
  <conditionalFormatting sqref="Y134:Z134">
    <cfRule type="cellIs" dxfId="220" priority="120" operator="equal">
      <formula>"NÃO"</formula>
    </cfRule>
    <cfRule type="cellIs" dxfId="219" priority="121" operator="equal">
      <formula>"SIM"</formula>
    </cfRule>
  </conditionalFormatting>
  <conditionalFormatting sqref="Y134:Z134">
    <cfRule type="cellIs" dxfId="218" priority="119" operator="equal">
      <formula>"OPORTUNIDADE"</formula>
    </cfRule>
  </conditionalFormatting>
  <conditionalFormatting sqref="Y134:Z134">
    <cfRule type="cellIs" dxfId="217" priority="117" operator="equal">
      <formula>"NÃO"</formula>
    </cfRule>
    <cfRule type="cellIs" dxfId="216" priority="118" operator="equal">
      <formula>"SIM"</formula>
    </cfRule>
  </conditionalFormatting>
  <conditionalFormatting sqref="Y134:Z134">
    <cfRule type="cellIs" dxfId="215" priority="116" operator="equal">
      <formula>"OPORTUNIDADE"</formula>
    </cfRule>
  </conditionalFormatting>
  <conditionalFormatting sqref="Y134:Z134">
    <cfRule type="cellIs" dxfId="214" priority="114" operator="equal">
      <formula>"NÃO"</formula>
    </cfRule>
    <cfRule type="cellIs" dxfId="213" priority="115" operator="equal">
      <formula>"SIM"</formula>
    </cfRule>
  </conditionalFormatting>
  <conditionalFormatting sqref="Y134:Z134">
    <cfRule type="cellIs" dxfId="212" priority="113" operator="equal">
      <formula>"OPORTUNIDADE"</formula>
    </cfRule>
  </conditionalFormatting>
  <conditionalFormatting sqref="Y134:Z134">
    <cfRule type="cellIs" dxfId="211" priority="111" operator="equal">
      <formula>"NÃO"</formula>
    </cfRule>
    <cfRule type="cellIs" dxfId="210" priority="112" operator="equal">
      <formula>"SIM"</formula>
    </cfRule>
  </conditionalFormatting>
  <conditionalFormatting sqref="Y134:Z134">
    <cfRule type="cellIs" dxfId="209" priority="110" operator="equal">
      <formula>"OPORTUNIDADE"</formula>
    </cfRule>
  </conditionalFormatting>
  <conditionalFormatting sqref="Y134:Z134">
    <cfRule type="cellIs" dxfId="208" priority="108" operator="equal">
      <formula>"NÃO"</formula>
    </cfRule>
    <cfRule type="cellIs" dxfId="207" priority="109" operator="equal">
      <formula>"SIM"</formula>
    </cfRule>
  </conditionalFormatting>
  <conditionalFormatting sqref="Y134:Z134">
    <cfRule type="cellIs" dxfId="206" priority="107" operator="equal">
      <formula>"OPORTUNIDADE"</formula>
    </cfRule>
  </conditionalFormatting>
  <conditionalFormatting sqref="Y134:Z134">
    <cfRule type="cellIs" dxfId="205" priority="105" operator="equal">
      <formula>"NÃO"</formula>
    </cfRule>
    <cfRule type="cellIs" dxfId="204" priority="106" operator="equal">
      <formula>"SIM"</formula>
    </cfRule>
  </conditionalFormatting>
  <conditionalFormatting sqref="Y133:Z133">
    <cfRule type="cellIs" dxfId="203" priority="104" operator="equal">
      <formula>"OPORTUNIDADE"</formula>
    </cfRule>
  </conditionalFormatting>
  <conditionalFormatting sqref="Y133:Z133">
    <cfRule type="cellIs" dxfId="202" priority="102" operator="equal">
      <formula>"NÃO"</formula>
    </cfRule>
    <cfRule type="cellIs" dxfId="201" priority="103" operator="equal">
      <formula>"SIM"</formula>
    </cfRule>
  </conditionalFormatting>
  <conditionalFormatting sqref="Y133:Z133">
    <cfRule type="cellIs" dxfId="200" priority="101" operator="equal">
      <formula>"OPORTUNIDADE"</formula>
    </cfRule>
  </conditionalFormatting>
  <conditionalFormatting sqref="Y133:Z133">
    <cfRule type="cellIs" dxfId="199" priority="99" operator="equal">
      <formula>"NÃO"</formula>
    </cfRule>
    <cfRule type="cellIs" dxfId="198" priority="100" operator="equal">
      <formula>"SIM"</formula>
    </cfRule>
  </conditionalFormatting>
  <conditionalFormatting sqref="Y133:Z133">
    <cfRule type="cellIs" dxfId="197" priority="98" operator="equal">
      <formula>"OPORTUNIDADE"</formula>
    </cfRule>
  </conditionalFormatting>
  <conditionalFormatting sqref="Y133:Z133">
    <cfRule type="cellIs" dxfId="196" priority="96" operator="equal">
      <formula>"NÃO"</formula>
    </cfRule>
    <cfRule type="cellIs" dxfId="195" priority="97" operator="equal">
      <formula>"SIM"</formula>
    </cfRule>
  </conditionalFormatting>
  <conditionalFormatting sqref="Y133:Z133">
    <cfRule type="cellIs" dxfId="194" priority="95" operator="equal">
      <formula>"OPORTUNIDADE"</formula>
    </cfRule>
  </conditionalFormatting>
  <conditionalFormatting sqref="Y133:Z133">
    <cfRule type="cellIs" dxfId="193" priority="93" operator="equal">
      <formula>"NÃO"</formula>
    </cfRule>
    <cfRule type="cellIs" dxfId="192" priority="94" operator="equal">
      <formula>"SIM"</formula>
    </cfRule>
  </conditionalFormatting>
  <conditionalFormatting sqref="Y133:Z133">
    <cfRule type="cellIs" dxfId="191" priority="92" operator="equal">
      <formula>"OPORTUNIDADE"</formula>
    </cfRule>
  </conditionalFormatting>
  <conditionalFormatting sqref="Y133:Z133">
    <cfRule type="cellIs" dxfId="190" priority="90" operator="equal">
      <formula>"NÃO"</formula>
    </cfRule>
    <cfRule type="cellIs" dxfId="189" priority="91" operator="equal">
      <formula>"SIM"</formula>
    </cfRule>
  </conditionalFormatting>
  <conditionalFormatting sqref="Y133:Z133">
    <cfRule type="cellIs" dxfId="188" priority="89" operator="equal">
      <formula>"OPORTUNIDADE"</formula>
    </cfRule>
  </conditionalFormatting>
  <conditionalFormatting sqref="Y133:Z133">
    <cfRule type="cellIs" dxfId="187" priority="87" operator="equal">
      <formula>"NÃO"</formula>
    </cfRule>
    <cfRule type="cellIs" dxfId="186" priority="88" operator="equal">
      <formula>"SIM"</formula>
    </cfRule>
  </conditionalFormatting>
  <conditionalFormatting sqref="Y133:Z133">
    <cfRule type="cellIs" dxfId="185" priority="86" operator="equal">
      <formula>"OPORTUNIDADE"</formula>
    </cfRule>
  </conditionalFormatting>
  <conditionalFormatting sqref="Y133:Z133">
    <cfRule type="cellIs" dxfId="184" priority="84" operator="equal">
      <formula>"NÃO"</formula>
    </cfRule>
    <cfRule type="cellIs" dxfId="183" priority="85" operator="equal">
      <formula>"SIM"</formula>
    </cfRule>
  </conditionalFormatting>
  <conditionalFormatting sqref="Y133:Z133">
    <cfRule type="cellIs" dxfId="182" priority="83" operator="equal">
      <formula>"OPORTUNIDADE"</formula>
    </cfRule>
  </conditionalFormatting>
  <conditionalFormatting sqref="Y133:Z133">
    <cfRule type="cellIs" dxfId="181" priority="81" operator="equal">
      <formula>"NÃO"</formula>
    </cfRule>
    <cfRule type="cellIs" dxfId="180" priority="82" operator="equal">
      <formula>"SIM"</formula>
    </cfRule>
  </conditionalFormatting>
  <conditionalFormatting sqref="Y133:Z133">
    <cfRule type="cellIs" dxfId="179" priority="80" operator="equal">
      <formula>"OPORTUNIDADE"</formula>
    </cfRule>
  </conditionalFormatting>
  <conditionalFormatting sqref="Y133:Z133">
    <cfRule type="cellIs" dxfId="178" priority="78" operator="equal">
      <formula>"NÃO"</formula>
    </cfRule>
    <cfRule type="cellIs" dxfId="177" priority="79" operator="equal">
      <formula>"SIM"</formula>
    </cfRule>
  </conditionalFormatting>
  <conditionalFormatting sqref="Y135">
    <cfRule type="cellIs" dxfId="176" priority="77" operator="equal">
      <formula>"OPORTUNIDADE"</formula>
    </cfRule>
  </conditionalFormatting>
  <conditionalFormatting sqref="Y135">
    <cfRule type="cellIs" dxfId="175" priority="75" operator="equal">
      <formula>"NÃO"</formula>
    </cfRule>
    <cfRule type="cellIs" dxfId="174" priority="76" operator="equal">
      <formula>"SIM"</formula>
    </cfRule>
  </conditionalFormatting>
  <conditionalFormatting sqref="Y135">
    <cfRule type="cellIs" dxfId="173" priority="74" operator="equal">
      <formula>"OPORTUNIDADE"</formula>
    </cfRule>
  </conditionalFormatting>
  <conditionalFormatting sqref="Y135">
    <cfRule type="cellIs" dxfId="172" priority="72" operator="equal">
      <formula>"NÃO"</formula>
    </cfRule>
    <cfRule type="cellIs" dxfId="171" priority="73" operator="equal">
      <formula>"SIM"</formula>
    </cfRule>
  </conditionalFormatting>
  <conditionalFormatting sqref="Y135:Z135">
    <cfRule type="cellIs" dxfId="170" priority="71" operator="equal">
      <formula>"OPORTUNIDADE"</formula>
    </cfRule>
  </conditionalFormatting>
  <conditionalFormatting sqref="Y135:Z135">
    <cfRule type="cellIs" dxfId="169" priority="69" operator="equal">
      <formula>"NÃO"</formula>
    </cfRule>
    <cfRule type="cellIs" dxfId="168" priority="70" operator="equal">
      <formula>"SIM"</formula>
    </cfRule>
  </conditionalFormatting>
  <conditionalFormatting sqref="Y135:Z135">
    <cfRule type="cellIs" dxfId="167" priority="68" operator="equal">
      <formula>"OPORTUNIDADE"</formula>
    </cfRule>
  </conditionalFormatting>
  <conditionalFormatting sqref="Y135:Z135">
    <cfRule type="cellIs" dxfId="166" priority="66" operator="equal">
      <formula>"NÃO"</formula>
    </cfRule>
    <cfRule type="cellIs" dxfId="165" priority="67" operator="equal">
      <formula>"SIM"</formula>
    </cfRule>
  </conditionalFormatting>
  <conditionalFormatting sqref="Y135:Z135">
    <cfRule type="cellIs" dxfId="164" priority="65" operator="equal">
      <formula>"OPORTUNIDADE"</formula>
    </cfRule>
  </conditionalFormatting>
  <conditionalFormatting sqref="Y135:Z135">
    <cfRule type="cellIs" dxfId="163" priority="63" operator="equal">
      <formula>"NÃO"</formula>
    </cfRule>
    <cfRule type="cellIs" dxfId="162" priority="64" operator="equal">
      <formula>"SIM"</formula>
    </cfRule>
  </conditionalFormatting>
  <conditionalFormatting sqref="Y135">
    <cfRule type="cellIs" dxfId="161" priority="62" operator="equal">
      <formula>"OPORTUNIDADE"</formula>
    </cfRule>
  </conditionalFormatting>
  <conditionalFormatting sqref="Y135">
    <cfRule type="cellIs" dxfId="160" priority="60" operator="equal">
      <formula>"NÃO"</formula>
    </cfRule>
    <cfRule type="cellIs" dxfId="159" priority="61" operator="equal">
      <formula>"SIM"</formula>
    </cfRule>
  </conditionalFormatting>
  <conditionalFormatting sqref="Y135">
    <cfRule type="cellIs" dxfId="158" priority="59" operator="equal">
      <formula>"OPORTUNIDADE"</formula>
    </cfRule>
  </conditionalFormatting>
  <conditionalFormatting sqref="Y135">
    <cfRule type="cellIs" dxfId="157" priority="57" operator="equal">
      <formula>"NÃO"</formula>
    </cfRule>
    <cfRule type="cellIs" dxfId="156" priority="58" operator="equal">
      <formula>"SIM"</formula>
    </cfRule>
  </conditionalFormatting>
  <conditionalFormatting sqref="Y135">
    <cfRule type="cellIs" dxfId="155" priority="56" operator="equal">
      <formula>"OPORTUNIDADE"</formula>
    </cfRule>
  </conditionalFormatting>
  <conditionalFormatting sqref="Y135">
    <cfRule type="cellIs" dxfId="154" priority="54" operator="equal">
      <formula>"NÃO"</formula>
    </cfRule>
    <cfRule type="cellIs" dxfId="153" priority="55" operator="equal">
      <formula>"SIM"</formula>
    </cfRule>
  </conditionalFormatting>
  <conditionalFormatting sqref="Y135">
    <cfRule type="cellIs" dxfId="152" priority="53" operator="equal">
      <formula>"OPORTUNIDADE"</formula>
    </cfRule>
  </conditionalFormatting>
  <conditionalFormatting sqref="Y135">
    <cfRule type="cellIs" dxfId="151" priority="51" operator="equal">
      <formula>"NÃO"</formula>
    </cfRule>
    <cfRule type="cellIs" dxfId="150" priority="52" operator="equal">
      <formula>"SIM"</formula>
    </cfRule>
  </conditionalFormatting>
  <conditionalFormatting sqref="Y135">
    <cfRule type="cellIs" dxfId="149" priority="50" operator="equal">
      <formula>"OPORTUNIDADE"</formula>
    </cfRule>
  </conditionalFormatting>
  <conditionalFormatting sqref="Y135">
    <cfRule type="cellIs" dxfId="148" priority="48" operator="equal">
      <formula>"NÃO"</formula>
    </cfRule>
    <cfRule type="cellIs" dxfId="147" priority="49" operator="equal">
      <formula>"SIM"</formula>
    </cfRule>
  </conditionalFormatting>
  <conditionalFormatting sqref="Y135">
    <cfRule type="cellIs" dxfId="146" priority="47" operator="equal">
      <formula>"OPORTUNIDADE"</formula>
    </cfRule>
  </conditionalFormatting>
  <conditionalFormatting sqref="Y135">
    <cfRule type="cellIs" dxfId="145" priority="45" operator="equal">
      <formula>"NÃO"</formula>
    </cfRule>
    <cfRule type="cellIs" dxfId="144" priority="46" operator="equal">
      <formula>"SIM"</formula>
    </cfRule>
  </conditionalFormatting>
  <conditionalFormatting sqref="Y135">
    <cfRule type="cellIs" dxfId="143" priority="44" operator="equal">
      <formula>"OPORTUNIDADE"</formula>
    </cfRule>
  </conditionalFormatting>
  <conditionalFormatting sqref="Y135">
    <cfRule type="cellIs" dxfId="142" priority="42" operator="equal">
      <formula>"NÃO"</formula>
    </cfRule>
    <cfRule type="cellIs" dxfId="141" priority="43" operator="equal">
      <formula>"SIM"</formula>
    </cfRule>
  </conditionalFormatting>
  <conditionalFormatting sqref="Y135">
    <cfRule type="cellIs" dxfId="140" priority="41" operator="equal">
      <formula>"OPORTUNIDADE"</formula>
    </cfRule>
  </conditionalFormatting>
  <conditionalFormatting sqref="Y135">
    <cfRule type="cellIs" dxfId="139" priority="39" operator="equal">
      <formula>"NÃO"</formula>
    </cfRule>
    <cfRule type="cellIs" dxfId="138" priority="40" operator="equal">
      <formula>"SIM"</formula>
    </cfRule>
  </conditionalFormatting>
  <conditionalFormatting sqref="Y135">
    <cfRule type="cellIs" dxfId="137" priority="38" operator="equal">
      <formula>"OPORTUNIDADE"</formula>
    </cfRule>
  </conditionalFormatting>
  <conditionalFormatting sqref="Y135">
    <cfRule type="cellIs" dxfId="136" priority="36" operator="equal">
      <formula>"NÃO"</formula>
    </cfRule>
    <cfRule type="cellIs" dxfId="135" priority="37" operator="equal">
      <formula>"SIM"</formula>
    </cfRule>
  </conditionalFormatting>
  <conditionalFormatting sqref="Y135">
    <cfRule type="cellIs" dxfId="134" priority="35" operator="equal">
      <formula>"OPORTUNIDADE"</formula>
    </cfRule>
  </conditionalFormatting>
  <conditionalFormatting sqref="Y135">
    <cfRule type="cellIs" dxfId="133" priority="33" operator="equal">
      <formula>"NÃO"</formula>
    </cfRule>
    <cfRule type="cellIs" dxfId="132" priority="34" operator="equal">
      <formula>"SIM"</formula>
    </cfRule>
  </conditionalFormatting>
  <conditionalFormatting sqref="Y135">
    <cfRule type="cellIs" dxfId="131" priority="32" operator="equal">
      <formula>"OPORTUNIDADE"</formula>
    </cfRule>
  </conditionalFormatting>
  <conditionalFormatting sqref="Y135">
    <cfRule type="cellIs" dxfId="130" priority="30" operator="equal">
      <formula>"NÃO"</formula>
    </cfRule>
    <cfRule type="cellIs" dxfId="129" priority="31" operator="equal">
      <formula>"SIM"</formula>
    </cfRule>
  </conditionalFormatting>
  <conditionalFormatting sqref="Y135">
    <cfRule type="cellIs" dxfId="128" priority="29" operator="equal">
      <formula>"OPORTUNIDADE"</formula>
    </cfRule>
  </conditionalFormatting>
  <conditionalFormatting sqref="Y135">
    <cfRule type="cellIs" dxfId="127" priority="27" operator="equal">
      <formula>"NÃO"</formula>
    </cfRule>
    <cfRule type="cellIs" dxfId="126" priority="28" operator="equal">
      <formula>"SIM"</formula>
    </cfRule>
  </conditionalFormatting>
  <conditionalFormatting sqref="Y135">
    <cfRule type="cellIs" dxfId="125" priority="26" operator="equal">
      <formula>"OPORTUNIDADE"</formula>
    </cfRule>
  </conditionalFormatting>
  <conditionalFormatting sqref="Y135">
    <cfRule type="cellIs" dxfId="124" priority="24" operator="equal">
      <formula>"NÃO"</formula>
    </cfRule>
    <cfRule type="cellIs" dxfId="123" priority="25" operator="equal">
      <formula>"SIM"</formula>
    </cfRule>
  </conditionalFormatting>
  <conditionalFormatting sqref="Y135">
    <cfRule type="cellIs" dxfId="122" priority="23" operator="equal">
      <formula>"OPORTUNIDADE"</formula>
    </cfRule>
  </conditionalFormatting>
  <conditionalFormatting sqref="Y135">
    <cfRule type="cellIs" dxfId="121" priority="21" operator="equal">
      <formula>"NÃO"</formula>
    </cfRule>
    <cfRule type="cellIs" dxfId="120" priority="22" operator="equal">
      <formula>"SIM"</formula>
    </cfRule>
  </conditionalFormatting>
  <conditionalFormatting sqref="Y135">
    <cfRule type="cellIs" dxfId="119" priority="20" operator="equal">
      <formula>"OPORTUNIDADE"</formula>
    </cfRule>
  </conditionalFormatting>
  <conditionalFormatting sqref="Y135">
    <cfRule type="cellIs" dxfId="118" priority="18" operator="equal">
      <formula>"NÃO"</formula>
    </cfRule>
    <cfRule type="cellIs" dxfId="117" priority="19" operator="equal">
      <formula>"SIM"</formula>
    </cfRule>
  </conditionalFormatting>
  <conditionalFormatting sqref="Y135">
    <cfRule type="cellIs" dxfId="116" priority="17" operator="equal">
      <formula>"OPORTUNIDADE"</formula>
    </cfRule>
  </conditionalFormatting>
  <conditionalFormatting sqref="Y135">
    <cfRule type="cellIs" dxfId="115" priority="15" operator="equal">
      <formula>"NÃO"</formula>
    </cfRule>
    <cfRule type="cellIs" dxfId="114" priority="16" operator="equal">
      <formula>"SIM"</formula>
    </cfRule>
  </conditionalFormatting>
  <conditionalFormatting sqref="Y135">
    <cfRule type="cellIs" dxfId="113" priority="14" operator="equal">
      <formula>"OPORTUNIDADE"</formula>
    </cfRule>
  </conditionalFormatting>
  <conditionalFormatting sqref="Y135">
    <cfRule type="cellIs" dxfId="112" priority="12" operator="equal">
      <formula>"NÃO"</formula>
    </cfRule>
    <cfRule type="cellIs" dxfId="111" priority="13" operator="equal">
      <formula>"SIM"</formula>
    </cfRule>
  </conditionalFormatting>
  <conditionalFormatting sqref="Y135">
    <cfRule type="cellIs" dxfId="110" priority="11" operator="equal">
      <formula>"OPORTUNIDADE"</formula>
    </cfRule>
  </conditionalFormatting>
  <conditionalFormatting sqref="Y135">
    <cfRule type="cellIs" dxfId="109" priority="9" operator="equal">
      <formula>"NÃO"</formula>
    </cfRule>
    <cfRule type="cellIs" dxfId="108" priority="10" operator="equal">
      <formula>"SIM"</formula>
    </cfRule>
  </conditionalFormatting>
  <conditionalFormatting sqref="BP9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Y107">
    <cfRule type="cellIs" dxfId="107" priority="6" operator="equal">
      <formula>"OPORTUNIDADE"</formula>
    </cfRule>
  </conditionalFormatting>
  <conditionalFormatting sqref="Y107">
    <cfRule type="cellIs" dxfId="106" priority="4" operator="equal">
      <formula>"NÃO"</formula>
    </cfRule>
    <cfRule type="cellIs" dxfId="105" priority="5" operator="equal">
      <formula>"SIM"</formula>
    </cfRule>
  </conditionalFormatting>
  <conditionalFormatting sqref="BK11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N1011" sqref="N1011:N101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942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5" t="s">
        <v>1521</v>
      </c>
      <c r="D5" s="356"/>
      <c r="E5" s="356"/>
      <c r="F5" s="356"/>
      <c r="G5" s="356"/>
      <c r="H5" s="356"/>
      <c r="I5" s="356"/>
      <c r="J5" s="357"/>
      <c r="K5" s="358" t="s">
        <v>1522</v>
      </c>
      <c r="L5" s="359"/>
      <c r="M5" s="359"/>
      <c r="N5" s="359"/>
      <c r="O5" s="360" t="s">
        <v>1523</v>
      </c>
      <c r="P5" s="361"/>
      <c r="Q5" s="362"/>
    </row>
    <row r="6" spans="1:17" s="93" customFormat="1" ht="15.75" customHeight="1">
      <c r="A6" s="87" t="s">
        <v>1524</v>
      </c>
      <c r="B6" s="94" t="s">
        <v>1525</v>
      </c>
      <c r="C6" s="95" t="s">
        <v>1162</v>
      </c>
      <c r="D6" s="96" t="s">
        <v>1163</v>
      </c>
      <c r="E6" s="95" t="s">
        <v>1526</v>
      </c>
      <c r="F6" s="95" t="s">
        <v>1153</v>
      </c>
      <c r="G6" s="95" t="s">
        <v>1157</v>
      </c>
      <c r="H6" s="153" t="s">
        <v>626</v>
      </c>
      <c r="I6" s="131" t="s">
        <v>1158</v>
      </c>
      <c r="J6" s="131" t="s">
        <v>1159</v>
      </c>
      <c r="K6" s="139" t="s">
        <v>1153</v>
      </c>
      <c r="L6" s="139" t="s">
        <v>1527</v>
      </c>
      <c r="M6" s="139" t="s">
        <v>626</v>
      </c>
      <c r="N6" s="140" t="s">
        <v>1157</v>
      </c>
      <c r="O6" s="246" t="s">
        <v>1200</v>
      </c>
      <c r="P6" s="157"/>
      <c r="Q6" s="193" t="s">
        <v>1528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TRO aguardando finalizar carregamento lastro para liberar PN, inspeção TRO-TAL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Em intervalo as 07:53, segundo intervalo as 09:46, terceiro intervalo as 11:30, realizou 5 soldas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Equipe sem descanso, trabalhou até as 0h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08:56, faixa as 11h após I56, em intervalo as 12:19 até as 15:21, aguarda produção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0.16666666666666666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07:15, autorizado as 08:11, em intervalo as 10:18 até as 12:38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 xml:space="preserve">MC1 10:24, autorizado as 11:05, em inspeção a TAP 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0H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Trancado pelo E14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Não solicitou intervalo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 xml:space="preserve">MC1 10:56, autorizado as 10:59, em intervalo as 11:43 até as 14:43, realizou 4 soldas 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MC1 09:11, autorizado as 11:29 em deslocamento para ZRU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 xml:space="preserve">MC1 08:49, autorizado as 08:51, em inspeção 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Em intervalo as 09:40, realizou 2 soldas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08:08, autroizado as 08:18, em inspeçao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Solicitado MC1 às 09h45, autorizado na VIA às 10h15 / Seguindo em detecção ultrassom sperry (V97 em TMJ)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>Solicitado MC1 09h44, autorizado na VIA às 11h16 / Seguindo em inspeção de VIA devido acidente do i44 (V77 entre TRM-TBE)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Pronto às 09h20, realizado intervalo para exec. de soldas no km 555+000 entre TRM556 / Prod. 4 soldas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Pronto às 09h20, realizado intervalo para subst. de trilho no km 555+000 entre TRM556 / Prod. 20m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Solicitado MC1 às 08h47, autorizado na VIA às 10h05 / Realizado intervalo para desguarnecimento ombro de lastro, inciado às 12h17 - 13h21 (Devido chuvas não conseguiu dar continuidade no intervalo)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>Solicitado MC1 às 08h09, autorizado na VIA às 09h35. Realizado intervalo para desc. de trilho e dormentes na ponte no km 343+000 em TLA350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Solicitado MC1 às 07h17, realizando carregamento em TCS (Sem oportunidade para descarga em D, devido fluxo de trens na região)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Confirmado FX em D para E14, Esmerilhar TID-TIN e após encerrar em TIN (MC1 00h30)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V87 trancado por E14, (Condutor do E14 no local) / Sem oportunidade de FX em D, devido fluxo de trens no local.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>Realizado substituição de trilho em TQIK73 em D-1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>TP Pronto 08h29 realizado intervalo para exec. de solda no km 62,2 em TQI VIA2. Prod. 2 Soldas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Solicitado MC1 às 09h27, autorizado na VIA às 10h35. Realizado intervalo para exec. de soldas (Caminhão de solda) no km 246+118 entre ZVTZDK / Prod. 3 Soldas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>MC1 06:50, autorizado as 06:53, realizado intervalo para socaria (Modernização) km 297+000 em ZGT1 / Prod. Total 400m (Socaria em AMV)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>Pronto às 08h24, realizado intervalo para exec. de soldas no km 1849+500 entre PAMPSO / Prod. 2 Soldas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Solicitado como A17 em POS. Realizado inspeção de chuva na região, encerrado em PAS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realizado intervalo para exec. de soldas no km 554+400 entre TRM556 / Prod. 4 Soldas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Solicitado MC1 às 10h00 / Em detecção ultrassom sperry entre TGR-TOM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Solicitado MC1 às 11h44, autorizado na VIA 12h26 / Em intervalo para desc. de dormentes no km 400+000 em TIP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Solicitado MC1 às 08h47 para serviços DOL km 379+845 entre TBA389 / Sem oportunidade FX na parte da manhã devido fluxo de trens na região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Solicitado MC1 às 07h58 para descarga de dormentes (Modernização) no km 242+400 entre TVI-TJA / Sem oportunidade FX na parte da manhã devido fluxo de trens na região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Em deslocamento entre TVI-TIN / V87 em TSJ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FX Confirmado em D, considerando deslocamento em VMA TIN-TSJ, após esmerilhamento à 16km/h TSJ-TSP, considerando encerrar em TIN (MC1 00h00)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TP Pronto às 08h30, realizado intervalo para exec. de soldas no km 62+100 entre TQI VIA2 / Prod. 4 Soldas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Maq. Edson e Maq. Evaldo acionados / Ag. LIB da MEC para alinhamento da partida do E48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Solicitado MC1 às 09h06, autorizado na VIA 12h28 / Realizado intervalo para exec. de soldas no km 246+100 entre ZVTZDK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Realizado intervalo para socaria (Modernização) no km 303+000 entre ZGT-ZXE. Prod. 1420m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Não circulou em D, devido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Sem oportunidade devido malha saturada, alto fluxo de trens na regiao </v>
      </c>
    </row>
    <row r="97" spans="1:17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realizado a execução da solda 10:15 ate 11:45/ 2 solda, anomalia de via</v>
      </c>
    </row>
    <row r="98" spans="1:17" ht="27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 xml:space="preserve">TP pronta 07:44, realizado o trabalho troca de trilho das 10:15 ate 11:45/ 40 metros, anomalia de via </v>
      </c>
    </row>
    <row r="99" spans="1:17" ht="27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>TP 10:12, sem oportunidade devido houve atraso na partida do i10 procedente do TGR, solicitou MC1 11h40, e o I63 ficou em TBR aguardando o cruzamento com o I10.</v>
      </c>
    </row>
    <row r="100" spans="1:17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MC1 10:35, realiazado a descarga de dormentes no km 436</v>
      </c>
    </row>
    <row r="101" spans="1:17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MC1 10:25,sem faixa devido priorizou o W70</v>
      </c>
    </row>
    <row r="102" spans="1:17" ht="27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Em intervalo da doll  fracionad das 09:47 ate 12:30, segundo intervalo 14:02 ate 15:30/ sem inf prod.</v>
      </c>
    </row>
    <row r="103" spans="1:17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0.16666666666666666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No local de trabalho intervalo 10:19 ate 12:30</v>
      </c>
    </row>
    <row r="104" spans="1:17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1</v>
      </c>
      <c r="P105" s="90"/>
      <c r="Q105" s="145" t="str">
        <f>IF($A$2=1,IF(FN_MC!BJ103="","*",FN_MC!BJ103),IF(FN_MC!BK103="","*",FN_MC!BK103))</f>
        <v xml:space="preserve">Confirmado FX cm CCO e riscado no grafico previsao as 23:30 </v>
      </c>
    </row>
    <row r="106" spans="1:17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TP pronta 09:25, em intervalo 09:55 ate 11:55/ 2 soldas </v>
      </c>
    </row>
    <row r="107" spans="1:17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Em execução da solda ate as 13:22</v>
      </c>
    </row>
    <row r="108" spans="1:17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 xml:space="preserve">MC1 06:16, socadora avariou 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1</v>
      </c>
      <c r="P109" s="90"/>
      <c r="Q109" s="145" t="str">
        <f>IF($A$2=1,IF(FN_MC!BJ107="","*",FN_MC!BJ107),IF(FN_MC!BK107="","*",FN_MC!BK107))</f>
        <v>*</v>
      </c>
    </row>
    <row r="110" spans="1:17" hidden="1">
      <c r="A110" s="97">
        <f>IF(FN_MC!B108="","*",FN_MC!B108)</f>
        <v>45969</v>
      </c>
      <c r="B110" s="98" t="str">
        <f>IF(FN_MC!X108="","*",FN_MC!X108)</f>
        <v>*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1</v>
      </c>
      <c r="P115" s="90"/>
      <c r="Q115" s="145" t="str">
        <f>IF($A$2=1,IF(FN_MC!BJ113="","*",FN_MC!BJ113),IF(FN_MC!BK113="","*",FN_MC!BK113))</f>
        <v>*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>
        <f>IF(FN_MC!B118="","*",FN_MC!B118)</f>
        <v>45969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POV-PRV</v>
      </c>
      <c r="E120" s="99" t="str">
        <f>IF(FN_MC!D118="","*",FN_MC!D118)</f>
        <v>A17</v>
      </c>
      <c r="F120" s="99" t="str">
        <f>IF(FN_MC!H118="","*",FN_MC!H118)</f>
        <v>PSG</v>
      </c>
      <c r="G120" s="99" t="str">
        <f>IF(FN_MC!M118="","*",FN_MC!M118)</f>
        <v>PSG-PPG</v>
      </c>
      <c r="H120" s="154">
        <f>IF(FN_MC!K118="","*",FN_MC!K118)</f>
        <v>1803</v>
      </c>
      <c r="I120" s="132">
        <f>IF(FN_MC!O118="","*",FN_MC!O118)</f>
        <v>0.33333333333333331</v>
      </c>
      <c r="J120" s="132">
        <f>IF(FN_MC!P118="","*",FN_MC!P118)</f>
        <v>4.1666666666666664E-2</v>
      </c>
      <c r="K120" s="141" t="str">
        <f>IF(FN_MC!AK118="","*",FN_MC!AK118)</f>
        <v>PSG</v>
      </c>
      <c r="L120" s="141" t="str">
        <f>IF(FN_MC!AM118="","*",FN_MC!AM118)</f>
        <v>PSG-PPG</v>
      </c>
      <c r="M120" s="141">
        <f>IF(FN_MC!AP118="","*",FN_MC!AP118)</f>
        <v>1803</v>
      </c>
      <c r="N120" s="141" t="str">
        <f>IF(FN_MC!AM118="","*",FN_MC!AM118)</f>
        <v>PSG-PPG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>
        <f>IF(FN_MC!B125="","*",FN_MC!B125)</f>
        <v>45970</v>
      </c>
      <c r="B127" s="98" t="str">
        <f>IF(FN_MC!X125="","*",FN_MC!X125)</f>
        <v>Oportunidade</v>
      </c>
      <c r="C127" s="99" t="str">
        <f>IF(FN_MC!S125="","*",FN_MC!S125)</f>
        <v>MALHA CENTRAL</v>
      </c>
      <c r="D127" s="99" t="str">
        <f>IF(FN_MC!T125="","*",FN_MC!T125)</f>
        <v>RAMAL</v>
      </c>
      <c r="E127" s="99" t="str">
        <f>IF(FN_MC!D125="","*",FN_MC!D125)</f>
        <v>V42</v>
      </c>
      <c r="F127" s="99" t="str">
        <f>IF(FN_MC!H125="","*",FN_MC!H125)</f>
        <v>ZGT1</v>
      </c>
      <c r="G127" s="99" t="str">
        <f>IF(FN_MC!M125="","*",FN_MC!M125)</f>
        <v>ZGT-ZXE</v>
      </c>
      <c r="H127" s="154">
        <f>IF(FN_MC!K125="","*",FN_MC!K125)</f>
        <v>303</v>
      </c>
      <c r="I127" s="132">
        <f>IF(FN_MC!O125="","*",FN_MC!O125)</f>
        <v>0.27083333333333331</v>
      </c>
      <c r="J127" s="132">
        <f>IF(FN_MC!P125="","*",FN_MC!P125)</f>
        <v>8.3333333333333329E-2</v>
      </c>
      <c r="K127" s="141" t="str">
        <f>IF(FN_MC!AK125="","*",FN_MC!AK125)</f>
        <v>ZGT1</v>
      </c>
      <c r="L127" s="141" t="str">
        <f>IF(FN_MC!AM125="","*",FN_MC!AM125)</f>
        <v>ZGT-ZXE</v>
      </c>
      <c r="M127" s="141">
        <f>IF(FN_MC!AP125="","*",FN_MC!AP125)</f>
        <v>303</v>
      </c>
      <c r="N127" s="141" t="str">
        <f>IF(FN_MC!AM125="","*",FN_MC!AM125)</f>
        <v>ZGT-ZXE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>
        <f>IF(FN_MC!B126="","*",FN_MC!B126)</f>
        <v>45970</v>
      </c>
      <c r="B128" s="98" t="str">
        <f>IF(FN_MC!X126="","*",FN_MC!X126)</f>
        <v>Oportunidade</v>
      </c>
      <c r="C128" s="99" t="str">
        <f>IF(FN_MC!S126="","*",FN_MC!S126)</f>
        <v>MALHA CENTRAL</v>
      </c>
      <c r="D128" s="99" t="str">
        <f>IF(FN_MC!T126="","*",FN_MC!T126)</f>
        <v>POV-PRV</v>
      </c>
      <c r="E128" s="99" t="str">
        <f>IF(FN_MC!D126="","*",FN_MC!D126)</f>
        <v>A17</v>
      </c>
      <c r="F128" s="99" t="str">
        <f>IF(FN_MC!H126="","*",FN_MC!H126)</f>
        <v>PSG</v>
      </c>
      <c r="G128" s="99" t="str">
        <f>IF(FN_MC!M126="","*",FN_MC!M126)</f>
        <v>PSG-PPG</v>
      </c>
      <c r="H128" s="154">
        <f>IF(FN_MC!K126="","*",FN_MC!K126)</f>
        <v>1803</v>
      </c>
      <c r="I128" s="132">
        <f>IF(FN_MC!O126="","*",FN_MC!O126)</f>
        <v>0.33333333333333331</v>
      </c>
      <c r="J128" s="132">
        <f>IF(FN_MC!P126="","*",FN_MC!P126)</f>
        <v>4.1666666666666664E-2</v>
      </c>
      <c r="K128" s="141" t="str">
        <f>IF(FN_MC!AK126="","*",FN_MC!AK126)</f>
        <v>PSG</v>
      </c>
      <c r="L128" s="141" t="str">
        <f>IF(FN_MC!AM126="","*",FN_MC!AM126)</f>
        <v>PSG-PPG</v>
      </c>
      <c r="M128" s="141">
        <f>IF(FN_MC!AP126="","*",FN_MC!AP126)</f>
        <v>1803</v>
      </c>
      <c r="N128" s="141" t="str">
        <f>IF(FN_MC!AM126="","*",FN_MC!AM126)</f>
        <v>PSG-PPG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>
        <f>IF(FN_MC!B130="","*",FN_MC!B130)</f>
        <v>45971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TGR-TRO</v>
      </c>
      <c r="E132" s="99" t="str">
        <f>IF(FN_MC!D130="","*",FN_MC!D130)</f>
        <v>BRUNO (TF-525)</v>
      </c>
      <c r="F132" s="99" t="str">
        <f>IF(FN_MC!H130="","*",FN_MC!H130)</f>
        <v>556TEP</v>
      </c>
      <c r="G132" s="99" t="str">
        <f>IF(FN_MC!M130="","*",FN_MC!M130)</f>
        <v>TRM-TEP</v>
      </c>
      <c r="H132" s="154">
        <f>IF(FN_MC!K130="","*",FN_MC!K130)</f>
        <v>558</v>
      </c>
      <c r="I132" s="132">
        <f>IF(FN_MC!O130="","*",FN_MC!O130)</f>
        <v>0.375</v>
      </c>
      <c r="J132" s="132">
        <f>IF(FN_MC!P130="","*",FN_MC!P130)</f>
        <v>6.25E-2</v>
      </c>
      <c r="K132" s="141" t="str">
        <f>IF(FN_MC!AK130="","*",FN_MC!AK130)</f>
        <v>556TEP</v>
      </c>
      <c r="L132" s="141" t="str">
        <f>IF(FN_MC!AM130="","*",FN_MC!AM130)</f>
        <v>TRM-TEP</v>
      </c>
      <c r="M132" s="141">
        <f>IF(FN_MC!AP130="","*",FN_MC!AP130)</f>
        <v>558</v>
      </c>
      <c r="N132" s="141" t="str">
        <f>IF(FN_MC!AM130="","*",FN_MC!AM130)</f>
        <v>TRM-TEP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>
        <f>IF(FN_MC!B131="","*",FN_MC!B131)</f>
        <v>45971</v>
      </c>
      <c r="B133" s="98" t="str">
        <f>IF(FN_MC!X131="","*",FN_MC!X131)</f>
        <v>Contrato</v>
      </c>
      <c r="C133" s="99" t="str">
        <f>IF(FN_MC!S131="","*",FN_MC!S131)</f>
        <v>FERRONORTE</v>
      </c>
      <c r="D133" s="99" t="str">
        <f>IF(FN_MC!T131="","*",FN_MC!T131)</f>
        <v>TCS-TGR</v>
      </c>
      <c r="E133" s="99" t="str">
        <f>IF(FN_MC!D131="","*",FN_MC!D131)</f>
        <v>A60</v>
      </c>
      <c r="F133" s="99" t="str">
        <f>IF(FN_MC!H131="","*",FN_MC!H131)</f>
        <v>TGR2</v>
      </c>
      <c r="G133" s="99" t="str">
        <f>IF(FN_MC!M131="","*",FN_MC!M131)</f>
        <v>TGR-TRO</v>
      </c>
      <c r="H133" s="154">
        <f>IF(FN_MC!K131="","*",FN_MC!K131)</f>
        <v>500</v>
      </c>
      <c r="I133" s="132">
        <f>IF(FN_MC!O131="","*",FN_MC!O131)</f>
        <v>0.41666666666666669</v>
      </c>
      <c r="J133" s="132">
        <f>IF(FN_MC!P131="","*",FN_MC!P131)</f>
        <v>4.1666666666666664E-2</v>
      </c>
      <c r="K133" s="141" t="str">
        <f>IF(FN_MC!AK131="","*",FN_MC!AK131)</f>
        <v>TGR2</v>
      </c>
      <c r="L133" s="141" t="str">
        <f>IF(FN_MC!AM131="","*",FN_MC!AM131)</f>
        <v>TGR-TRO</v>
      </c>
      <c r="M133" s="141">
        <f>IF(FN_MC!AP131="","*",FN_MC!AP131)</f>
        <v>500</v>
      </c>
      <c r="N133" s="141" t="str">
        <f>IF(FN_MC!AM131="","*",FN_MC!AM131)</f>
        <v>TGR-TRO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>
        <f>IF(FN_MC!B132="","*",FN_MC!B132)</f>
        <v>45971</v>
      </c>
      <c r="B134" s="98" t="str">
        <f>IF(FN_MC!X132="","*",FN_MC!X132)</f>
        <v>Oportunidade</v>
      </c>
      <c r="C134" s="99" t="str">
        <f>IF(FN_MC!S132="","*",FN_MC!S132)</f>
        <v>FERRONORTE</v>
      </c>
      <c r="D134" s="99" t="str">
        <f>IF(FN_MC!T132="","*",FN_MC!T132)</f>
        <v>TCS-TGR</v>
      </c>
      <c r="E134" s="99" t="str">
        <f>IF(FN_MC!D132="","*",FN_MC!D132)</f>
        <v>W70</v>
      </c>
      <c r="F134" s="99" t="str">
        <f>IF(FN_MC!H132="","*",FN_MC!H132)</f>
        <v>TOM2</v>
      </c>
      <c r="G134" s="99" t="str">
        <f>IF(FN_MC!M132="","*",FN_MC!M132)</f>
        <v>TOM-TPC</v>
      </c>
      <c r="H134" s="154">
        <f>IF(FN_MC!K132="","*",FN_MC!K132)</f>
        <v>414</v>
      </c>
      <c r="I134" s="132">
        <f>IF(FN_MC!O132="","*",FN_MC!O132)</f>
        <v>0.375</v>
      </c>
      <c r="J134" s="132">
        <f>IF(FN_MC!P132="","*",FN_MC!P132)</f>
        <v>8.3333333333333329E-2</v>
      </c>
      <c r="K134" s="141" t="str">
        <f>IF(FN_MC!AK132="","*",FN_MC!AK132)</f>
        <v>TOM2</v>
      </c>
      <c r="L134" s="141" t="str">
        <f>IF(FN_MC!AM132="","*",FN_MC!AM132)</f>
        <v>TOM-TPC</v>
      </c>
      <c r="M134" s="141">
        <f>IF(FN_MC!AP132="","*",FN_MC!AP132)</f>
        <v>414</v>
      </c>
      <c r="N134" s="141" t="str">
        <f>IF(FN_MC!AM132="","*",FN_MC!AM132)</f>
        <v>TOM-TPC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>
        <f>IF(FN_MC!B133="","*",FN_MC!B133)</f>
        <v>45971</v>
      </c>
      <c r="B135" s="98" t="str">
        <f>IF(FN_MC!X133="","*",FN_MC!X133)</f>
        <v>Oportunidade</v>
      </c>
      <c r="C135" s="99" t="str">
        <f>IF(FN_MC!S133="","*",FN_MC!S133)</f>
        <v>FERRONORTE</v>
      </c>
      <c r="D135" s="99" t="str">
        <f>IF(FN_MC!T133="","*",FN_MC!T133)</f>
        <v>TCS-TGR</v>
      </c>
      <c r="E135" s="99" t="str">
        <f>IF(FN_MC!D133="","*",FN_MC!D133)</f>
        <v>W48</v>
      </c>
      <c r="F135" s="99" t="str">
        <f>IF(FN_MC!H133="","*",FN_MC!H133)</f>
        <v>TOM2</v>
      </c>
      <c r="G135" s="99" t="str">
        <f>IF(FN_MC!M133="","*",FN_MC!M133)</f>
        <v>TOM-TBA</v>
      </c>
      <c r="H135" s="154">
        <f>IF(FN_MC!K133="","*",FN_MC!K133)</f>
        <v>367.8</v>
      </c>
      <c r="I135" s="132">
        <f>IF(FN_MC!O133="","*",FN_MC!O133)</f>
        <v>0.375</v>
      </c>
      <c r="J135" s="132">
        <f>IF(FN_MC!P133="","*",FN_MC!P133)</f>
        <v>8.3333333333333329E-2</v>
      </c>
      <c r="K135" s="141" t="str">
        <f>IF(FN_MC!AK133="","*",FN_MC!AK133)</f>
        <v>TOM2</v>
      </c>
      <c r="L135" s="141" t="str">
        <f>IF(FN_MC!AM133="","*",FN_MC!AM133)</f>
        <v>TOM-TBA</v>
      </c>
      <c r="M135" s="141">
        <f>IF(FN_MC!AP133="","*",FN_MC!AP133)</f>
        <v>367.8</v>
      </c>
      <c r="N135" s="141" t="str">
        <f>IF(FN_MC!AM133="","*",FN_MC!AM133)</f>
        <v>TOM-TBA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>
        <f>IF(FN_MC!B134="","*",FN_MC!B134)</f>
        <v>45971</v>
      </c>
      <c r="B136" s="98" t="str">
        <f>IF(FN_MC!X134="","*",FN_MC!X134)</f>
        <v>Oportunidade</v>
      </c>
      <c r="C136" s="99" t="str">
        <f>IF(FN_MC!S134="","*",FN_MC!S134)</f>
        <v>FERRONORTE</v>
      </c>
      <c r="D136" s="99" t="str">
        <f>IF(FN_MC!T134="","*",FN_MC!T134)</f>
        <v>TMI-TCS</v>
      </c>
      <c r="E136" s="99" t="str">
        <f>IF(FN_MC!D134="","*",FN_MC!D134)</f>
        <v>V97</v>
      </c>
      <c r="F136" s="99" t="str">
        <f>IF(FN_MC!H134="","*",FN_MC!H134)</f>
        <v>TCS1</v>
      </c>
      <c r="G136" s="99" t="str">
        <f>IF(FN_MC!M134="","*",FN_MC!M134)</f>
        <v>TCS-TVI</v>
      </c>
      <c r="H136" s="154">
        <f>IF(FN_MC!K134="","*",FN_MC!K134)</f>
        <v>290</v>
      </c>
      <c r="I136" s="132">
        <f>IF(FN_MC!O134="","*",FN_MC!O134)</f>
        <v>0.375</v>
      </c>
      <c r="J136" s="132">
        <f>IF(FN_MC!P134="","*",FN_MC!P134)</f>
        <v>6.25E-2</v>
      </c>
      <c r="K136" s="141" t="str">
        <f>IF(FN_MC!AK134="","*",FN_MC!AK134)</f>
        <v>TCS1</v>
      </c>
      <c r="L136" s="141" t="str">
        <f>IF(FN_MC!AM134="","*",FN_MC!AM134)</f>
        <v>TCS-TVI</v>
      </c>
      <c r="M136" s="141">
        <f>IF(FN_MC!AP134="","*",FN_MC!AP134)</f>
        <v>290</v>
      </c>
      <c r="N136" s="141" t="str">
        <f>IF(FN_MC!AM134="","*",FN_MC!AM134)</f>
        <v>TCS-TVI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>
        <f>IF(FN_MC!B135="","*",FN_MC!B135)</f>
        <v>45971</v>
      </c>
      <c r="B137" s="98" t="str">
        <f>IF(FN_MC!X135="","*",FN_MC!X135)</f>
        <v>Oportunidade</v>
      </c>
      <c r="C137" s="99" t="str">
        <f>IF(FN_MC!S135="","*",FN_MC!S135)</f>
        <v>FERRONORTE</v>
      </c>
      <c r="D137" s="99" t="str">
        <f>IF(FN_MC!T135="","*",FN_MC!T135)</f>
        <v>TMI-TCS</v>
      </c>
      <c r="E137" s="99" t="str">
        <f>IF(FN_MC!D135="","*",FN_MC!D135)</f>
        <v>W50</v>
      </c>
      <c r="F137" s="99" t="str">
        <f>IF(FN_MC!H135="","*",FN_MC!H135)</f>
        <v xml:space="preserve">TCS2 </v>
      </c>
      <c r="G137" s="99" t="str">
        <f>IF(FN_MC!M135="","*",FN_MC!M135)</f>
        <v>TCS-TVI</v>
      </c>
      <c r="H137" s="154">
        <f>IF(FN_MC!K135="","*",FN_MC!K135)</f>
        <v>239</v>
      </c>
      <c r="I137" s="132">
        <f>IF(FN_MC!O135="","*",FN_MC!O135)</f>
        <v>0.5</v>
      </c>
      <c r="J137" s="132">
        <f>IF(FN_MC!P135="","*",FN_MC!P135)</f>
        <v>8.3333333333333329E-2</v>
      </c>
      <c r="K137" s="141" t="str">
        <f>IF(FN_MC!AK135="","*",FN_MC!AK135)</f>
        <v xml:space="preserve">TCS2 </v>
      </c>
      <c r="L137" s="141" t="str">
        <f>IF(FN_MC!AM135="","*",FN_MC!AM135)</f>
        <v>TCS-TVI</v>
      </c>
      <c r="M137" s="141">
        <f>IF(FN_MC!AP135="","*",FN_MC!AP135)</f>
        <v>239</v>
      </c>
      <c r="N137" s="141" t="str">
        <f>IF(FN_MC!AM135="","*",FN_MC!AM135)</f>
        <v>TCS-TVI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45971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TMI-TCS</v>
      </c>
      <c r="E138" s="99" t="str">
        <f>IF(FN_MC!D136="","*",FN_MC!D136)</f>
        <v>V86</v>
      </c>
      <c r="F138" s="99" t="str">
        <f>IF(FN_MC!H136="","*",FN_MC!H136)</f>
        <v>TID2</v>
      </c>
      <c r="G138" s="99" t="str">
        <f>IF(FN_MC!M136="","*",FN_MC!M136)</f>
        <v>TID-TVI</v>
      </c>
      <c r="H138" s="154">
        <f>IF(FN_MC!K136="","*",FN_MC!K136)</f>
        <v>190</v>
      </c>
      <c r="I138" s="132">
        <f>IF(FN_MC!O136="","*",FN_MC!O136)</f>
        <v>0.33333333333333331</v>
      </c>
      <c r="J138" s="132">
        <f>IF(FN_MC!P136="","*",FN_MC!P136)</f>
        <v>8.3333333333333329E-2</v>
      </c>
      <c r="K138" s="141" t="str">
        <f>IF(FN_MC!AK136="","*",FN_MC!AK136)</f>
        <v>TID2</v>
      </c>
      <c r="L138" s="141" t="str">
        <f>IF(FN_MC!AM136="","*",FN_MC!AM136)</f>
        <v>TID-TVI</v>
      </c>
      <c r="M138" s="141">
        <f>IF(FN_MC!AP136="","*",FN_MC!AP136)</f>
        <v>190</v>
      </c>
      <c r="N138" s="141" t="str">
        <f>IF(FN_MC!AM136="","*",FN_MC!AM136)</f>
        <v>TID-TVI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>
        <f>IF(FN_MC!B137="","*",FN_MC!B137)</f>
        <v>45971</v>
      </c>
      <c r="B139" s="98" t="str">
        <f>IF(FN_MC!X137="","*",FN_MC!X137)</f>
        <v>Oportunidade</v>
      </c>
      <c r="C139" s="99" t="str">
        <f>IF(FN_MC!S137="","*",FN_MC!S137)</f>
        <v>FERRONORTE</v>
      </c>
      <c r="D139" s="99" t="str">
        <f>IF(FN_MC!T137="","*",FN_MC!T137)</f>
        <v>TMI-TCS</v>
      </c>
      <c r="E139" s="99" t="str">
        <f>IF(FN_MC!D137="","*",FN_MC!D137)</f>
        <v>FRANCISCO (TF-670)</v>
      </c>
      <c r="F139" s="99" t="str">
        <f>IF(FN_MC!H137="","*",FN_MC!H137)</f>
        <v>K52TQI</v>
      </c>
      <c r="G139" s="99" t="str">
        <f>IF(FN_MC!M137="","*",FN_MC!M137)</f>
        <v>TLG-TQI</v>
      </c>
      <c r="H139" s="154">
        <f>IF(FN_MC!K137="","*",FN_MC!K137)</f>
        <v>57.7</v>
      </c>
      <c r="I139" s="132">
        <f>IF(FN_MC!O137="","*",FN_MC!O137)</f>
        <v>0.375</v>
      </c>
      <c r="J139" s="132">
        <f>IF(FN_MC!P137="","*",FN_MC!P137)</f>
        <v>6.25E-2</v>
      </c>
      <c r="K139" s="141" t="str">
        <f>IF(FN_MC!AK137="","*",FN_MC!AK137)</f>
        <v>K52TQI</v>
      </c>
      <c r="L139" s="141" t="str">
        <f>IF(FN_MC!AM137="","*",FN_MC!AM137)</f>
        <v>TLG-TQI</v>
      </c>
      <c r="M139" s="141">
        <f>IF(FN_MC!AP137="","*",FN_MC!AP137)</f>
        <v>57.7</v>
      </c>
      <c r="N139" s="141" t="str">
        <f>IF(FN_MC!AM137="","*",FN_MC!AM137)</f>
        <v>TLG-TQI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>
        <f>IF(FN_MC!B138="","*",FN_MC!B138)</f>
        <v>45971</v>
      </c>
      <c r="B140" s="98" t="str">
        <f>IF(FN_MC!X138="","*",FN_MC!X138)</f>
        <v>Oportunidade</v>
      </c>
      <c r="C140" s="99" t="str">
        <f>IF(FN_MC!S138="","*",FN_MC!S138)</f>
        <v>MALHA CENTRAL</v>
      </c>
      <c r="D140" s="99" t="str">
        <f>IF(FN_MC!T138="","*",FN_MC!T138)</f>
        <v>RAMAL</v>
      </c>
      <c r="E140" s="99" t="str">
        <f>IF(FN_MC!D138="","*",FN_MC!D138)</f>
        <v>E17</v>
      </c>
      <c r="F140" s="99" t="str">
        <f>IF(FN_MC!H138="","*",FN_MC!H138)</f>
        <v>ZVT1</v>
      </c>
      <c r="G140" s="99" t="str">
        <f>IF(FN_MC!M138="","*",FN_MC!M138)</f>
        <v>ZVT-ZDK</v>
      </c>
      <c r="H140" s="154">
        <f>IF(FN_MC!K138="","*",FN_MC!K138)</f>
        <v>248</v>
      </c>
      <c r="I140" s="132">
        <f>IF(FN_MC!O138="","*",FN_MC!O138)</f>
        <v>0.375</v>
      </c>
      <c r="J140" s="132">
        <f>IF(FN_MC!P138="","*",FN_MC!P138)</f>
        <v>0.125</v>
      </c>
      <c r="K140" s="141" t="str">
        <f>IF(FN_MC!AK138="","*",FN_MC!AK138)</f>
        <v>ZVT1</v>
      </c>
      <c r="L140" s="141" t="str">
        <f>IF(FN_MC!AM138="","*",FN_MC!AM138)</f>
        <v>ZVT-ZDK</v>
      </c>
      <c r="M140" s="141">
        <f>IF(FN_MC!AP138="","*",FN_MC!AP138)</f>
        <v>248</v>
      </c>
      <c r="N140" s="141" t="str">
        <f>IF(FN_MC!AM138="","*",FN_MC!AM138)</f>
        <v>ZVT-ZDK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>
        <f>IF(FN_MC!B139="","*",FN_MC!B139)</f>
        <v>45971</v>
      </c>
      <c r="B141" s="98" t="str">
        <f>IF(FN_MC!X139="","*",FN_MC!X139)</f>
        <v>Oportunidade</v>
      </c>
      <c r="C141" s="99" t="str">
        <f>IF(FN_MC!S139="","*",FN_MC!S139)</f>
        <v>MALHA CENTRAL</v>
      </c>
      <c r="D141" s="99" t="str">
        <f>IF(FN_MC!T139="","*",FN_MC!T139)</f>
        <v>RAMAL</v>
      </c>
      <c r="E141" s="99" t="str">
        <f>IF(FN_MC!D139="","*",FN_MC!D139)</f>
        <v>V42</v>
      </c>
      <c r="F141" s="99" t="str">
        <f>IF(FN_MC!H139="","*",FN_MC!H139)</f>
        <v>ZGT1</v>
      </c>
      <c r="G141" s="99" t="str">
        <f>IF(FN_MC!M139="","*",FN_MC!M139)</f>
        <v>ZGT-ZXE</v>
      </c>
      <c r="H141" s="154">
        <f>IF(FN_MC!K139="","*",FN_MC!K139)</f>
        <v>303</v>
      </c>
      <c r="I141" s="132">
        <f>IF(FN_MC!O139="","*",FN_MC!O139)</f>
        <v>0.27083333333333331</v>
      </c>
      <c r="J141" s="132">
        <f>IF(FN_MC!P139="","*",FN_MC!P139)</f>
        <v>8.3333333333333329E-2</v>
      </c>
      <c r="K141" s="141" t="str">
        <f>IF(FN_MC!AK139="","*",FN_MC!AK139)</f>
        <v>ZGT1</v>
      </c>
      <c r="L141" s="141" t="str">
        <f>IF(FN_MC!AM139="","*",FN_MC!AM139)</f>
        <v>ZGT-ZXE</v>
      </c>
      <c r="M141" s="141">
        <f>IF(FN_MC!AP139="","*",FN_MC!AP139)</f>
        <v>303</v>
      </c>
      <c r="N141" s="141" t="str">
        <f>IF(FN_MC!AM139="","*",FN_MC!AM139)</f>
        <v>ZGT-ZXE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>
        <f>IF(FN_MC!B140="","*",FN_MC!B140)</f>
        <v>45971</v>
      </c>
      <c r="B142" s="98" t="str">
        <f>IF(FN_MC!X140="","*",FN_MC!X140)</f>
        <v>Oportunidade</v>
      </c>
      <c r="C142" s="99" t="str">
        <f>IF(FN_MC!S140="","*",FN_MC!S140)</f>
        <v>MALHA CENTRAL</v>
      </c>
      <c r="D142" s="99" t="str">
        <f>IF(FN_MC!T140="","*",FN_MC!T140)</f>
        <v>POV-PRV</v>
      </c>
      <c r="E142" s="99" t="str">
        <f>IF(FN_MC!D140="","*",FN_MC!D140)</f>
        <v>A17</v>
      </c>
      <c r="F142" s="99" t="str">
        <f>IF(FN_MC!H140="","*",FN_MC!H140)</f>
        <v>PSG</v>
      </c>
      <c r="G142" s="99" t="str">
        <f>IF(FN_MC!M140="","*",FN_MC!M140)</f>
        <v>PSG-PPG</v>
      </c>
      <c r="H142" s="154">
        <f>IF(FN_MC!K140="","*",FN_MC!K140)</f>
        <v>1803</v>
      </c>
      <c r="I142" s="132">
        <f>IF(FN_MC!O140="","*",FN_MC!O140)</f>
        <v>0.33333333333333331</v>
      </c>
      <c r="J142" s="132">
        <f>IF(FN_MC!P140="","*",FN_MC!P140)</f>
        <v>4.1666666666666664E-2</v>
      </c>
      <c r="K142" s="141" t="str">
        <f>IF(FN_MC!AK140="","*",FN_MC!AK140)</f>
        <v>PSG</v>
      </c>
      <c r="L142" s="141" t="str">
        <f>IF(FN_MC!AM140="","*",FN_MC!AM140)</f>
        <v>PSG-PPG</v>
      </c>
      <c r="M142" s="141">
        <f>IF(FN_MC!AP140="","*",FN_MC!AP140)</f>
        <v>1803</v>
      </c>
      <c r="N142" s="141" t="str">
        <f>IF(FN_MC!AM140="","*",FN_MC!AM140)</f>
        <v>PSG-PPG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1528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G110" sqref="G110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3"/>
      <c r="B1" s="364"/>
      <c r="C1" s="365"/>
      <c r="L1" s="101"/>
      <c r="M1" s="124"/>
      <c r="N1" s="288"/>
      <c r="O1" s="288"/>
      <c r="P1" s="170"/>
      <c r="Q1" s="366" t="s">
        <v>1210</v>
      </c>
      <c r="R1" s="367"/>
      <c r="U1" s="102"/>
      <c r="V1" s="368" t="s">
        <v>1529</v>
      </c>
      <c r="W1" s="368"/>
      <c r="X1" s="368"/>
      <c r="Y1" s="104"/>
    </row>
    <row r="2" spans="1:25" s="100" customFormat="1" ht="11.25" customHeight="1">
      <c r="A2" s="105" t="s">
        <v>1530</v>
      </c>
      <c r="B2" s="105" t="s">
        <v>1525</v>
      </c>
      <c r="C2" s="105" t="s">
        <v>603</v>
      </c>
      <c r="D2" s="106" t="s">
        <v>1162</v>
      </c>
      <c r="E2" s="106" t="s">
        <v>1163</v>
      </c>
      <c r="F2" s="106" t="s">
        <v>1524</v>
      </c>
      <c r="G2" s="106" t="s">
        <v>1007</v>
      </c>
      <c r="H2" s="106" t="s">
        <v>1151</v>
      </c>
      <c r="I2" s="106" t="s">
        <v>1153</v>
      </c>
      <c r="J2" s="106" t="s">
        <v>1154</v>
      </c>
      <c r="K2" s="106" t="s">
        <v>1157</v>
      </c>
      <c r="L2" s="106" t="s">
        <v>7</v>
      </c>
      <c r="M2" s="126" t="s">
        <v>3</v>
      </c>
      <c r="N2" s="289" t="s">
        <v>1155</v>
      </c>
      <c r="O2" s="289" t="s">
        <v>1156</v>
      </c>
      <c r="P2" s="106"/>
      <c r="Q2" s="127" t="s">
        <v>1158</v>
      </c>
      <c r="R2" s="127" t="s">
        <v>1159</v>
      </c>
      <c r="S2" s="107" t="s">
        <v>1160</v>
      </c>
      <c r="T2" s="107" t="s">
        <v>1531</v>
      </c>
      <c r="U2" s="108" t="s">
        <v>1165</v>
      </c>
      <c r="V2" s="103">
        <f ca="1">TODAY()-1</f>
        <v>45968</v>
      </c>
      <c r="W2" s="103">
        <f ca="1">V2-1</f>
        <v>45967</v>
      </c>
      <c r="X2" s="103">
        <f ca="1">W2-1</f>
        <v>45966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0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0</v>
      </c>
      <c r="W6" s="112">
        <f ca="1">_xlfn.XLOOKUP(G6&amp;$W$2,BS_CONTROLE[CHAVE],BS_CONTROLE[Quantidade_11],"-")</f>
        <v>0</v>
      </c>
      <c r="X6" s="112">
        <f ca="1">_xlfn.XLOOKUP(G6&amp;$X$2,BS_CONTROLE[CHAVE],BS_CONTROLE[Quantidade_11],"-")</f>
        <v>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>
        <f ca="1">_xlfn.XLOOKUP(G8&amp;$W$2,BS_CONTROLE[CHAVE],BS_CONTROLE[Quantidade_11],"-")</f>
        <v>1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0</v>
      </c>
      <c r="W10" s="112">
        <f ca="1">_xlfn.XLOOKUP(G10&amp;$W$2,BS_CONTROLE[CHAVE],BS_CONTROLE[Quantidade_11],"-")</f>
        <v>1420</v>
      </c>
      <c r="X10" s="112">
        <f ca="1">_xlfn.XLOOKUP(G10&amp;$X$2,BS_CONTROLE[CHAVE],BS_CONTROLE[Quantidade_11],"-")</f>
        <v>400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2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0</v>
      </c>
      <c r="W13" s="112">
        <f ca="1">_xlfn.XLOOKUP(G13&amp;$W$2,BS_CONTROLE[CHAVE],BS_CONTROLE[Quantidade_11],"-")</f>
        <v>99</v>
      </c>
      <c r="X13" s="112">
        <f ca="1">_xlfn.XLOOKUP(G13&amp;$X$2,BS_CONTROLE[CHAVE],BS_CONTROLE[Quantidade_11],"-")</f>
        <v>30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0</v>
      </c>
      <c r="W14" s="112">
        <f ca="1">_xlfn.XLOOKUP(G14&amp;$W$2,BS_CONTROLE[CHAVE],BS_CONTROLE[Quantidade_11],"-")</f>
        <v>0</v>
      </c>
      <c r="X14" s="112">
        <f ca="1">_xlfn.XLOOKUP(G14&amp;$X$2,BS_CONTROLE[CHAVE],BS_CONTROLE[Quantidade_11],"-")</f>
        <v>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>
        <f ca="1">_xlfn.XLOOKUP(G15&amp;$W$2,BS_CONTROLE[CHAVE],BS_CONTROLE[Quantidade_11],"-")</f>
        <v>1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0</v>
      </c>
      <c r="W17" s="112">
        <f ca="1">_xlfn.XLOOKUP(G17&amp;$W$2,BS_CONTROLE[CHAVE],BS_CONTROLE[Quantidade_11],"-")</f>
        <v>99</v>
      </c>
      <c r="X17" s="112">
        <f ca="1">_xlfn.XLOOKUP(G17&amp;$X$2,BS_CONTROLE[CHAVE],BS_CONTROLE[Quantidade_11],"-")</f>
        <v>30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0</v>
      </c>
      <c r="W18" s="112">
        <f ca="1">_xlfn.XLOOKUP(G18&amp;$W$2,BS_CONTROLE[CHAVE],BS_CONTROLE[Quantidade_11],"-")</f>
        <v>1420</v>
      </c>
      <c r="X18" s="112">
        <f ca="1">_xlfn.XLOOKUP(G18&amp;$X$2,BS_CONTROLE[CHAVE],BS_CONTROLE[Quantidade_11],"-")</f>
        <v>400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99</v>
      </c>
      <c r="X20" s="112">
        <f ca="1">_xlfn.XLOOKUP(G20&amp;$X$2,BS_CONTROLE[CHAVE],BS_CONTROLE[Quantidade_11],"-")</f>
        <v>30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350</v>
      </c>
      <c r="W21" s="112">
        <f ca="1">_xlfn.XLOOKUP(G21&amp;$W$2,BS_CONTROLE[CHAVE],BS_CONTROLE[Quantidade_11],"-")</f>
        <v>150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350</v>
      </c>
      <c r="W22" s="112">
        <f ca="1">_xlfn.XLOOKUP(G22&amp;$W$2,BS_CONTROLE[CHAVE],BS_CONTROLE[Quantidade_11],"-")</f>
        <v>150</v>
      </c>
      <c r="X22" s="112">
        <f ca="1">_xlfn.XLOOKUP(G22&amp;$X$2,BS_CONTROLE[CHAVE],BS_CONTROLE[Quantidade_11],"-")</f>
        <v>1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1458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>
        <f ca="1">_xlfn.XLOOKUP(G27&amp;$W$2,BS_CONTROLE[CHAVE],BS_CONTROLE[Quantidade_11],"-")</f>
        <v>1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1420</v>
      </c>
      <c r="X29" s="112">
        <f ca="1">_xlfn.XLOOKUP(G29&amp;$X$2,BS_CONTROLE[CHAVE],BS_CONTROLE[Quantidade_11],"-")</f>
        <v>400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2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2</v>
      </c>
      <c r="W34" s="112">
        <f ca="1">_xlfn.XLOOKUP(G34&amp;$W$2,BS_CONTROLE[CHAVE],BS_CONTROLE[Quantidade_11],"-")</f>
        <v>4</v>
      </c>
      <c r="X34" s="112">
        <f ca="1">_xlfn.XLOOKUP(G34&amp;$X$2,BS_CONTROLE[CHAVE],BS_CONTROLE[Quantidade_11],"-")</f>
        <v>4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0" t="str">
        <f>IF(FN_MC!K38="","*",FN_MC!K38)</f>
        <v>*</v>
      </c>
      <c r="O36" s="290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0</v>
      </c>
      <c r="W37" s="112">
        <f ca="1">_xlfn.XLOOKUP(G37&amp;$W$2,BS_CONTROLE[CHAVE],BS_CONTROLE[Quantidade_11],"-")</f>
        <v>99</v>
      </c>
      <c r="X37" s="112">
        <f ca="1">_xlfn.XLOOKUP(G37&amp;$X$2,BS_CONTROLE[CHAVE],BS_CONTROLE[Quantidade_11],"-")</f>
        <v>30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>
        <f ca="1">_xlfn.XLOOKUP(G38&amp;$V$2,BS_CONTROLE[CHAVE],BS_CONTROLE[Quantidade_11],"-")</f>
        <v>40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20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2</v>
      </c>
      <c r="W39" s="112">
        <f ca="1">_xlfn.XLOOKUP(G39&amp;$W$2,BS_CONTROLE[CHAVE],BS_CONTROLE[Quantidade_11],"-")</f>
        <v>4</v>
      </c>
      <c r="X39" s="112">
        <f ca="1">_xlfn.XLOOKUP(G39&amp;$X$2,BS_CONTROLE[CHAVE],BS_CONTROLE[Quantidade_11],"-")</f>
        <v>4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7964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859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350</v>
      </c>
      <c r="W41" s="112">
        <f ca="1">_xlfn.XLOOKUP(G41&amp;$W$2,BS_CONTROLE[CHAVE],BS_CONTROLE[Quantidade_11],"-")</f>
        <v>150</v>
      </c>
      <c r="X41" s="112">
        <f ca="1">_xlfn.XLOOKUP(G41&amp;$X$2,BS_CONTROLE[CHAVE],BS_CONTROLE[Quantidade_11],"-")</f>
        <v>1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350</v>
      </c>
      <c r="W42" s="112">
        <f ca="1">_xlfn.XLOOKUP(G42&amp;$W$2,BS_CONTROLE[CHAVE],BS_CONTROLE[Quantidade_11],"-")</f>
        <v>150</v>
      </c>
      <c r="X42" s="112">
        <f ca="1">_xlfn.XLOOKUP(G42&amp;$X$2,BS_CONTROLE[CHAVE],BS_CONTROLE[Quantidade_11],"-")</f>
        <v>1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0.16666666666666666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1458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1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4</v>
      </c>
      <c r="W48" s="112">
        <f ca="1">_xlfn.XLOOKUP(G48&amp;$W$2,BS_CONTROLE[CHAVE],BS_CONTROLE[Quantidade_11],"-")</f>
        <v>3</v>
      </c>
      <c r="X48" s="112">
        <f ca="1">_xlfn.XLOOKUP(G48&amp;$X$2,BS_CONTROLE[CHAVE],BS_CONTROLE[Quantidade_11],"-")</f>
        <v>3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1420</v>
      </c>
      <c r="X50" s="112">
        <f ca="1">_xlfn.XLOOKUP(G50&amp;$X$2,BS_CONTROLE[CHAVE],BS_CONTROLE[Quantidade_11],"-")</f>
        <v>400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>
        <f ca="1">_xlfn.XLOOKUP(G51&amp;$W$2,BS_CONTROLE[CHAVE],BS_CONTROLE[Quantidade_11],"-")</f>
        <v>0</v>
      </c>
      <c r="X51" s="112">
        <f ca="1">_xlfn.XLOOKUP(G51&amp;$X$2,BS_CONTROLE[CHAVE],BS_CONTROLE[Quantidade_11],"-")</f>
        <v>1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2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0</v>
      </c>
      <c r="W56" s="112">
        <f ca="1">_xlfn.XLOOKUP(G56&amp;$W$2,BS_CONTROLE[CHAVE],BS_CONTROLE[Quantidade_11],"-")</f>
        <v>99</v>
      </c>
      <c r="X56" s="112">
        <f ca="1">_xlfn.XLOOKUP(G56&amp;$X$2,BS_CONTROLE[CHAVE],BS_CONTROLE[Quantidade_11],"-")</f>
        <v>30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1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2</v>
      </c>
      <c r="W58" s="112">
        <f ca="1">_xlfn.XLOOKUP(G58&amp;$W$2,BS_CONTROLE[CHAVE],BS_CONTROLE[Quantidade_11],"-")</f>
        <v>4</v>
      </c>
      <c r="X58" s="112">
        <f ca="1">_xlfn.XLOOKUP(G58&amp;$X$2,BS_CONTROLE[CHAVE],BS_CONTROLE[Quantidade_11],"-")</f>
        <v>4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>
        <f ca="1">_xlfn.XLOOKUP(G59&amp;$V$2,BS_CONTROLE[CHAVE],BS_CONTROLE[Quantidade_11],"-")</f>
        <v>40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20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7964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859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350</v>
      </c>
      <c r="W61" s="112">
        <f ca="1">_xlfn.XLOOKUP(G61&amp;$W$2,BS_CONTROLE[CHAVE],BS_CONTROLE[Quantidade_11],"-")</f>
        <v>150</v>
      </c>
      <c r="X61" s="112">
        <f ca="1">_xlfn.XLOOKUP(G61&amp;$X$2,BS_CONTROLE[CHAVE],BS_CONTROLE[Quantidade_11],"-")</f>
        <v>1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1458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>
        <f ca="1">_xlfn.XLOOKUP(G65&amp;$W$2,BS_CONTROLE[CHAVE],BS_CONTROLE[Quantidade_11],"-")</f>
        <v>1</v>
      </c>
      <c r="X65" s="112">
        <f ca="1">_xlfn.XLOOKUP(G65&amp;$X$2,BS_CONTROLE[CHAVE],BS_CONTROLE[Quantidade_11],"-")</f>
        <v>0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25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>
        <f ca="1">_xlfn.XLOOKUP(G68&amp;$V$2,BS_CONTROLE[CHAVE],BS_CONTROLE[Quantidade_11],"-")</f>
        <v>2</v>
      </c>
      <c r="W68" s="112">
        <f ca="1">_xlfn.XLOOKUP(G68&amp;$W$2,BS_CONTROLE[CHAVE],BS_CONTROLE[Quantidade_11],"-")</f>
        <v>4</v>
      </c>
      <c r="X68" s="112">
        <f ca="1">_xlfn.XLOOKUP(G68&amp;$X$2,BS_CONTROLE[CHAVE],BS_CONTROLE[Quantidade_11],"-")</f>
        <v>2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4</v>
      </c>
      <c r="W70" s="112">
        <f ca="1">_xlfn.XLOOKUP(G70&amp;$W$2,BS_CONTROLE[CHAVE],BS_CONTROLE[Quantidade_11],"-")</f>
        <v>3</v>
      </c>
      <c r="X70" s="112">
        <f ca="1">_xlfn.XLOOKUP(G70&amp;$X$2,BS_CONTROLE[CHAVE],BS_CONTROLE[Quantidade_11],"-")</f>
        <v>3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1420</v>
      </c>
      <c r="X71" s="112">
        <f ca="1">_xlfn.XLOOKUP(G71&amp;$X$2,BS_CONTROLE[CHAVE],BS_CONTROLE[Quantidade_11],"-")</f>
        <v>400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2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1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2</v>
      </c>
      <c r="W76" s="112">
        <f ca="1">_xlfn.XLOOKUP(G76&amp;$W$2,BS_CONTROLE[CHAVE],BS_CONTROLE[Quantidade_11],"-")</f>
        <v>4</v>
      </c>
      <c r="X76" s="112">
        <f ca="1">_xlfn.XLOOKUP(G76&amp;$X$2,BS_CONTROLE[CHAVE],BS_CONTROLE[Quantidade_11],"-")</f>
        <v>4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>
        <f ca="1">_xlfn.XLOOKUP(G77&amp;$V$2,BS_CONTROLE[CHAVE],BS_CONTROLE[Quantidade_11],"-")</f>
        <v>40</v>
      </c>
      <c r="W77" s="112" t="str">
        <f ca="1">_xlfn.XLOOKUP(G77&amp;$W$2,BS_CONTROLE[CHAVE],BS_CONTROLE[Quantidade_11],"-")</f>
        <v>-</v>
      </c>
      <c r="X77" s="112">
        <f ca="1">_xlfn.XLOOKUP(G77&amp;$X$2,BS_CONTROLE[CHAVE],BS_CONTROLE[Quantidade_11],"-")</f>
        <v>20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99</v>
      </c>
      <c r="X78" s="112">
        <f ca="1">_xlfn.XLOOKUP(G78&amp;$X$2,BS_CONTROLE[CHAVE],BS_CONTROLE[Quantidade_11],"-")</f>
        <v>30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350</v>
      </c>
      <c r="W79" s="112">
        <f ca="1">_xlfn.XLOOKUP(G79&amp;$W$2,BS_CONTROLE[CHAVE],BS_CONTROLE[Quantidade_11],"-")</f>
        <v>150</v>
      </c>
      <c r="X79" s="112">
        <f ca="1">_xlfn.XLOOKUP(G79&amp;$X$2,BS_CONTROLE[CHAVE],BS_CONTROLE[Quantidade_11],"-")</f>
        <v>1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7964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859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1458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>
        <f ca="1">_xlfn.XLOOKUP(G82&amp;$W$2,BS_CONTROLE[CHAVE],BS_CONTROLE[Quantidade_11],"-")</f>
        <v>1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>
        <f ca="1">_xlfn.XLOOKUP(G84&amp;$V$2,BS_CONTROLE[CHAVE],BS_CONTROLE[Quantidade_11],"-")</f>
        <v>2</v>
      </c>
      <c r="W84" s="112">
        <f ca="1">_xlfn.XLOOKUP(G84&amp;$W$2,BS_CONTROLE[CHAVE],BS_CONTROLE[Quantidade_11],"-")</f>
        <v>4</v>
      </c>
      <c r="X84" s="112">
        <f ca="1">_xlfn.XLOOKUP(G84&amp;$X$2,BS_CONTROLE[CHAVE],BS_CONTROLE[Quantidade_11],"-")</f>
        <v>2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>
        <f ca="1">_xlfn.XLOOKUP(G85&amp;$W$2,BS_CONTROLE[CHAVE],BS_CONTROLE[Quantidade_11],"-")</f>
        <v>1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4</v>
      </c>
      <c r="W86" s="112">
        <f ca="1">_xlfn.XLOOKUP(G86&amp;$W$2,BS_CONTROLE[CHAVE],BS_CONTROLE[Quantidade_11],"-")</f>
        <v>3</v>
      </c>
      <c r="X86" s="112">
        <f ca="1">_xlfn.XLOOKUP(G86&amp;$X$2,BS_CONTROLE[CHAVE],BS_CONTROLE[Quantidade_11],"-")</f>
        <v>3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0</v>
      </c>
      <c r="W87" s="112">
        <f ca="1">_xlfn.XLOOKUP(G87&amp;$W$2,BS_CONTROLE[CHAVE],BS_CONTROLE[Quantidade_11],"-")</f>
        <v>1420</v>
      </c>
      <c r="X87" s="112">
        <f ca="1">_xlfn.XLOOKUP(G87&amp;$X$2,BS_CONTROLE[CHAVE],BS_CONTROLE[Quantidade_11],"-")</f>
        <v>400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0</v>
      </c>
      <c r="X88" s="112">
        <f ca="1">_xlfn.XLOOKUP(G88&amp;$X$2,BS_CONTROLE[CHAVE],BS_CONTROLE[Quantidade_11],"-")</f>
        <v>1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0" t="str">
        <f>IF(FN_MC!K93="","*",FN_MC!K93)</f>
        <v>*</v>
      </c>
      <c r="O91" s="290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>
        <f ca="1">_xlfn.XLOOKUP(G92&amp;$V$2,BS_CONTROLE[CHAVE],BS_CONTROLE[Quantidade_11],"-")</f>
        <v>0</v>
      </c>
      <c r="W92" s="112" t="str">
        <f ca="1">_xlfn.XLOOKUP(G92&amp;$W$2,BS_CONTROLE[CHAVE],BS_CONTROLE[Quantidade_11],"-")</f>
        <v>-</v>
      </c>
      <c r="X92" s="112">
        <f ca="1">_xlfn.XLOOKUP(G92&amp;$X$2,BS_CONTROLE[CHAVE],BS_CONTROLE[Quantidade_11],"-")</f>
        <v>1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2</v>
      </c>
      <c r="W93" s="112">
        <f ca="1">_xlfn.XLOOKUP(G93&amp;$W$2,BS_CONTROLE[CHAVE],BS_CONTROLE[Quantidade_11],"-")</f>
        <v>4</v>
      </c>
      <c r="X93" s="112">
        <f ca="1">_xlfn.XLOOKUP(G93&amp;$X$2,BS_CONTROLE[CHAVE],BS_CONTROLE[Quantidade_11],"-")</f>
        <v>4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>
        <f ca="1">_xlfn.XLOOKUP(G94&amp;$V$2,BS_CONTROLE[CHAVE],BS_CONTROLE[Quantidade_11],"-")</f>
        <v>40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20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0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350</v>
      </c>
      <c r="W96" s="112">
        <f ca="1">_xlfn.XLOOKUP(G96&amp;$W$2,BS_CONTROLE[CHAVE],BS_CONTROLE[Quantidade_11],"-")</f>
        <v>150</v>
      </c>
      <c r="X96" s="112">
        <f ca="1">_xlfn.XLOOKUP(G96&amp;$X$2,BS_CONTROLE[CHAVE],BS_CONTROLE[Quantidade_11],"-")</f>
        <v>1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>
        <f ca="1">_xlfn.XLOOKUP(G97&amp;$V$2,BS_CONTROLE[CHAVE],BS_CONTROLE[Quantidade_11],"-")</f>
        <v>0</v>
      </c>
      <c r="W97" s="112">
        <f ca="1">_xlfn.XLOOKUP(G97&amp;$W$2,BS_CONTROLE[CHAVE],BS_CONTROLE[Quantidade_11],"-")</f>
        <v>99</v>
      </c>
      <c r="X97" s="112">
        <f ca="1">_xlfn.XLOOKUP(G97&amp;$X$2,BS_CONTROLE[CHAVE],BS_CONTROLE[Quantidade_11],"-")</f>
        <v>30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7964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859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0.16666666666666666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1458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>
        <f ca="1">_xlfn.XLOOKUP(G102&amp;$V$2,BS_CONTROLE[CHAVE],BS_CONTROLE[Quantidade_11],"-")</f>
        <v>2</v>
      </c>
      <c r="W102" s="112">
        <f ca="1">_xlfn.XLOOKUP(G102&amp;$W$2,BS_CONTROLE[CHAVE],BS_CONTROLE[Quantidade_11],"-")</f>
        <v>4</v>
      </c>
      <c r="X102" s="112">
        <f ca="1">_xlfn.XLOOKUP(G102&amp;$X$2,BS_CONTROLE[CHAVE],BS_CONTROLE[Quantidade_11],"-")</f>
        <v>2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4</v>
      </c>
      <c r="W103" s="112">
        <f ca="1">_xlfn.XLOOKUP(G103&amp;$W$2,BS_CONTROLE[CHAVE],BS_CONTROLE[Quantidade_11],"-")</f>
        <v>3</v>
      </c>
      <c r="X103" s="112">
        <f ca="1">_xlfn.XLOOKUP(G103&amp;$X$2,BS_CONTROLE[CHAVE],BS_CONTROLE[Quantidade_11],"-")</f>
        <v>3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0</v>
      </c>
      <c r="W104" s="112">
        <f ca="1">_xlfn.XLOOKUP(G104&amp;$W$2,BS_CONTROLE[CHAVE],BS_CONTROLE[Quantidade_11],"-")</f>
        <v>1420</v>
      </c>
      <c r="X104" s="112">
        <f ca="1">_xlfn.XLOOKUP(G104&amp;$X$2,BS_CONTROLE[CHAVE],BS_CONTROLE[Quantidade_11],"-")</f>
        <v>400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2</v>
      </c>
      <c r="W105" s="112">
        <f ca="1">_xlfn.XLOOKUP(G105&amp;$W$2,BS_CONTROLE[CHAVE],BS_CONTROLE[Quantidade_11],"-")</f>
        <v>4</v>
      </c>
      <c r="X105" s="112">
        <f ca="1">_xlfn.XLOOKUP(G105&amp;$X$2,BS_CONTROLE[CHAVE],BS_CONTROLE[Quantidade_11],"-")</f>
        <v>4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>
        <f ca="1">_xlfn.XLOOKUP(G106&amp;$V$2,BS_CONTROLE[CHAVE],BS_CONTROLE[Quantidade_11],"-")</f>
        <v>0</v>
      </c>
      <c r="W106" s="112" t="str">
        <f ca="1">_xlfn.XLOOKUP(G106&amp;$W$2,BS_CONTROLE[CHAVE],BS_CONTROLE[Quantidade_11],"-")</f>
        <v>-</v>
      </c>
      <c r="X106" s="112">
        <f ca="1">_xlfn.XLOOKUP(G106&amp;$X$2,BS_CONTROLE[CHAVE],BS_CONTROLE[Quantidade_11],"-")</f>
        <v>1</v>
      </c>
    </row>
    <row r="107" spans="1:24" s="113" customFormat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0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99</v>
      </c>
      <c r="X108" s="112">
        <f ca="1">_xlfn.XLOOKUP(G108&amp;$X$2,BS_CONTROLE[CHAVE],BS_CONTROLE[Quantidade_11],"-")</f>
        <v>30</v>
      </c>
    </row>
    <row r="109" spans="1:24" s="113" customFormat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7964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859</v>
      </c>
    </row>
    <row r="110" spans="1:24" s="113" customFormat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>
        <f ca="1">_xlfn.XLOOKUP(G111&amp;$V$2,BS_CONTROLE[CHAVE],BS_CONTROLE[Quantidade_11],"-")</f>
        <v>0</v>
      </c>
      <c r="W111" s="112">
        <f ca="1">_xlfn.XLOOKUP(G111&amp;$W$2,BS_CONTROLE[CHAVE],BS_CONTROLE[Quantidade_11],"-")</f>
        <v>0</v>
      </c>
      <c r="X111" s="112">
        <f ca="1">_xlfn.XLOOKUP(G111&amp;$X$2,BS_CONTROLE[CHAVE],BS_CONTROLE[Quantidade_11],"-")</f>
        <v>0</v>
      </c>
    </row>
    <row r="112" spans="1:24" s="113" customFormat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4</v>
      </c>
      <c r="W114" s="112">
        <f ca="1">_xlfn.XLOOKUP(G114&amp;$W$2,BS_CONTROLE[CHAVE],BS_CONTROLE[Quantidade_11],"-")</f>
        <v>3</v>
      </c>
      <c r="X114" s="112">
        <f ca="1">_xlfn.XLOOKUP(G114&amp;$X$2,BS_CONTROLE[CHAVE],BS_CONTROLE[Quantidade_11],"-")</f>
        <v>3</v>
      </c>
    </row>
    <row r="115" spans="1:24" s="113" customFormat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>
        <f ca="1">_xlfn.XLOOKUP(G115&amp;$V$2,BS_CONTROLE[CHAVE],BS_CONTROLE[Quantidade_11],"-")</f>
        <v>0</v>
      </c>
      <c r="W115" s="112">
        <f ca="1">_xlfn.XLOOKUP(G115&amp;$W$2,BS_CONTROLE[CHAVE],BS_CONTROLE[Quantidade_11],"-")</f>
        <v>1420</v>
      </c>
      <c r="X115" s="112">
        <f ca="1">_xlfn.XLOOKUP(G115&amp;$X$2,BS_CONTROLE[CHAVE],BS_CONTROLE[Quantidade_11],"-")</f>
        <v>400</v>
      </c>
    </row>
    <row r="116" spans="1:24" s="113" customFormat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P2</v>
      </c>
      <c r="D116" s="110" t="str">
        <f>IF(FN_MC!S118="","*",FN_MC!S118)</f>
        <v>MALHA CENTRAL</v>
      </c>
      <c r="E116" s="110" t="str">
        <f>IF(FN_MC!T118="","*",FN_MC!T118)</f>
        <v>POV-PRV</v>
      </c>
      <c r="F116" s="110">
        <f>IF(FN_MC!B118="","*",FN_MC!B118)</f>
        <v>45969</v>
      </c>
      <c r="G116" s="110" t="str">
        <f>IF(FN_MC!D118="","*",FN_MC!D118)</f>
        <v>A17</v>
      </c>
      <c r="H116" s="110" t="str">
        <f>IF(FN_MC!F118="","*",FN_MC!F118)</f>
        <v>DETECÇÃO - RONDA 7 DIAS</v>
      </c>
      <c r="I116" s="110" t="str">
        <f>IF(FN_MC!H118="","*",FN_MC!H118)</f>
        <v>PSG</v>
      </c>
      <c r="J116" s="110" t="str">
        <f>IF(FN_MC!I118="","*",FN_MC!I118)</f>
        <v>PPG</v>
      </c>
      <c r="K116" s="110" t="str">
        <f>IF(FN_MC!M118="","*",FN_MC!M118)</f>
        <v>PSG-PPG</v>
      </c>
      <c r="L116" s="110" t="str">
        <f>IF(FN_MC!N118="","*",FN_MC!N118)</f>
        <v>PSGPPG</v>
      </c>
      <c r="M116" s="111">
        <f>IF(FN_MC!J118="","*",FN_MC!J118)</f>
        <v>103</v>
      </c>
      <c r="N116" s="290">
        <f>IF(FN_MC!K118="","*",FN_MC!K118)</f>
        <v>1803</v>
      </c>
      <c r="O116" s="290">
        <f>IF(FN_MC!L118="","*",FN_MC!L118)</f>
        <v>1645</v>
      </c>
      <c r="P116" s="111"/>
      <c r="Q116" s="128">
        <f>IF(FN_MC!O118="","*",FN_MC!O118)</f>
        <v>0.33333333333333331</v>
      </c>
      <c r="R116" s="128">
        <f>IF(FN_MC!P118="","*",FN_MC!P118)</f>
        <v>4.1666666666666664E-2</v>
      </c>
      <c r="S116" s="110" t="str">
        <f>IF(FN_MC!Q118="","*",CONCATENATE(FN_MC!Q118," ",FN_MC!R118))</f>
        <v>1 KM</v>
      </c>
      <c r="T116" s="110" t="str">
        <f>IF(FN_MC!V118="","*",FN_MC!V118)</f>
        <v xml:space="preserve">lorena </v>
      </c>
      <c r="U116" s="110" t="str">
        <f>IF(FN_MC!W118="","*",FN_MC!W118)</f>
        <v xml:space="preserve">Inspeção de via 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7964</v>
      </c>
      <c r="W118" s="112">
        <f ca="1">_xlfn.XLOOKUP(G118&amp;$W$2,BS_CONTROLE[CHAVE],BS_CONTROLE[Quantidade_11],"-")</f>
        <v>0</v>
      </c>
      <c r="X118" s="112">
        <f ca="1">_xlfn.XLOOKUP(G118&amp;$X$2,BS_CONTROLE[CHAVE],BS_CONTROLE[Quantidade_11],"-")</f>
        <v>859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>
        <f ca="1">_xlfn.XLOOKUP(G119&amp;$V$2,BS_CONTROLE[CHAVE],BS_CONTROLE[Quantidade_11],"-")</f>
        <v>0</v>
      </c>
      <c r="W119" s="112">
        <f ca="1">_xlfn.XLOOKUP(G119&amp;$W$2,BS_CONTROLE[CHAVE],BS_CONTROLE[Quantidade_11],"-")</f>
        <v>99</v>
      </c>
      <c r="X119" s="112">
        <f ca="1">_xlfn.XLOOKUP(G119&amp;$X$2,BS_CONTROLE[CHAVE],BS_CONTROLE[Quantidade_11],"-")</f>
        <v>30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>
        <f ca="1">_xlfn.XLOOKUP(G120&amp;$V$2,BS_CONTROLE[CHAVE],BS_CONTROLE[Quantidade_11],"-")</f>
        <v>0</v>
      </c>
      <c r="W120" s="112">
        <f ca="1">_xlfn.XLOOKUP(G120&amp;$W$2,BS_CONTROLE[CHAVE],BS_CONTROLE[Quantidade_11],"-")</f>
        <v>0</v>
      </c>
      <c r="X120" s="112">
        <f ca="1">_xlfn.XLOOKUP(G120&amp;$X$2,BS_CONTROLE[CHAVE],BS_CONTROLE[Quantidade_11],"-")</f>
        <v>0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3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4</v>
      </c>
      <c r="W122" s="112">
        <f ca="1">_xlfn.XLOOKUP(G122&amp;$W$2,BS_CONTROLE[CHAVE],BS_CONTROLE[Quantidade_11],"-")</f>
        <v>3</v>
      </c>
      <c r="X122" s="112">
        <f ca="1">_xlfn.XLOOKUP(G122&amp;$X$2,BS_CONTROLE[CHAVE],BS_CONTROLE[Quantidade_11],"-")</f>
        <v>3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P1</v>
      </c>
      <c r="D123" s="110" t="str">
        <f>IF(FN_MC!S125="","*",FN_MC!S125)</f>
        <v>MALHA CENTRAL</v>
      </c>
      <c r="E123" s="110" t="str">
        <f>IF(FN_MC!T125="","*",FN_MC!T125)</f>
        <v>RAMAL</v>
      </c>
      <c r="F123" s="110">
        <f>IF(FN_MC!B125="","*",FN_MC!B125)</f>
        <v>45970</v>
      </c>
      <c r="G123" s="110" t="str">
        <f>IF(FN_MC!D125="","*",FN_MC!D125)</f>
        <v>V42</v>
      </c>
      <c r="H123" s="110" t="str">
        <f>IF(FN_MC!F125="","*",FN_MC!F125)</f>
        <v>MODERNIZAÇÃO - SOCADORA</v>
      </c>
      <c r="I123" s="110" t="str">
        <f>IF(FN_MC!H125="","*",FN_MC!H125)</f>
        <v>ZGT1</v>
      </c>
      <c r="J123" s="110" t="str">
        <f>IF(FN_MC!I125="","*",FN_MC!I125)</f>
        <v>ZGT1</v>
      </c>
      <c r="K123" s="110" t="str">
        <f>IF(FN_MC!M125="","*",FN_MC!M125)</f>
        <v>ZGT-ZXE</v>
      </c>
      <c r="L123" s="110" t="str">
        <f>IF(FN_MC!N125="","*",FN_MC!N125)</f>
        <v>ZGTZXE</v>
      </c>
      <c r="M123" s="111">
        <f>IF(FN_MC!J125="","*",FN_MC!J125)</f>
        <v>72</v>
      </c>
      <c r="N123" s="290">
        <f>IF(FN_MC!K125="","*",FN_MC!K125)</f>
        <v>303</v>
      </c>
      <c r="O123" s="290">
        <f>IF(FN_MC!L125="","*",FN_MC!L125)</f>
        <v>301</v>
      </c>
      <c r="P123" s="111"/>
      <c r="Q123" s="128">
        <f>IF(FN_MC!O125="","*",FN_MC!O125)</f>
        <v>0.27083333333333331</v>
      </c>
      <c r="R123" s="128">
        <f>IF(FN_MC!P125="","*",FN_MC!P125)</f>
        <v>8.3333333333333329E-2</v>
      </c>
      <c r="S123" s="110" t="str">
        <f>IF(FN_MC!Q125="","*",CONCATENATE(FN_MC!Q125," ",FN_MC!R125))</f>
        <v>400 M</v>
      </c>
      <c r="T123" s="110" t="str">
        <f>IF(FN_MC!V125="","*",FN_MC!V125)</f>
        <v>Augusto</v>
      </c>
      <c r="U123" s="110" t="str">
        <f>IF(FN_MC!W125="","*",FN_MC!W125)</f>
        <v>Socaria mecanizada</v>
      </c>
      <c r="V123" s="112">
        <f ca="1">_xlfn.XLOOKUP(G123&amp;$V$2,BS_CONTROLE[CHAVE],BS_CONTROLE[Quantidade_11],"-")</f>
        <v>0</v>
      </c>
      <c r="W123" s="112">
        <f ca="1">_xlfn.XLOOKUP(G123&amp;$W$2,BS_CONTROLE[CHAVE],BS_CONTROLE[Quantidade_11],"-")</f>
        <v>1420</v>
      </c>
      <c r="X123" s="112">
        <f ca="1">_xlfn.XLOOKUP(G123&amp;$X$2,BS_CONTROLE[CHAVE],BS_CONTROLE[Quantidade_11],"-")</f>
        <v>400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P2</v>
      </c>
      <c r="D124" s="110" t="str">
        <f>IF(FN_MC!S126="","*",FN_MC!S126)</f>
        <v>MALHA CENTRAL</v>
      </c>
      <c r="E124" s="110" t="str">
        <f>IF(FN_MC!T126="","*",FN_MC!T126)</f>
        <v>POV-PRV</v>
      </c>
      <c r="F124" s="110">
        <f>IF(FN_MC!B126="","*",FN_MC!B126)</f>
        <v>45970</v>
      </c>
      <c r="G124" s="110" t="str">
        <f>IF(FN_MC!D126="","*",FN_MC!D126)</f>
        <v>A17</v>
      </c>
      <c r="H124" s="110" t="str">
        <f>IF(FN_MC!F126="","*",FN_MC!F126)</f>
        <v>DETECÇÃO - RONDA 7 DIAS</v>
      </c>
      <c r="I124" s="110" t="str">
        <f>IF(FN_MC!H126="","*",FN_MC!H126)</f>
        <v>PSG</v>
      </c>
      <c r="J124" s="110" t="str">
        <f>IF(FN_MC!I126="","*",FN_MC!I126)</f>
        <v>PPG</v>
      </c>
      <c r="K124" s="110" t="str">
        <f>IF(FN_MC!M126="","*",FN_MC!M126)</f>
        <v>PSG-PPG</v>
      </c>
      <c r="L124" s="110" t="str">
        <f>IF(FN_MC!N126="","*",FN_MC!N126)</f>
        <v>PSGPPG</v>
      </c>
      <c r="M124" s="111">
        <f>IF(FN_MC!J126="","*",FN_MC!J126)</f>
        <v>103</v>
      </c>
      <c r="N124" s="290">
        <f>IF(FN_MC!K126="","*",FN_MC!K126)</f>
        <v>1803</v>
      </c>
      <c r="O124" s="290">
        <f>IF(FN_MC!L126="","*",FN_MC!L126)</f>
        <v>1645</v>
      </c>
      <c r="P124" s="111"/>
      <c r="Q124" s="128">
        <f>IF(FN_MC!O126="","*",FN_MC!O126)</f>
        <v>0.33333333333333331</v>
      </c>
      <c r="R124" s="128">
        <f>IF(FN_MC!P126="","*",FN_MC!P126)</f>
        <v>4.1666666666666664E-2</v>
      </c>
      <c r="S124" s="110" t="str">
        <f>IF(FN_MC!Q126="","*",CONCATENATE(FN_MC!Q126," ",FN_MC!R126))</f>
        <v>1 KM</v>
      </c>
      <c r="T124" s="110" t="str">
        <f>IF(FN_MC!V126="","*",FN_MC!V126)</f>
        <v xml:space="preserve">lorena </v>
      </c>
      <c r="U124" s="110" t="str">
        <f>IF(FN_MC!W126="","*",FN_MC!W126)</f>
        <v xml:space="preserve">Inspeção de via 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253 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200 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2000 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 t="str">
        <f>IF(FN_MC!H130="","*",FN_MC!H130)</f>
        <v>556TEP</v>
      </c>
      <c r="J128" s="110" t="str">
        <f>IF(FN_MC!I130="","*",FN_MC!I130)</f>
        <v>-</v>
      </c>
      <c r="K128" s="110" t="str">
        <f>IF(FN_MC!M130="","*",FN_MC!M130)</f>
        <v>TRM-TEP</v>
      </c>
      <c r="L128" s="110" t="str">
        <f>IF(FN_MC!N130="","*",FN_MC!N130)</f>
        <v>556TEP</v>
      </c>
      <c r="M128" s="111">
        <f>IF(FN_MC!J130="","*",FN_MC!J130)</f>
        <v>98</v>
      </c>
      <c r="N128" s="290">
        <f>IF(FN_MC!K130="","*",FN_MC!K130)</f>
        <v>558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>*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2</v>
      </c>
      <c r="W128" s="112">
        <f ca="1">_xlfn.XLOOKUP(G128&amp;$W$2,BS_CONTROLE[CHAVE],BS_CONTROLE[Quantidade_11],"-")</f>
        <v>4</v>
      </c>
      <c r="X128" s="112">
        <f ca="1">_xlfn.XLOOKUP(G128&amp;$X$2,BS_CONTROLE[CHAVE],BS_CONTROLE[Quantidade_11],"-")</f>
        <v>4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Contrato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TCS-TGR</v>
      </c>
      <c r="F129" s="110">
        <f>IF(FN_MC!B131="","*",FN_MC!B131)</f>
        <v>45971</v>
      </c>
      <c r="G129" s="110" t="str">
        <f>IF(FN_MC!D131="","*",FN_MC!D131)</f>
        <v>A60</v>
      </c>
      <c r="H129" s="110" t="str">
        <f>IF(FN_MC!F131="","*",FN_MC!F131)</f>
        <v>DETECÇÃO - RONDA 7 DIAS</v>
      </c>
      <c r="I129" s="110" t="str">
        <f>IF(FN_MC!H131="","*",FN_MC!H131)</f>
        <v>TGR2</v>
      </c>
      <c r="J129" s="110" t="str">
        <f>IF(FN_MC!I131="","*",FN_MC!I131)</f>
        <v>TRO</v>
      </c>
      <c r="K129" s="110" t="str">
        <f>IF(FN_MC!M131="","*",FN_MC!M131)</f>
        <v>TGR-TRO</v>
      </c>
      <c r="L129" s="110" t="str">
        <f>IF(FN_MC!N131="","*",FN_MC!N131)</f>
        <v>TGRTRO</v>
      </c>
      <c r="M129" s="111">
        <f>IF(FN_MC!J131="","*",FN_MC!J131)</f>
        <v>74</v>
      </c>
      <c r="N129" s="290">
        <f>IF(FN_MC!K131="","*",FN_MC!K131)</f>
        <v>500</v>
      </c>
      <c r="O129" s="290" t="str">
        <f>IF(FN_MC!L131="","*",FN_MC!L131)</f>
        <v>-</v>
      </c>
      <c r="P129" s="111"/>
      <c r="Q129" s="128">
        <f>IF(FN_MC!O131="","*",FN_MC!O131)</f>
        <v>0.41666666666666669</v>
      </c>
      <c r="R129" s="128">
        <f>IF(FN_MC!P131="","*",FN_MC!P131)</f>
        <v>4.1666666666666664E-2</v>
      </c>
      <c r="S129" s="110" t="str">
        <f>IF(FN_MC!Q131="","*",CONCATENATE(FN_MC!Q131," ",FN_MC!R131))</f>
        <v>253 KM</v>
      </c>
      <c r="T129" s="110" t="str">
        <f>IF(FN_MC!V131="","*",FN_MC!V131)</f>
        <v>Miguel</v>
      </c>
      <c r="U129" s="110" t="str">
        <f>IF(FN_MC!W131="","*",FN_MC!W131)</f>
        <v>Ronda 7 dias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P3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W70</v>
      </c>
      <c r="H130" s="110" t="str">
        <f>IF(FN_MC!F132="","*",FN_MC!F132)</f>
        <v xml:space="preserve">PDM - DORMENTE - CARGA </v>
      </c>
      <c r="I130" s="110" t="str">
        <f>IF(FN_MC!H132="","*",FN_MC!H132)</f>
        <v>TOM2</v>
      </c>
      <c r="J130" s="110" t="str">
        <f>IF(FN_MC!I132="","*",FN_MC!I132)</f>
        <v>TOM</v>
      </c>
      <c r="K130" s="110" t="str">
        <f>IF(FN_MC!M132="","*",FN_MC!M132)</f>
        <v>TOM-TPC</v>
      </c>
      <c r="L130" s="110" t="str">
        <f>IF(FN_MC!N132="","*",FN_MC!N132)</f>
        <v>TOM416</v>
      </c>
      <c r="M130" s="111">
        <f>IF(FN_MC!J132="","*",FN_MC!J132)</f>
        <v>74</v>
      </c>
      <c r="N130" s="290">
        <f>IF(FN_MC!K132="","*",FN_MC!K132)</f>
        <v>414</v>
      </c>
      <c r="O130" s="290" t="str">
        <f>IF(FN_MC!L132="","*",FN_MC!L132)</f>
        <v>-</v>
      </c>
      <c r="P130" s="111"/>
      <c r="Q130" s="128">
        <f>IF(FN_MC!O132="","*",FN_MC!O132)</f>
        <v>0.375</v>
      </c>
      <c r="R130" s="128">
        <f>IF(FN_MC!P132="","*",FN_MC!P132)</f>
        <v>8.3333333333333329E-2</v>
      </c>
      <c r="S130" s="110" t="str">
        <f>IF(FN_MC!Q132="","*",CONCATENATE(FN_MC!Q132," ",FN_MC!R132))</f>
        <v>200 Nº DE DORMENTES</v>
      </c>
      <c r="T130" s="110" t="str">
        <f>IF(FN_MC!V132="","*",FN_MC!V132)</f>
        <v>Elton / Bruno</v>
      </c>
      <c r="U130" s="110" t="str">
        <f>IF(FN_MC!W132="","*",FN_MC!W132)</f>
        <v xml:space="preserve">Carga de dormentes </v>
      </c>
      <c r="V130" s="112">
        <f ca="1">_xlfn.XLOOKUP(G130&amp;$V$2,BS_CONTROLE[CHAVE],BS_CONTROLE[Quantidade_11],"-")</f>
        <v>350</v>
      </c>
      <c r="W130" s="112">
        <f ca="1">_xlfn.XLOOKUP(G130&amp;$W$2,BS_CONTROLE[CHAVE],BS_CONTROLE[Quantidade_11],"-")</f>
        <v>150</v>
      </c>
      <c r="X130" s="112">
        <f ca="1">_xlfn.XLOOKUP(G130&amp;$X$2,BS_CONTROLE[CHAVE],BS_CONTROLE[Quantidade_11],"-")</f>
        <v>1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W48</v>
      </c>
      <c r="H131" s="110" t="str">
        <f>IF(FN_MC!F133="","*",FN_MC!F133)</f>
        <v>MECANIZAÇÃO - DOL</v>
      </c>
      <c r="I131" s="110" t="str">
        <f>IF(FN_MC!H133="","*",FN_MC!H133)</f>
        <v>TOM2</v>
      </c>
      <c r="J131" s="110" t="str">
        <f>IF(FN_MC!I133="","*",FN_MC!I133)</f>
        <v>TOM2</v>
      </c>
      <c r="K131" s="110" t="str">
        <f>IF(FN_MC!M133="","*",FN_MC!M133)</f>
        <v>TOM-TBA</v>
      </c>
      <c r="L131" s="110" t="str">
        <f>IF(FN_MC!N133="","*",FN_MC!N133)</f>
        <v>TSE370</v>
      </c>
      <c r="M131" s="111">
        <f>IF(FN_MC!J133="","*",FN_MC!J133)</f>
        <v>74</v>
      </c>
      <c r="N131" s="290">
        <f>IF(FN_MC!K133="","*",FN_MC!K133)</f>
        <v>367.8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8.3333333333333329E-2</v>
      </c>
      <c r="S131" s="110" t="str">
        <f>IF(FN_MC!Q133="","*",CONCATENATE(FN_MC!Q133," ",FN_MC!R133))</f>
        <v>2000 M</v>
      </c>
      <c r="T131" s="110" t="str">
        <f>IF(FN_MC!V133="","*",FN_MC!V133)</f>
        <v>Rodrigo</v>
      </c>
      <c r="U131" s="110" t="str">
        <f>IF(FN_MC!W133="","*",FN_MC!W133)</f>
        <v>Desguarnecimento ombro de lastro (DOL) - Sentido decrescente</v>
      </c>
      <c r="V131" s="112">
        <f ca="1">_xlfn.XLOOKUP(G131&amp;$V$2,BS_CONTROLE[CHAVE],BS_CONTROLE[Quantidade_11],"-")</f>
        <v>7964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859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Oportunidade</v>
      </c>
      <c r="C132" s="109" t="str">
        <f>IF(FN_MC!Z134="","*",FN_MC!Z134)</f>
        <v>P1</v>
      </c>
      <c r="D132" s="110" t="str">
        <f>IF(FN_MC!S134="","*",FN_MC!S134)</f>
        <v>FERRONORTE</v>
      </c>
      <c r="E132" s="110" t="str">
        <f>IF(FN_MC!T134="","*",FN_MC!T134)</f>
        <v>TMI-TCS</v>
      </c>
      <c r="F132" s="110">
        <f>IF(FN_MC!B134="","*",FN_MC!B134)</f>
        <v>45971</v>
      </c>
      <c r="G132" s="110" t="str">
        <f>IF(FN_MC!D134="","*",FN_MC!D134)</f>
        <v>V97</v>
      </c>
      <c r="H132" s="110" t="str">
        <f>IF(FN_MC!F134="","*",FN_MC!F134)</f>
        <v>DETECÇÃO - ULTRASSOM - SPERRY</v>
      </c>
      <c r="I132" s="110" t="str">
        <f>IF(FN_MC!H134="","*",FN_MC!H134)</f>
        <v>TCS1</v>
      </c>
      <c r="J132" s="110" t="str">
        <f>IF(FN_MC!I134="","*",FN_MC!I134)</f>
        <v>TVI1</v>
      </c>
      <c r="K132" s="110" t="str">
        <f>IF(FN_MC!M134="","*",FN_MC!M134)</f>
        <v>TCS-TVI</v>
      </c>
      <c r="L132" s="110" t="str">
        <f>IF(FN_MC!N134="","*",FN_MC!N134)</f>
        <v>TCSTVI</v>
      </c>
      <c r="M132" s="111">
        <f>IF(FN_MC!J134="","*",FN_MC!J134)</f>
        <v>74</v>
      </c>
      <c r="N132" s="290">
        <f>IF(FN_MC!K134="","*",FN_MC!K134)</f>
        <v>290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6.25E-2</v>
      </c>
      <c r="S132" s="110" t="str">
        <f>IF(FN_MC!Q134="","*",CONCATENATE(FN_MC!Q134," ",FN_MC!R134))</f>
        <v>63 KM</v>
      </c>
      <c r="T132" s="110" t="str">
        <f>IF(FN_MC!V134="","*",FN_MC!V134)</f>
        <v>John</v>
      </c>
      <c r="U132" s="110" t="str">
        <f>IF(FN_MC!W134="","*",FN_MC!W134)</f>
        <v>Detecção ultrassom Sperry com VMA de 30km/h + R7D embarcado</v>
      </c>
      <c r="V132" s="112">
        <f ca="1">_xlfn.XLOOKUP(G132&amp;$V$2,BS_CONTROLE[CHAVE],BS_CONTROLE[Quantidade_11],"-")</f>
        <v>0</v>
      </c>
      <c r="W132" s="112">
        <f ca="1">_xlfn.XLOOKUP(G132&amp;$W$2,BS_CONTROLE[CHAVE],BS_CONTROLE[Quantidade_11],"-")</f>
        <v>99</v>
      </c>
      <c r="X132" s="112">
        <f ca="1">_xlfn.XLOOKUP(G132&amp;$X$2,BS_CONTROLE[CHAVE],BS_CONTROLE[Quantidade_11],"-")</f>
        <v>30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TMI-TCS</v>
      </c>
      <c r="F133" s="110">
        <f>IF(FN_MC!B135="","*",FN_MC!B135)</f>
        <v>45971</v>
      </c>
      <c r="G133" s="110" t="str">
        <f>IF(FN_MC!D135="","*",FN_MC!D135)</f>
        <v>W50</v>
      </c>
      <c r="H133" s="110" t="str">
        <f>IF(FN_MC!F135="","*",FN_MC!F135)</f>
        <v>MODERNIZAÇÃO - DORMENTE - DESCARGA</v>
      </c>
      <c r="I133" s="110" t="str">
        <f>IF(FN_MC!H135="","*",FN_MC!H135)</f>
        <v xml:space="preserve">TCS2 </v>
      </c>
      <c r="J133" s="110" t="str">
        <f>IF(FN_MC!I135="","*",FN_MC!I135)</f>
        <v>TCS</v>
      </c>
      <c r="K133" s="110" t="str">
        <f>IF(FN_MC!M135="","*",FN_MC!M135)</f>
        <v>TCS-TVI</v>
      </c>
      <c r="L133" s="110" t="str">
        <f>IF(FN_MC!N135="","*",FN_MC!N135)</f>
        <v>TCSTVI</v>
      </c>
      <c r="M133" s="111">
        <f>IF(FN_MC!J135="","*",FN_MC!J135)</f>
        <v>74</v>
      </c>
      <c r="N133" s="290">
        <f>IF(FN_MC!K135="","*",FN_MC!K135)</f>
        <v>239</v>
      </c>
      <c r="O133" s="290" t="str">
        <f>IF(FN_MC!L135="","*",FN_MC!L135)</f>
        <v>-</v>
      </c>
      <c r="P133" s="111"/>
      <c r="Q133" s="128">
        <f>IF(FN_MC!O135="","*",FN_MC!O135)</f>
        <v>0.5</v>
      </c>
      <c r="R133" s="128">
        <f>IF(FN_MC!P135="","*",FN_MC!P135)</f>
        <v>8.3333333333333329E-2</v>
      </c>
      <c r="S133" s="110" t="str">
        <f>IF(FN_MC!Q135="","*",CONCATENATE(FN_MC!Q135," ",FN_MC!R135))</f>
        <v>300 Nº DE DORMENTES</v>
      </c>
      <c r="T133" s="110" t="str">
        <f>IF(FN_MC!V135="","*",FN_MC!V135)</f>
        <v xml:space="preserve">Guilherme </v>
      </c>
      <c r="U133" s="110" t="str">
        <f>IF(FN_MC!W135="","*",FN_MC!W135)</f>
        <v>Descarga de dormentes</v>
      </c>
      <c r="V133" s="112">
        <f ca="1">_xlfn.XLOOKUP(G133&amp;$V$2,BS_CONTROLE[CHAVE],BS_CONTROLE[Quantidade_11],"-")</f>
        <v>1458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Oportunidade</v>
      </c>
      <c r="C134" s="109" t="str">
        <f>IF(FN_MC!Z136="","*",FN_MC!Z136)</f>
        <v>P1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V86</v>
      </c>
      <c r="H134" s="110" t="str">
        <f>IF(FN_MC!F136="","*",FN_MC!F136)</f>
        <v>MECANIZAÇÃO - SOCADORA</v>
      </c>
      <c r="I134" s="110" t="str">
        <f>IF(FN_MC!H136="","*",FN_MC!H136)</f>
        <v>TID2</v>
      </c>
      <c r="J134" s="110" t="str">
        <f>IF(FN_MC!I136="","*",FN_MC!I136)</f>
        <v>TID2</v>
      </c>
      <c r="K134" s="110" t="str">
        <f>IF(FN_MC!M136="","*",FN_MC!M136)</f>
        <v>TID-TVI</v>
      </c>
      <c r="L134" s="110" t="str">
        <f>IF(FN_MC!N136="","*",FN_MC!N136)</f>
        <v>TID201</v>
      </c>
      <c r="M134" s="111">
        <f>IF(FN_MC!J136="","*",FN_MC!J136)</f>
        <v>74</v>
      </c>
      <c r="N134" s="290">
        <f>IF(FN_MC!K136="","*",FN_MC!K136)</f>
        <v>190</v>
      </c>
      <c r="O134" s="290">
        <f>IF(FN_MC!L136="","*",FN_MC!L136)</f>
        <v>201</v>
      </c>
      <c r="P134" s="111"/>
      <c r="Q134" s="128">
        <f>IF(FN_MC!O136="","*",FN_MC!O136)</f>
        <v>0.33333333333333331</v>
      </c>
      <c r="R134" s="128">
        <f>IF(FN_MC!P136="","*",FN_MC!P136)</f>
        <v>8.3333333333333329E-2</v>
      </c>
      <c r="S134" s="110" t="str">
        <f>IF(FN_MC!Q136="","*",CONCATENATE(FN_MC!Q136," ",FN_MC!R136))</f>
        <v>1020 M</v>
      </c>
      <c r="T134" s="110" t="str">
        <f>IF(FN_MC!V136="","*",FN_MC!V136)</f>
        <v>Antonioni</v>
      </c>
      <c r="U134" s="110" t="str">
        <f>IF(FN_MC!W136="","*",FN_MC!W136)</f>
        <v>Socaria mecanizada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Oportunidade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FRANCISCO (TF-670)</v>
      </c>
      <c r="H135" s="110" t="str">
        <f>IF(FN_MC!F137="","*",FN_MC!F137)</f>
        <v>PDM - SOLDA</v>
      </c>
      <c r="I135" s="110" t="str">
        <f>IF(FN_MC!H137="","*",FN_MC!H137)</f>
        <v>K52TQI</v>
      </c>
      <c r="J135" s="110" t="str">
        <f>IF(FN_MC!I137="","*",FN_MC!I137)</f>
        <v>-</v>
      </c>
      <c r="K135" s="110" t="str">
        <f>IF(FN_MC!M137="","*",FN_MC!M137)</f>
        <v>TLG-TQI</v>
      </c>
      <c r="L135" s="110" t="str">
        <f>IF(FN_MC!N137="","*",FN_MC!N137)</f>
        <v>K52TQI</v>
      </c>
      <c r="M135" s="111">
        <f>IF(FN_MC!J137="","*",FN_MC!J137)</f>
        <v>74</v>
      </c>
      <c r="N135" s="290">
        <f>IF(FN_MC!K137="","*",FN_MC!K137)</f>
        <v>57.7</v>
      </c>
      <c r="O135" s="290" t="str">
        <f>IF(FN_MC!L137="","*",FN_MC!L137)</f>
        <v>-</v>
      </c>
      <c r="P135" s="111"/>
      <c r="Q135" s="128">
        <f>IF(FN_MC!O137="","*",FN_MC!O137)</f>
        <v>0.375</v>
      </c>
      <c r="R135" s="128">
        <f>IF(FN_MC!P137="","*",FN_MC!P137)</f>
        <v>6.25E-2</v>
      </c>
      <c r="S135" s="110" t="str">
        <f>IF(FN_MC!Q137="","*",CONCATENATE(FN_MC!Q137," ",FN_MC!R137))</f>
        <v>1 Nº DE SOLDA</v>
      </c>
      <c r="T135" s="110" t="str">
        <f>IF(FN_MC!V137="","*",FN_MC!V137)</f>
        <v>herbert</v>
      </c>
      <c r="U135" s="110" t="str">
        <f>IF(FN_MC!W137="","*",FN_MC!W137)</f>
        <v>Execução de solda - Condicionado a temperatura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MALHA CENTRAL</v>
      </c>
      <c r="E136" s="110" t="str">
        <f>IF(FN_MC!T138="","*",FN_MC!T138)</f>
        <v>RAMAL</v>
      </c>
      <c r="F136" s="110">
        <f>IF(FN_MC!B138="","*",FN_MC!B138)</f>
        <v>45971</v>
      </c>
      <c r="G136" s="110" t="str">
        <f>IF(FN_MC!D138="","*",FN_MC!D138)</f>
        <v>E17</v>
      </c>
      <c r="H136" s="110" t="str">
        <f>IF(FN_MC!F138="","*",FN_MC!F138)</f>
        <v>CAMINHÃO DE SOLDA</v>
      </c>
      <c r="I136" s="110" t="str">
        <f>IF(FN_MC!H138="","*",FN_MC!H138)</f>
        <v>ZVT1</v>
      </c>
      <c r="J136" s="110" t="str">
        <f>IF(FN_MC!I138="","*",FN_MC!I138)</f>
        <v>ZVT1</v>
      </c>
      <c r="K136" s="110" t="str">
        <f>IF(FN_MC!M138="","*",FN_MC!M138)</f>
        <v>ZVT-ZDK</v>
      </c>
      <c r="L136" s="110" t="str">
        <f>IF(FN_MC!N138="","*",FN_MC!N138)</f>
        <v>ZVTZDK</v>
      </c>
      <c r="M136" s="111">
        <f>IF(FN_MC!J138="","*",FN_MC!J138)</f>
        <v>78</v>
      </c>
      <c r="N136" s="290">
        <f>IF(FN_MC!K138="","*",FN_MC!K138)</f>
        <v>248</v>
      </c>
      <c r="O136" s="290">
        <f>IF(FN_MC!L138="","*",FN_MC!L138)</f>
        <v>244</v>
      </c>
      <c r="P136" s="111"/>
      <c r="Q136" s="128">
        <f>IF(FN_MC!O138="","*",FN_MC!O138)</f>
        <v>0.375</v>
      </c>
      <c r="R136" s="128">
        <f>IF(FN_MC!P138="","*",FN_MC!P138)</f>
        <v>0.125</v>
      </c>
      <c r="S136" s="110" t="str">
        <f>IF(FN_MC!Q138="","*",CONCATENATE(FN_MC!Q138," ",FN_MC!R138))</f>
        <v>3 Nº DE SOLDA</v>
      </c>
      <c r="T136" s="110" t="str">
        <f>IF(FN_MC!V138="","*",FN_MC!V138)</f>
        <v>Higor</v>
      </c>
      <c r="U136" s="110" t="str">
        <f>IF(FN_MC!W138="","*",FN_MC!W138)</f>
        <v xml:space="preserve">Caminhão de solda </v>
      </c>
      <c r="V136" s="112">
        <f ca="1">_xlfn.XLOOKUP(G136&amp;$V$2,BS_CONTROLE[CHAVE],BS_CONTROLE[Quantidade_11],"-")</f>
        <v>4</v>
      </c>
      <c r="W136" s="112">
        <f ca="1">_xlfn.XLOOKUP(G136&amp;$W$2,BS_CONTROLE[CHAVE],BS_CONTROLE[Quantidade_11],"-")</f>
        <v>3</v>
      </c>
      <c r="X136" s="112">
        <f ca="1">_xlfn.XLOOKUP(G136&amp;$X$2,BS_CONTROLE[CHAVE],BS_CONTROLE[Quantidade_11],"-")</f>
        <v>3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Oportunidade</v>
      </c>
      <c r="C137" s="109" t="str">
        <f>IF(FN_MC!Z139="","*",FN_MC!Z139)</f>
        <v>P1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V42</v>
      </c>
      <c r="H137" s="110" t="str">
        <f>IF(FN_MC!F139="","*",FN_MC!F139)</f>
        <v>MODERNIZAÇÃO - SOCADORA</v>
      </c>
      <c r="I137" s="110" t="str">
        <f>IF(FN_MC!H139="","*",FN_MC!H139)</f>
        <v>ZGT1</v>
      </c>
      <c r="J137" s="110" t="str">
        <f>IF(FN_MC!I139="","*",FN_MC!I139)</f>
        <v>ZGT1</v>
      </c>
      <c r="K137" s="110" t="str">
        <f>IF(FN_MC!M139="","*",FN_MC!M139)</f>
        <v>ZGT-ZXE</v>
      </c>
      <c r="L137" s="110" t="str">
        <f>IF(FN_MC!N139="","*",FN_MC!N139)</f>
        <v>ZGTZXE</v>
      </c>
      <c r="M137" s="111">
        <f>IF(FN_MC!J139="","*",FN_MC!J139)</f>
        <v>72</v>
      </c>
      <c r="N137" s="290">
        <f>IF(FN_MC!K139="","*",FN_MC!K139)</f>
        <v>303</v>
      </c>
      <c r="O137" s="290">
        <f>IF(FN_MC!L139="","*",FN_MC!L139)</f>
        <v>301</v>
      </c>
      <c r="P137" s="111"/>
      <c r="Q137" s="128">
        <f>IF(FN_MC!O139="","*",FN_MC!O139)</f>
        <v>0.27083333333333331</v>
      </c>
      <c r="R137" s="128">
        <f>IF(FN_MC!P139="","*",FN_MC!P139)</f>
        <v>8.3333333333333329E-2</v>
      </c>
      <c r="S137" s="110" t="str">
        <f>IF(FN_MC!Q139="","*",CONCATENATE(FN_MC!Q139," ",FN_MC!R139))</f>
        <v>400 M</v>
      </c>
      <c r="T137" s="110" t="str">
        <f>IF(FN_MC!V139="","*",FN_MC!V139)</f>
        <v>Augusto</v>
      </c>
      <c r="U137" s="110" t="str">
        <f>IF(FN_MC!W139="","*",FN_MC!W139)</f>
        <v>Socaria mecanizada</v>
      </c>
      <c r="V137" s="112">
        <f ca="1">_xlfn.XLOOKUP(G137&amp;$V$2,BS_CONTROLE[CHAVE],BS_CONTROLE[Quantidade_11],"-")</f>
        <v>0</v>
      </c>
      <c r="W137" s="112">
        <f ca="1">_xlfn.XLOOKUP(G137&amp;$W$2,BS_CONTROLE[CHAVE],BS_CONTROLE[Quantidade_11],"-")</f>
        <v>1420</v>
      </c>
      <c r="X137" s="112">
        <f ca="1">_xlfn.XLOOKUP(G137&amp;$X$2,BS_CONTROLE[CHAVE],BS_CONTROLE[Quantidade_11],"-")</f>
        <v>400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Oportunidade</v>
      </c>
      <c r="C138" s="109" t="str">
        <f>IF(FN_MC!Z140="","*",FN_MC!Z140)</f>
        <v>P2</v>
      </c>
      <c r="D138" s="110" t="str">
        <f>IF(FN_MC!S140="","*",FN_MC!S140)</f>
        <v>MALHA CENTRAL</v>
      </c>
      <c r="E138" s="110" t="str">
        <f>IF(FN_MC!T140="","*",FN_MC!T140)</f>
        <v>POV-PRV</v>
      </c>
      <c r="F138" s="110">
        <f>IF(FN_MC!B140="","*",FN_MC!B140)</f>
        <v>45971</v>
      </c>
      <c r="G138" s="110" t="str">
        <f>IF(FN_MC!D140="","*",FN_MC!D140)</f>
        <v>A17</v>
      </c>
      <c r="H138" s="110" t="str">
        <f>IF(FN_MC!F140="","*",FN_MC!F140)</f>
        <v>DETECÇÃO - RONDA 7 DIAS</v>
      </c>
      <c r="I138" s="110" t="str">
        <f>IF(FN_MC!H140="","*",FN_MC!H140)</f>
        <v>PSG</v>
      </c>
      <c r="J138" s="110" t="str">
        <f>IF(FN_MC!I140="","*",FN_MC!I140)</f>
        <v>PPG</v>
      </c>
      <c r="K138" s="110" t="str">
        <f>IF(FN_MC!M140="","*",FN_MC!M140)</f>
        <v>PSG-PPG</v>
      </c>
      <c r="L138" s="110" t="str">
        <f>IF(FN_MC!N140="","*",FN_MC!N140)</f>
        <v>PSGPPG</v>
      </c>
      <c r="M138" s="111">
        <f>IF(FN_MC!J140="","*",FN_MC!J140)</f>
        <v>103</v>
      </c>
      <c r="N138" s="290">
        <f>IF(FN_MC!K140="","*",FN_MC!K140)</f>
        <v>1803</v>
      </c>
      <c r="O138" s="290">
        <f>IF(FN_MC!L140="","*",FN_MC!L140)</f>
        <v>1645</v>
      </c>
      <c r="P138" s="111"/>
      <c r="Q138" s="128">
        <f>IF(FN_MC!O140="","*",FN_MC!O140)</f>
        <v>0.33333333333333331</v>
      </c>
      <c r="R138" s="128">
        <f>IF(FN_MC!P140="","*",FN_MC!P140)</f>
        <v>4.1666666666666664E-2</v>
      </c>
      <c r="S138" s="110" t="str">
        <f>IF(FN_MC!Q140="","*",CONCATENATE(FN_MC!Q140," ",FN_MC!R140))</f>
        <v>1 KM</v>
      </c>
      <c r="T138" s="110" t="str">
        <f>IF(FN_MC!V140="","*",FN_MC!V140)</f>
        <v xml:space="preserve">lorena </v>
      </c>
      <c r="U138" s="110" t="str">
        <f>IF(FN_MC!W140="","*",FN_MC!W140)</f>
        <v xml:space="preserve">Inspeção de via 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0" t="str">
        <f>IF(FN_MC!K141="","*",FN_MC!K141)</f>
        <v>*</v>
      </c>
      <c r="O139" s="290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0" t="str">
        <f>IF(FN_MC!K143="","*",FN_MC!K143)</f>
        <v>*</v>
      </c>
      <c r="O141" s="290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0" t="str">
        <f>IF(FN_MC!K144="","*",FN_MC!K144)</f>
        <v>*</v>
      </c>
      <c r="O142" s="290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0" t="str">
        <f>IF(FN_MC!K147="","*",FN_MC!K147)</f>
        <v>*</v>
      </c>
      <c r="O145" s="290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0" t="str">
        <f>IF(FN_MC!K148="","*",FN_MC!K148)</f>
        <v>*</v>
      </c>
      <c r="O146" s="290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0" t="str">
        <f>IF(FN_MC!K149="","*",FN_MC!K149)</f>
        <v>*</v>
      </c>
      <c r="O147" s="290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0" t="str">
        <f>IF(FN_MC!K150="","*",FN_MC!K150)</f>
        <v>*</v>
      </c>
      <c r="O148" s="290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0" t="str">
        <f>IF(FN_MC!K151="","*",FN_MC!K151)</f>
        <v>*</v>
      </c>
      <c r="O149" s="290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0" t="str">
        <f>IF(FN_MC!K152="","*",FN_MC!K152)</f>
        <v>*</v>
      </c>
      <c r="O150" s="290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0" t="str">
        <f>IF(FN_MC!K153="","*",FN_MC!K153)</f>
        <v>*</v>
      </c>
      <c r="O151" s="290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0" t="str">
        <f>IF(FN_MC!K154="","*",FN_MC!K154)</f>
        <v>*</v>
      </c>
      <c r="O152" s="290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0" t="str">
        <f>IF(FN_MC!K158="","*",FN_MC!K158)</f>
        <v>*</v>
      </c>
      <c r="O156" s="290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0" t="str">
        <f>IF(FN_MC!K159="","*",FN_MC!K159)</f>
        <v>*</v>
      </c>
      <c r="O157" s="290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0" t="str">
        <f>IF(FN_MC!K162="","*",FN_MC!K162)</f>
        <v>*</v>
      </c>
      <c r="O160" s="290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0" t="str">
        <f>IF(FN_MC!K163="","*",FN_MC!K163)</f>
        <v>*</v>
      </c>
      <c r="O161" s="290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0" t="str">
        <f>IF(FN_MC!K164="","*",FN_MC!K164)</f>
        <v>*</v>
      </c>
      <c r="O162" s="290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0" t="str">
        <f>IF(FN_MC!K165="","*",FN_MC!K165)</f>
        <v>*</v>
      </c>
      <c r="O163" s="290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0" t="str">
        <f>IF(FN_MC!K166="","*",FN_MC!K166)</f>
        <v>*</v>
      </c>
      <c r="O164" s="290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0" t="str">
        <f>IF(FN_MC!K167="","*",FN_MC!K167)</f>
        <v>*</v>
      </c>
      <c r="O165" s="290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0" t="str">
        <f>IF(FN_MC!K169="","*",FN_MC!K169)</f>
        <v>*</v>
      </c>
      <c r="O167" s="290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0" t="str">
        <f>IF(FN_MC!K170="","*",FN_MC!K170)</f>
        <v>*</v>
      </c>
      <c r="O168" s="290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0" t="str">
        <f>IF(FN_MC!K174="","*",FN_MC!K174)</f>
        <v>*</v>
      </c>
      <c r="O172" s="290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0" t="str">
        <f>IF(FN_MC!K175="","*",FN_MC!K175)</f>
        <v>*</v>
      </c>
      <c r="O173" s="290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0" t="str">
        <f>IF(FN_MC!K176="","*",FN_MC!K176)</f>
        <v>*</v>
      </c>
      <c r="O174" s="290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0" t="str">
        <f>IF(FN_MC!K177="","*",FN_MC!K177)</f>
        <v>*</v>
      </c>
      <c r="O175" s="290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0" t="str">
        <f>IF(FN_MC!K178="","*",FN_MC!K178)</f>
        <v>*</v>
      </c>
      <c r="O176" s="290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0" t="str">
        <f>IF(FN_MC!K179="","*",FN_MC!K179)</f>
        <v>*</v>
      </c>
      <c r="O177" s="290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0" t="str">
        <f>IF(FN_MC!K180="","*",FN_MC!K180)</f>
        <v>*</v>
      </c>
      <c r="O178" s="290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0" t="str">
        <f>IF(FN_MC!K181="","*",FN_MC!K181)</f>
        <v>*</v>
      </c>
      <c r="O179" s="290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0" t="str">
        <f>IF(FN_MC!K182="","*",FN_MC!K182)</f>
        <v>*</v>
      </c>
      <c r="O180" s="290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0" t="str">
        <f>IF(FN_MC!K183="","*",FN_MC!K183)</f>
        <v>*</v>
      </c>
      <c r="O181" s="290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0" t="str">
        <f>IF(FN_MC!K187="","*",FN_MC!K187)</f>
        <v>*</v>
      </c>
      <c r="O185" s="290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0" t="str">
        <f>IF(FN_MC!K188="","*",FN_MC!K188)</f>
        <v>*</v>
      </c>
      <c r="O186" s="290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0" t="str">
        <f>IF(FN_MC!K189="","*",FN_MC!K189)</f>
        <v>*</v>
      </c>
      <c r="O187" s="290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0" t="str">
        <f>IF(FN_MC!K190="","*",FN_MC!K190)</f>
        <v>*</v>
      </c>
      <c r="O188" s="290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0" t="str">
        <f>IF(FN_MC!K191="","*",FN_MC!K191)</f>
        <v>*</v>
      </c>
      <c r="O189" s="290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0" t="str">
        <f>IF(FN_MC!K193="","*",FN_MC!K193)</f>
        <v>*</v>
      </c>
      <c r="O191" s="290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0" t="str">
        <f>IF(FN_MC!K194="","*",FN_MC!K194)</f>
        <v>*</v>
      </c>
      <c r="O192" s="290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0" t="str">
        <f>IF(FN_MC!K195="","*",FN_MC!K195)</f>
        <v>*</v>
      </c>
      <c r="O193" s="290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0" t="str">
        <f>IF(FN_MC!K197="","*",FN_MC!K197)</f>
        <v>*</v>
      </c>
      <c r="O195" s="290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0" t="str">
        <f>IF(FN_MC!K198="","*",FN_MC!K198)</f>
        <v>*</v>
      </c>
      <c r="O196" s="290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0" t="str">
        <f>IF(FN_MC!K200="","*",FN_MC!K200)</f>
        <v>*</v>
      </c>
      <c r="O198" s="290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0" t="str">
        <f>IF(FN_MC!K201="","*",FN_MC!K201)</f>
        <v>*</v>
      </c>
      <c r="O199" s="290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0" t="str">
        <f>IF(FN_MC!K202="","*",FN_MC!K202)</f>
        <v>*</v>
      </c>
      <c r="O200" s="290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0" t="str">
        <f>IF(FN_MC!K204="","*",FN_MC!K204)</f>
        <v>*</v>
      </c>
      <c r="O202" s="290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0" t="str">
        <f>IF(FN_MC!K205="","*",FN_MC!K205)</f>
        <v>*</v>
      </c>
      <c r="O203" s="290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0" t="str">
        <f>IF(FN_MC!K206="","*",FN_MC!K206)</f>
        <v>*</v>
      </c>
      <c r="O204" s="290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0" t="str">
        <f>IF(FN_MC!K207="","*",FN_MC!K207)</f>
        <v>*</v>
      </c>
      <c r="O205" s="290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0" t="str">
        <f>IF(FN_MC!K208="","*",FN_MC!K208)</f>
        <v>*</v>
      </c>
      <c r="O206" s="290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0" t="str">
        <f>IF(FN_MC!K210="","*",FN_MC!K210)</f>
        <v>*</v>
      </c>
      <c r="O208" s="290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0" t="str">
        <f>IF(FN_MC!K211="","*",FN_MC!K211)</f>
        <v>*</v>
      </c>
      <c r="O209" s="290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0" t="str">
        <f>IF(FN_MC!K212="","*",FN_MC!K212)</f>
        <v>*</v>
      </c>
      <c r="O210" s="290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0" t="str">
        <f>IF(FN_MC!K213="","*",FN_MC!K213)</f>
        <v>*</v>
      </c>
      <c r="O211" s="290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0" t="str">
        <f>IF(FN_MC!K214="","*",FN_MC!K214)</f>
        <v>*</v>
      </c>
      <c r="O212" s="290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0" t="str">
        <f>IF(FN_MC!K215="","*",FN_MC!K215)</f>
        <v>*</v>
      </c>
      <c r="O213" s="290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0" t="str">
        <f>IF(FN_MC!K216="","*",FN_MC!K216)</f>
        <v>*</v>
      </c>
      <c r="O214" s="290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0" t="str">
        <f>IF(FN_MC!K219="","*",FN_MC!K219)</f>
        <v>*</v>
      </c>
      <c r="O217" s="290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0" t="str">
        <f>IF(FN_MC!K220="","*",FN_MC!K220)</f>
        <v>*</v>
      </c>
      <c r="O218" s="290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0" t="str">
        <f>IF(FN_MC!K221="","*",FN_MC!K221)</f>
        <v>*</v>
      </c>
      <c r="O219" s="290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0" t="str">
        <f>IF(FN_MC!K223="","*",FN_MC!K223)</f>
        <v>*</v>
      </c>
      <c r="O221" s="290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0" t="str">
        <f>IF(FN_MC!K225="","*",FN_MC!K225)</f>
        <v>*</v>
      </c>
      <c r="O223" s="290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0" t="str">
        <f>IF(FN_MC!K226="","*",FN_MC!K226)</f>
        <v>*</v>
      </c>
      <c r="O224" s="290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0" t="str">
        <f>IF(FN_MC!K228="","*",FN_MC!K228)</f>
        <v>*</v>
      </c>
      <c r="O226" s="290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0" t="str">
        <f>IF(FN_MC!K229="","*",FN_MC!K229)</f>
        <v>*</v>
      </c>
      <c r="O227" s="290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0" t="str">
        <f>IF(FN_MC!K233="","*",FN_MC!K233)</f>
        <v>*</v>
      </c>
      <c r="O231" s="290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0" t="str">
        <f>IF(FN_MC!K234="","*",FN_MC!K234)</f>
        <v>*</v>
      </c>
      <c r="O232" s="290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0" t="str">
        <f>IF(FN_MC!K236="","*",FN_MC!K236)</f>
        <v>*</v>
      </c>
      <c r="O234" s="290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0" t="str">
        <f>IF(FN_MC!K237="","*",FN_MC!K237)</f>
        <v>*</v>
      </c>
      <c r="O235" s="290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0" t="str">
        <f>IF(FN_MC!K238="","*",FN_MC!K238)</f>
        <v>*</v>
      </c>
      <c r="O236" s="290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0" t="str">
        <f>IF(FN_MC!K248="","*",FN_MC!K248)</f>
        <v>*</v>
      </c>
      <c r="O246" s="290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0" t="str">
        <f>IF(FN_MC!K253="","*",FN_MC!K253)</f>
        <v>*</v>
      </c>
      <c r="O251" s="290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0" t="str">
        <f>IF(FN_MC!K255="","*",FN_MC!K255)</f>
        <v>*</v>
      </c>
      <c r="O253" s="290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0" t="str">
        <f>IF(FN_MC!K260="","*",FN_MC!K260)</f>
        <v>*</v>
      </c>
      <c r="O258" s="290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0" t="str">
        <f>IF(FN_MC!K351="","*",FN_MC!K351)</f>
        <v>*</v>
      </c>
      <c r="O349" s="290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0" t="str">
        <f>IF(FN_MC!K352="","*",FN_MC!K352)</f>
        <v>*</v>
      </c>
      <c r="O350" s="290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0" t="str">
        <f>IF(FN_MC!K353="","*",FN_MC!K353)</f>
        <v>*</v>
      </c>
      <c r="O351" s="290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0" t="str">
        <f>IF(FN_MC!K354="","*",FN_MC!K354)</f>
        <v>*</v>
      </c>
      <c r="O352" s="290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0" t="str">
        <f>IF(FN_MC!K355="","*",FN_MC!K355)</f>
        <v>*</v>
      </c>
      <c r="O353" s="290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0" t="str">
        <f>IF(FN_MC!K356="","*",FN_MC!K356)</f>
        <v>*</v>
      </c>
      <c r="O354" s="290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0" t="str">
        <f>IF(FN_MC!K357="","*",FN_MC!K357)</f>
        <v>*</v>
      </c>
      <c r="O355" s="290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0" t="str">
        <f>IF(FN_MC!K358="","*",FN_MC!K358)</f>
        <v>*</v>
      </c>
      <c r="O356" s="290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0" t="str">
        <f>IF(FN_MC!K359="","*",FN_MC!K359)</f>
        <v>*</v>
      </c>
      <c r="O357" s="290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0" t="str">
        <f>IF(FN_MC!K360="","*",FN_MC!K360)</f>
        <v>*</v>
      </c>
      <c r="O358" s="290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0" t="str">
        <f>IF(FN_MC!K361="","*",FN_MC!K361)</f>
        <v>*</v>
      </c>
      <c r="O359" s="290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0" t="str">
        <f>IF(FN_MC!K362="","*",FN_MC!K362)</f>
        <v>*</v>
      </c>
      <c r="O360" s="290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0" t="str">
        <f>IF(FN_MC!K363="","*",FN_MC!K363)</f>
        <v>*</v>
      </c>
      <c r="O361" s="290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0" t="str">
        <f>IF(FN_MC!K364="","*",FN_MC!K364)</f>
        <v>*</v>
      </c>
      <c r="O362" s="290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0" t="str">
        <f>IF(FN_MC!K365="","*",FN_MC!K365)</f>
        <v>*</v>
      </c>
      <c r="O363" s="290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0" t="str">
        <f>IF(FN_MC!K366="","*",FN_MC!K366)</f>
        <v>*</v>
      </c>
      <c r="O364" s="290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0" t="str">
        <f>IF(FN_MC!K367="","*",FN_MC!K367)</f>
        <v>*</v>
      </c>
      <c r="O365" s="290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0" t="str">
        <f>IF(FN_MC!K368="","*",FN_MC!K368)</f>
        <v>*</v>
      </c>
      <c r="O366" s="290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0" t="str">
        <f>IF(FN_MC!K369="","*",FN_MC!K369)</f>
        <v>*</v>
      </c>
      <c r="O367" s="290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0" t="str">
        <f>IF(FN_MC!K370="","*",FN_MC!K370)</f>
        <v>*</v>
      </c>
      <c r="O368" s="290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0" t="str">
        <f>IF(FN_MC!K371="","*",FN_MC!K371)</f>
        <v>*</v>
      </c>
      <c r="O369" s="290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0" t="str">
        <f>IF(FN_MC!K372="","*",FN_MC!K372)</f>
        <v>*</v>
      </c>
      <c r="O370" s="290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0" t="str">
        <f>IF(FN_MC!K373="","*",FN_MC!K373)</f>
        <v>*</v>
      </c>
      <c r="O371" s="290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0" t="str">
        <f>IF(FN_MC!K374="","*",FN_MC!K374)</f>
        <v>*</v>
      </c>
      <c r="O372" s="290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0" t="str">
        <f>IF(FN_MC!K375="","*",FN_MC!K375)</f>
        <v>*</v>
      </c>
      <c r="O373" s="290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0" t="str">
        <f>IF(FN_MC!K376="","*",FN_MC!K376)</f>
        <v>*</v>
      </c>
      <c r="O374" s="290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0" t="str">
        <f>IF(FN_MC!K377="","*",FN_MC!K377)</f>
        <v>*</v>
      </c>
      <c r="O375" s="290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0" t="str">
        <f>IF(FN_MC!K378="","*",FN_MC!K378)</f>
        <v>*</v>
      </c>
      <c r="O376" s="290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0" t="str">
        <f>IF(FN_MC!K379="","*",FN_MC!K379)</f>
        <v>*</v>
      </c>
      <c r="O377" s="290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0" t="str">
        <f>IF(FN_MC!K380="","*",FN_MC!K380)</f>
        <v>*</v>
      </c>
      <c r="O378" s="290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0" t="str">
        <f>IF(FN_MC!K381="","*",FN_MC!K381)</f>
        <v>*</v>
      </c>
      <c r="O379" s="290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0" t="str">
        <f>IF(FN_MC!K382="","*",FN_MC!K382)</f>
        <v>*</v>
      </c>
      <c r="O380" s="290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0" t="str">
        <f>IF(FN_MC!K383="","*",FN_MC!K383)</f>
        <v>*</v>
      </c>
      <c r="O381" s="290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0" t="str">
        <f>IF(FN_MC!K384="","*",FN_MC!K384)</f>
        <v>*</v>
      </c>
      <c r="O382" s="290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0" t="str">
        <f>IF(FN_MC!K385="","*",FN_MC!K385)</f>
        <v>*</v>
      </c>
      <c r="O383" s="290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0" t="str">
        <f>IF(FN_MC!K386="","*",FN_MC!K386)</f>
        <v>*</v>
      </c>
      <c r="O384" s="290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0" t="str">
        <f>IF(FN_MC!K387="","*",FN_MC!K387)</f>
        <v>*</v>
      </c>
      <c r="O385" s="290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0" t="str">
        <f>IF(FN_MC!K388="","*",FN_MC!K388)</f>
        <v>*</v>
      </c>
      <c r="O386" s="290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0" t="str">
        <f>IF(FN_MC!K389="","*",FN_MC!K389)</f>
        <v>*</v>
      </c>
      <c r="O387" s="290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0" t="str">
        <f>IF(FN_MC!K390="","*",FN_MC!K390)</f>
        <v>*</v>
      </c>
      <c r="O388" s="290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0" t="str">
        <f>IF(FN_MC!K391="","*",FN_MC!K391)</f>
        <v>*</v>
      </c>
      <c r="O389" s="290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0" t="str">
        <f>IF(FN_MC!K412="","*",FN_MC!K412)</f>
        <v>*</v>
      </c>
      <c r="O390" s="290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0" t="str">
        <f>IF(FN_MC!K413="","*",FN_MC!K413)</f>
        <v>*</v>
      </c>
      <c r="O391" s="290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0" t="str">
        <f>IF(FN_MC!K414="","*",FN_MC!K414)</f>
        <v>*</v>
      </c>
      <c r="O392" s="290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0" t="str">
        <f>IF(FN_MC!K415="","*",FN_MC!K415)</f>
        <v>*</v>
      </c>
      <c r="O393" s="290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0" t="str">
        <f>IF(FN_MC!K416="","*",FN_MC!K416)</f>
        <v>*</v>
      </c>
      <c r="O394" s="290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0" t="str">
        <f>IF(FN_MC!K417="","*",FN_MC!K417)</f>
        <v>*</v>
      </c>
      <c r="O395" s="290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0" t="str">
        <f>IF(FN_MC!K418="","*",FN_MC!K418)</f>
        <v>*</v>
      </c>
      <c r="O396" s="290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0" t="str">
        <f>IF(FN_MC!K419="","*",FN_MC!K419)</f>
        <v>*</v>
      </c>
      <c r="O397" s="290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0" t="str">
        <f>IF(FN_MC!K420="","*",FN_MC!K420)</f>
        <v>*</v>
      </c>
      <c r="O398" s="290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0" t="str">
        <f>IF(FN_MC!K421="","*",FN_MC!K421)</f>
        <v>*</v>
      </c>
      <c r="O399" s="290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0" t="str">
        <f>IF(FN_MC!K422="","*",FN_MC!K422)</f>
        <v>*</v>
      </c>
      <c r="O400" s="290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0" t="str">
        <f>IF(FN_MC!K423="","*",FN_MC!K423)</f>
        <v>*</v>
      </c>
      <c r="O401" s="290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0" t="str">
        <f>IF(FN_MC!K424="","*",FN_MC!K424)</f>
        <v>*</v>
      </c>
      <c r="O402" s="290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0" t="str">
        <f>IF(FN_MC!K425="","*",FN_MC!K425)</f>
        <v>*</v>
      </c>
      <c r="O403" s="290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0" t="str">
        <f>IF(FN_MC!K426="","*",FN_MC!K426)</f>
        <v>*</v>
      </c>
      <c r="O404" s="290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0" t="str">
        <f>IF(FN_MC!K427="","*",FN_MC!K427)</f>
        <v>*</v>
      </c>
      <c r="O405" s="290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0" t="str">
        <f>IF(FN_MC!K428="","*",FN_MC!K428)</f>
        <v>*</v>
      </c>
      <c r="O406" s="290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0" t="str">
        <f>IF(FN_MC!K429="","*",FN_MC!K429)</f>
        <v>*</v>
      </c>
      <c r="O407" s="290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0" t="str">
        <f>IF(FN_MC!K430="","*",FN_MC!K430)</f>
        <v>*</v>
      </c>
      <c r="O408" s="290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0" t="str">
        <f>IF(FN_MC!K431="","*",FN_MC!K431)</f>
        <v>*</v>
      </c>
      <c r="O409" s="290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0" t="str">
        <f>IF(FN_MC!K432="","*",FN_MC!K432)</f>
        <v>*</v>
      </c>
      <c r="O410" s="290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0" t="str">
        <f>IF(FN_MC!K433="","*",FN_MC!K433)</f>
        <v>*</v>
      </c>
      <c r="O411" s="290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0" t="str">
        <f>IF(FN_MC!K434="","*",FN_MC!K434)</f>
        <v>*</v>
      </c>
      <c r="O412" s="290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0" t="str">
        <f>IF(FN_MC!K435="","*",FN_MC!K435)</f>
        <v>*</v>
      </c>
      <c r="O413" s="290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0" t="str">
        <f>IF(FN_MC!K436="","*",FN_MC!K436)</f>
        <v>*</v>
      </c>
      <c r="O414" s="290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0" t="str">
        <f>IF(FN_MC!K437="","*",FN_MC!K437)</f>
        <v>*</v>
      </c>
      <c r="O415" s="290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0" t="str">
        <f>IF(FN_MC!K438="","*",FN_MC!K438)</f>
        <v>*</v>
      </c>
      <c r="O416" s="290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0" t="str">
        <f>IF(FN_MC!K439="","*",FN_MC!K439)</f>
        <v>*</v>
      </c>
      <c r="O417" s="290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0" t="str">
        <f>IF(FN_MC!K440="","*",FN_MC!K440)</f>
        <v>*</v>
      </c>
      <c r="O418" s="290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0" t="str">
        <f>IF(FN_MC!K441="","*",FN_MC!K441)</f>
        <v>*</v>
      </c>
      <c r="O419" s="290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0" t="str">
        <f>IF(FN_MC!K442="","*",FN_MC!K442)</f>
        <v>*</v>
      </c>
      <c r="O420" s="290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0" t="str">
        <f>IF(FN_MC!K443="","*",FN_MC!K443)</f>
        <v>*</v>
      </c>
      <c r="O421" s="290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0" t="str">
        <f>IF(FN_MC!K444="","*",FN_MC!K444)</f>
        <v>*</v>
      </c>
      <c r="O422" s="290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0" t="str">
        <f>IF(FN_MC!K445="","*",FN_MC!K445)</f>
        <v>*</v>
      </c>
      <c r="O423" s="290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0" t="str">
        <f>IF(FN_MC!K446="","*",FN_MC!K446)</f>
        <v>*</v>
      </c>
      <c r="O424" s="290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0" t="str">
        <f>IF(FN_MC!K447="","*",FN_MC!K447)</f>
        <v>*</v>
      </c>
      <c r="O425" s="290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0" t="str">
        <f>IF(FN_MC!K448="","*",FN_MC!K448)</f>
        <v>*</v>
      </c>
      <c r="O426" s="290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0" t="str">
        <f>IF(FN_MC!K449="","*",FN_MC!K449)</f>
        <v>*</v>
      </c>
      <c r="O427" s="290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0" t="str">
        <f>IF(FN_MC!K450="","*",FN_MC!K450)</f>
        <v>*</v>
      </c>
      <c r="O428" s="290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0" t="str">
        <f>IF(FN_MC!K451="","*",FN_MC!K451)</f>
        <v>*</v>
      </c>
      <c r="O429" s="290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0" t="str">
        <f>IF(FN_MC!K452="","*",FN_MC!K452)</f>
        <v>*</v>
      </c>
      <c r="O430" s="290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0" t="str">
        <f>IF(FN_MC!K453="","*",FN_MC!K453)</f>
        <v>*</v>
      </c>
      <c r="O431" s="290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0" t="str">
        <f>IF(FN_MC!K454="","*",FN_MC!K454)</f>
        <v>*</v>
      </c>
      <c r="O432" s="290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0" t="str">
        <f>IF(FN_MC!K455="","*",FN_MC!K455)</f>
        <v>*</v>
      </c>
      <c r="O433" s="290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0" t="str">
        <f>IF(FN_MC!K456="","*",FN_MC!K456)</f>
        <v>*</v>
      </c>
      <c r="O434" s="290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0" t="str">
        <f>IF(FN_MC!K457="","*",FN_MC!K457)</f>
        <v>*</v>
      </c>
      <c r="O435" s="290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0" t="str">
        <f>IF(FN_MC!K458="","*",FN_MC!K458)</f>
        <v>*</v>
      </c>
      <c r="O436" s="290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0" t="str">
        <f>IF(FN_MC!K459="","*",FN_MC!K459)</f>
        <v>*</v>
      </c>
      <c r="O437" s="290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0" t="str">
        <f>IF(FN_MC!K460="","*",FN_MC!K460)</f>
        <v>*</v>
      </c>
      <c r="O438" s="290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0" t="str">
        <f>IF(FN_MC!K461="","*",FN_MC!K461)</f>
        <v>*</v>
      </c>
      <c r="O439" s="290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0" t="str">
        <f>IF(FN_MC!K462="","*",FN_MC!K462)</f>
        <v>*</v>
      </c>
      <c r="O440" s="290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0" t="str">
        <f>IF(FN_MC!K463="","*",FN_MC!K463)</f>
        <v>*</v>
      </c>
      <c r="O441" s="290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0" t="str">
        <f>IF(FN_MC!K464="","*",FN_MC!K464)</f>
        <v>*</v>
      </c>
      <c r="O442" s="290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0" t="str">
        <f>IF(FN_MC!K465="","*",FN_MC!K465)</f>
        <v>*</v>
      </c>
      <c r="O443" s="290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0" t="str">
        <f>IF(FN_MC!K466="","*",FN_MC!K466)</f>
        <v>*</v>
      </c>
      <c r="O444" s="290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0" t="str">
        <f>IF(FN_MC!K467="","*",FN_MC!K467)</f>
        <v>*</v>
      </c>
      <c r="O445" s="290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0" t="str">
        <f>IF(FN_MC!K468="","*",FN_MC!K468)</f>
        <v>*</v>
      </c>
      <c r="O446" s="290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0" t="str">
        <f>IF(FN_MC!K469="","*",FN_MC!K469)</f>
        <v>*</v>
      </c>
      <c r="O447" s="290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0" t="str">
        <f>IF(FN_MC!K470="","*",FN_MC!K470)</f>
        <v>*</v>
      </c>
      <c r="O448" s="290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0" t="str">
        <f>IF(FN_MC!K471="","*",FN_MC!K471)</f>
        <v>*</v>
      </c>
      <c r="O449" s="290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0" t="str">
        <f>IF(FN_MC!K472="","*",FN_MC!K472)</f>
        <v>*</v>
      </c>
      <c r="O450" s="290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0" t="str">
        <f>IF(FN_MC!K473="","*",FN_MC!K473)</f>
        <v>*</v>
      </c>
      <c r="O451" s="290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0" t="str">
        <f>IF(FN_MC!K474="","*",FN_MC!K474)</f>
        <v>*</v>
      </c>
      <c r="O452" s="290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0" t="str">
        <f>IF(FN_MC!K475="","*",FN_MC!K475)</f>
        <v>*</v>
      </c>
      <c r="O453" s="290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0" t="str">
        <f>IF(FN_MC!K476="","*",FN_MC!K476)</f>
        <v>*</v>
      </c>
      <c r="O454" s="290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0" t="str">
        <f>IF(FN_MC!K477="","*",FN_MC!K477)</f>
        <v>*</v>
      </c>
      <c r="O455" s="290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0" t="str">
        <f>IF(FN_MC!K478="","*",FN_MC!K478)</f>
        <v>*</v>
      </c>
      <c r="O456" s="290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0" t="str">
        <f>IF(FN_MC!K479="","*",FN_MC!K479)</f>
        <v>*</v>
      </c>
      <c r="O457" s="290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0" t="str">
        <f>IF(FN_MC!K480="","*",FN_MC!K480)</f>
        <v>*</v>
      </c>
      <c r="O458" s="290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0" t="str">
        <f>IF(FN_MC!K481="","*",FN_MC!K481)</f>
        <v>*</v>
      </c>
      <c r="O459" s="290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0" t="str">
        <f>IF(FN_MC!K482="","*",FN_MC!K482)</f>
        <v>*</v>
      </c>
      <c r="O460" s="290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0" t="str">
        <f>IF(FN_MC!K483="","*",FN_MC!K483)</f>
        <v>*</v>
      </c>
      <c r="O461" s="290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0" t="str">
        <f>IF(FN_MC!K484="","*",FN_MC!K484)</f>
        <v>*</v>
      </c>
      <c r="O462" s="290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0" t="str">
        <f>IF(FN_MC!K485="","*",FN_MC!K485)</f>
        <v>*</v>
      </c>
      <c r="O463" s="290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0" t="str">
        <f>IF(FN_MC!K486="","*",FN_MC!K486)</f>
        <v>*</v>
      </c>
      <c r="O464" s="290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0" t="str">
        <f>IF(FN_MC!K487="","*",FN_MC!K487)</f>
        <v>*</v>
      </c>
      <c r="O465" s="290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0" t="str">
        <f>IF(FN_MC!K488="","*",FN_MC!K488)</f>
        <v>*</v>
      </c>
      <c r="O466" s="290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0" t="str">
        <f>IF(FN_MC!K489="","*",FN_MC!K489)</f>
        <v>*</v>
      </c>
      <c r="O467" s="290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0" t="str">
        <f>IF(FN_MC!K490="","*",FN_MC!K490)</f>
        <v>*</v>
      </c>
      <c r="O468" s="290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0" t="str">
        <f>IF(FN_MC!K491="","*",FN_MC!K491)</f>
        <v>*</v>
      </c>
      <c r="O469" s="290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0" t="str">
        <f>IF(FN_MC!K523="","*",FN_MC!K523)</f>
        <v>*</v>
      </c>
      <c r="O470" s="290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0" t="str">
        <f>IF(FN_MC!K524="","*",FN_MC!K524)</f>
        <v>*</v>
      </c>
      <c r="O471" s="290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0" t="str">
        <f>IF(FN_MC!K525="","*",FN_MC!K525)</f>
        <v>*</v>
      </c>
      <c r="O475" s="290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0" t="str">
        <f>IF(FN_MC!K526="","*",FN_MC!K526)</f>
        <v>*</v>
      </c>
      <c r="O476" s="290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0" t="str">
        <f>IF(FN_MC!K527="","*",FN_MC!K527)</f>
        <v>*</v>
      </c>
      <c r="O477" s="290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0" t="str">
        <f>IF(FN_MC!K528="","*",FN_MC!K528)</f>
        <v>*</v>
      </c>
      <c r="O478" s="290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0" t="str">
        <f>IF(FN_MC!K529="","*",FN_MC!K529)</f>
        <v>*</v>
      </c>
      <c r="O479" s="290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0" t="str">
        <f>IF(FN_MC!K530="","*",FN_MC!K530)</f>
        <v>*</v>
      </c>
      <c r="O480" s="290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0" t="str">
        <f>IF(FN_MC!K531="","*",FN_MC!K531)</f>
        <v>*</v>
      </c>
      <c r="O481" s="290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0" t="str">
        <f>IF(FN_MC!K532="","*",FN_MC!K532)</f>
        <v>*</v>
      </c>
      <c r="O482" s="290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0" t="str">
        <f>IF(FN_MC!K533="","*",FN_MC!K533)</f>
        <v>*</v>
      </c>
      <c r="O483" s="290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0" t="str">
        <f>IF(FN_MC!K534="","*",FN_MC!K534)</f>
        <v>*</v>
      </c>
      <c r="O484" s="290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0" t="str">
        <f>IF(FN_MC!K535="","*",FN_MC!K535)</f>
        <v>*</v>
      </c>
      <c r="O485" s="290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0" t="str">
        <f>IF(FN_MC!K536="","*",FN_MC!K536)</f>
        <v>*</v>
      </c>
      <c r="O486" s="290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0" t="str">
        <f>IF(FN_MC!K537="","*",FN_MC!K537)</f>
        <v>*</v>
      </c>
      <c r="O487" s="290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0" t="str">
        <f>IF(FN_MC!K538="","*",FN_MC!K538)</f>
        <v>*</v>
      </c>
      <c r="O488" s="290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0" t="str">
        <f>IF(FN_MC!K539="","*",FN_MC!K539)</f>
        <v>*</v>
      </c>
      <c r="O489" s="290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0" t="str">
        <f>IF(FN_MC!K540="","*",FN_MC!K540)</f>
        <v>*</v>
      </c>
      <c r="O490" s="290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0" t="str">
        <f>IF(FN_MC!K541="","*",FN_MC!K541)</f>
        <v>*</v>
      </c>
      <c r="O491" s="290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0" t="str">
        <f>IF(FN_MC!K542="","*",FN_MC!K542)</f>
        <v>*</v>
      </c>
      <c r="O492" s="290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0" t="str">
        <f>IF(FN_MC!K543="","*",FN_MC!K543)</f>
        <v>*</v>
      </c>
      <c r="O493" s="290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0" t="str">
        <f>IF(FN_MC!K544="","*",FN_MC!K544)</f>
        <v>*</v>
      </c>
      <c r="O494" s="290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0" t="str">
        <f>IF(FN_MC!K545="","*",FN_MC!K545)</f>
        <v>*</v>
      </c>
      <c r="O495" s="290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0" t="str">
        <f>IF(FN_MC!K546="","*",FN_MC!K546)</f>
        <v>*</v>
      </c>
      <c r="O496" s="290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0" t="str">
        <f>IF(FN_MC!K547="","*",FN_MC!K547)</f>
        <v>*</v>
      </c>
      <c r="O497" s="290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0" t="str">
        <f>IF(FN_MC!K585="","*",FN_MC!K585)</f>
        <v>*</v>
      </c>
      <c r="O498" s="290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0" t="str">
        <f>IF(FN_MC!K586="","*",FN_MC!K586)</f>
        <v>*</v>
      </c>
      <c r="O499" s="290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0" t="str">
        <f>IF(FN_MC!K587="","*",FN_MC!K587)</f>
        <v>*</v>
      </c>
      <c r="O500" s="290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0" t="str">
        <f>IF(FN_MC!K588="","*",FN_MC!K588)</f>
        <v>*</v>
      </c>
      <c r="O501" s="290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0" t="str">
        <f>IF(FN_MC!K589="","*",FN_MC!K589)</f>
        <v>*</v>
      </c>
      <c r="O502" s="290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0" t="str">
        <f>IF(FN_MC!K590="","*",FN_MC!K590)</f>
        <v>*</v>
      </c>
      <c r="O503" s="290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0" t="str">
        <f>IF(FN_MC!K591="","*",FN_MC!K591)</f>
        <v>*</v>
      </c>
      <c r="O504" s="290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0" t="str">
        <f>IF(FN_MC!K592="","*",FN_MC!K592)</f>
        <v>*</v>
      </c>
      <c r="O505" s="290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0" t="str">
        <f>IF(FN_MC!K593="","*",FN_MC!K593)</f>
        <v>*</v>
      </c>
      <c r="O506" s="290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0" t="str">
        <f>IF(FN_MC!K594="","*",FN_MC!K594)</f>
        <v>*</v>
      </c>
      <c r="O507" s="290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0" t="str">
        <f>IF(FN_MC!K595="","*",FN_MC!K595)</f>
        <v>*</v>
      </c>
      <c r="O508" s="290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0" t="str">
        <f>IF(FN_MC!K596="","*",FN_MC!K596)</f>
        <v>*</v>
      </c>
      <c r="O509" s="290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0" t="str">
        <f>IF(FN_MC!K597="","*",FN_MC!K597)</f>
        <v>*</v>
      </c>
      <c r="O510" s="290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0" t="str">
        <f>IF(FN_MC!K598="","*",FN_MC!K598)</f>
        <v>*</v>
      </c>
      <c r="O511" s="290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0" t="str">
        <f>IF(FN_MC!K599="","*",FN_MC!K599)</f>
        <v>*</v>
      </c>
      <c r="O512" s="290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0" t="str">
        <f>IF(FN_MC!K600="","*",FN_MC!K600)</f>
        <v>*</v>
      </c>
      <c r="O513" s="290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0" t="str">
        <f>IF(FN_MC!K601="","*",FN_MC!K601)</f>
        <v>*</v>
      </c>
      <c r="O514" s="290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0" t="str">
        <f>IF(FN_MC!K602="","*",FN_MC!K602)</f>
        <v>*</v>
      </c>
      <c r="O515" s="290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0" t="str">
        <f>IF(FN_MC!K603="","*",FN_MC!K603)</f>
        <v>*</v>
      </c>
      <c r="O516" s="290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0" t="str">
        <f>IF(FN_MC!K604="","*",FN_MC!K604)</f>
        <v>*</v>
      </c>
      <c r="O517" s="290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0" t="str">
        <f>IF(FN_MC!K605="","*",FN_MC!K605)</f>
        <v>*</v>
      </c>
      <c r="O518" s="290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0" t="str">
        <f>IF(FN_MC!K606="","*",FN_MC!K606)</f>
        <v>*</v>
      </c>
      <c r="O519" s="290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0" t="str">
        <f>IF(FN_MC!K607="","*",FN_MC!K607)</f>
        <v>*</v>
      </c>
      <c r="O520" s="290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0" t="str">
        <f>IF(FN_MC!K608="","*",FN_MC!K608)</f>
        <v>*</v>
      </c>
      <c r="O521" s="290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0" t="str">
        <f>IF(FN_MC!K609="","*",FN_MC!K609)</f>
        <v>*</v>
      </c>
      <c r="O522" s="290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0" t="str">
        <f>IF(FN_MC!K610="","*",FN_MC!K610)</f>
        <v>*</v>
      </c>
      <c r="O523" s="290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0" t="str">
        <f>IF(FN_MC!K611="","*",FN_MC!K611)</f>
        <v>*</v>
      </c>
      <c r="O524" s="290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0" t="str">
        <f>IF(FN_MC!K612="","*",FN_MC!K612)</f>
        <v>*</v>
      </c>
      <c r="O525" s="290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0" t="str">
        <f>IF(FN_MC!K613="","*",FN_MC!K613)</f>
        <v>*</v>
      </c>
      <c r="O526" s="290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0" t="str">
        <f>IF(FN_MC!K614="","*",FN_MC!K614)</f>
        <v>*</v>
      </c>
      <c r="O527" s="290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0" t="str">
        <f>IF(FN_MC!K615="","*",FN_MC!K615)</f>
        <v>*</v>
      </c>
      <c r="O528" s="290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0" t="str">
        <f>IF(FN_MC!K616="","*",FN_MC!K616)</f>
        <v>*</v>
      </c>
      <c r="O529" s="290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0" t="str">
        <f>IF(FN_MC!K617="","*",FN_MC!K617)</f>
        <v>*</v>
      </c>
      <c r="O530" s="290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0" t="str">
        <f>IF(FN_MC!K618="","*",FN_MC!K618)</f>
        <v>*</v>
      </c>
      <c r="O531" s="290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0" t="str">
        <f>IF(FN_MC!K619="","*",FN_MC!K619)</f>
        <v>*</v>
      </c>
      <c r="O532" s="290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0" t="str">
        <f>IF(FN_MC!K620="","*",FN_MC!K620)</f>
        <v>*</v>
      </c>
      <c r="O533" s="290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0" t="str">
        <f>IF(FN_MC!K621="","*",FN_MC!K621)</f>
        <v>*</v>
      </c>
      <c r="O534" s="290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0" t="str">
        <f>IF(FN_MC!K622="","*",FN_MC!K622)</f>
        <v>*</v>
      </c>
      <c r="O535" s="290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0" t="str">
        <f>IF(FN_MC!K623="","*",FN_MC!K623)</f>
        <v>*</v>
      </c>
      <c r="O536" s="290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0" t="str">
        <f>IF(FN_MC!K624="","*",FN_MC!K624)</f>
        <v>*</v>
      </c>
      <c r="O537" s="290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0" t="str">
        <f>IF(FN_MC!K625="","*",FN_MC!K625)</f>
        <v>*</v>
      </c>
      <c r="O538" s="290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0" t="str">
        <f>IF(FN_MC!K626="","*",FN_MC!K626)</f>
        <v>*</v>
      </c>
      <c r="O539" s="290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0" t="str">
        <f>IF(FN_MC!K627="","*",FN_MC!K627)</f>
        <v>*</v>
      </c>
      <c r="O540" s="290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0" t="str">
        <f>IF(FN_MC!K628="","*",FN_MC!K628)</f>
        <v>*</v>
      </c>
      <c r="O541" s="290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0" t="str">
        <f>IF(FN_MC!K629="","*",FN_MC!K629)</f>
        <v>*</v>
      </c>
      <c r="O542" s="290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0" t="str">
        <f>IF(FN_MC!K630="","*",FN_MC!K630)</f>
        <v>*</v>
      </c>
      <c r="O543" s="290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0" t="str">
        <f>IF(FN_MC!K631="","*",FN_MC!K631)</f>
        <v>*</v>
      </c>
      <c r="O544" s="290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0" t="str">
        <f>IF(FN_MC!K632="","*",FN_MC!K632)</f>
        <v>*</v>
      </c>
      <c r="O545" s="290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0" t="str">
        <f>IF(FN_MC!K633="","*",FN_MC!K633)</f>
        <v>*</v>
      </c>
      <c r="O546" s="290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0" t="str">
        <f>IF(FN_MC!K634="","*",FN_MC!K634)</f>
        <v>*</v>
      </c>
      <c r="O547" s="290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0" t="str">
        <f>IF(FN_MC!K635="","*",FN_MC!K635)</f>
        <v>*</v>
      </c>
      <c r="O548" s="290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0" t="str">
        <f>IF(FN_MC!K636="","*",FN_MC!K636)</f>
        <v>*</v>
      </c>
      <c r="O549" s="290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0" t="str">
        <f>IF(FN_MC!K637="","*",FN_MC!K637)</f>
        <v>*</v>
      </c>
      <c r="O550" s="290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0" t="str">
        <f>IF(FN_MC!K638="","*",FN_MC!K638)</f>
        <v>*</v>
      </c>
      <c r="O551" s="290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0" t="str">
        <f>IF(FN_MC!K639="","*",FN_MC!K639)</f>
        <v>*</v>
      </c>
      <c r="O552" s="290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0" t="str">
        <f>IF(FN_MC!K640="","*",FN_MC!K640)</f>
        <v>*</v>
      </c>
      <c r="O553" s="290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0" t="str">
        <f>IF(FN_MC!K641="","*",FN_MC!K641)</f>
        <v>*</v>
      </c>
      <c r="O554" s="290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0" t="str">
        <f>IF(FN_MC!K642="","*",FN_MC!K642)</f>
        <v>*</v>
      </c>
      <c r="O555" s="290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0" t="str">
        <f>IF(FN_MC!K643="","*",FN_MC!K643)</f>
        <v>*</v>
      </c>
      <c r="O556" s="290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0" t="str">
        <f>IF(FN_MC!K644="","*",FN_MC!K644)</f>
        <v>*</v>
      </c>
      <c r="O557" s="290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0" t="str">
        <f>IF(FN_MC!K645="","*",FN_MC!K645)</f>
        <v>*</v>
      </c>
      <c r="O558" s="290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0" t="str">
        <f>IF(FN_MC!K646="","*",FN_MC!K646)</f>
        <v>*</v>
      </c>
      <c r="O559" s="290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0" t="str">
        <f>IF(FN_MC!K647="","*",FN_MC!K647)</f>
        <v>*</v>
      </c>
      <c r="O560" s="290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0" t="str">
        <f>IF(FN_MC!K648="","*",FN_MC!K648)</f>
        <v>*</v>
      </c>
      <c r="O561" s="290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0" t="str">
        <f>IF(FN_MC!K649="","*",FN_MC!K649)</f>
        <v>*</v>
      </c>
      <c r="O562" s="290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0" t="str">
        <f>IF(FN_MC!K650="","*",FN_MC!K650)</f>
        <v>*</v>
      </c>
      <c r="O563" s="290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0" t="str">
        <f>IF(FN_MC!K651="","*",FN_MC!K651)</f>
        <v>*</v>
      </c>
      <c r="O564" s="290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0" t="str">
        <f>IF(FN_MC!K652="","*",FN_MC!K652)</f>
        <v>*</v>
      </c>
      <c r="O565" s="290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0" t="str">
        <f>IF(FN_MC!K653="","*",FN_MC!K653)</f>
        <v>*</v>
      </c>
      <c r="O566" s="290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0" t="str">
        <f>IF(FN_MC!K654="","*",FN_MC!K654)</f>
        <v>*</v>
      </c>
      <c r="O567" s="290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0" t="str">
        <f>IF(FN_MC!K655="","*",FN_MC!K655)</f>
        <v>*</v>
      </c>
      <c r="O568" s="290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0" t="str">
        <f>IF(FN_MC!K656="","*",FN_MC!K656)</f>
        <v>*</v>
      </c>
      <c r="O569" s="290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0" t="str">
        <f>IF(FN_MC!K657="","*",FN_MC!K657)</f>
        <v>*</v>
      </c>
      <c r="O570" s="290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0" t="str">
        <f>IF(FN_MC!K658="","*",FN_MC!K658)</f>
        <v>*</v>
      </c>
      <c r="O571" s="290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0" t="str">
        <f>IF(FN_MC!K659="","*",FN_MC!K659)</f>
        <v>*</v>
      </c>
      <c r="O572" s="290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0" t="str">
        <f>IF(FN_MC!K660="","*",FN_MC!K660)</f>
        <v>*</v>
      </c>
      <c r="O573" s="290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0" t="str">
        <f>IF(FN_MC!K661="","*",FN_MC!K661)</f>
        <v>*</v>
      </c>
      <c r="O574" s="290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0" t="str">
        <f>IF(FN_MC!K662="","*",FN_MC!K662)</f>
        <v>*</v>
      </c>
      <c r="O575" s="290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0" t="str">
        <f>IF(FN_MC!K663="","*",FN_MC!K663)</f>
        <v>*</v>
      </c>
      <c r="O576" s="290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0" t="str">
        <f>IF(FN_MC!K664="","*",FN_MC!K664)</f>
        <v>*</v>
      </c>
      <c r="O577" s="290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0" t="str">
        <f>IF(FN_MC!K665="","*",FN_MC!K665)</f>
        <v>*</v>
      </c>
      <c r="O578" s="290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0" t="str">
        <f>IF(FN_MC!K666="","*",FN_MC!K666)</f>
        <v>*</v>
      </c>
      <c r="O579" s="290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0" t="str">
        <f>IF(FN_MC!K667="","*",FN_MC!K667)</f>
        <v>*</v>
      </c>
      <c r="O580" s="290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0" t="str">
        <f>IF(FN_MC!K668="","*",FN_MC!K668)</f>
        <v>*</v>
      </c>
      <c r="O581" s="290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0" t="str">
        <f>IF(FN_MC!K669="","*",FN_MC!K669)</f>
        <v>*</v>
      </c>
      <c r="O582" s="290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0" t="str">
        <f>IF(FN_MC!K670="","*",FN_MC!K670)</f>
        <v>*</v>
      </c>
      <c r="O583" s="290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0" t="str">
        <f>IF(FN_MC!K671="","*",FN_MC!K671)</f>
        <v>*</v>
      </c>
      <c r="O584" s="290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0" t="str">
        <f>IF(FN_MC!K672="","*",FN_MC!K672)</f>
        <v>*</v>
      </c>
      <c r="O585" s="290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0" t="str">
        <f>IF(FN_MC!K673="","*",FN_MC!K673)</f>
        <v>*</v>
      </c>
      <c r="O586" s="290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0" t="str">
        <f>IF(FN_MC!K674="","*",FN_MC!K674)</f>
        <v>*</v>
      </c>
      <c r="O587" s="290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0" t="str">
        <f>IF(FN_MC!K675="","*",FN_MC!K675)</f>
        <v>*</v>
      </c>
      <c r="O588" s="290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0" t="str">
        <f>IF(FN_MC!K676="","*",FN_MC!K676)</f>
        <v>*</v>
      </c>
      <c r="O589" s="290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0" t="str">
        <f>IF(FN_MC!K677="","*",FN_MC!K677)</f>
        <v>*</v>
      </c>
      <c r="O590" s="290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0" t="str">
        <f>IF(FN_MC!K678="","*",FN_MC!K678)</f>
        <v>*</v>
      </c>
      <c r="O591" s="290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0" t="str">
        <f>IF(FN_MC!K679="","*",FN_MC!K679)</f>
        <v>*</v>
      </c>
      <c r="O592" s="290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0" t="str">
        <f>IF(FN_MC!K680="","*",FN_MC!K680)</f>
        <v>*</v>
      </c>
      <c r="O593" s="290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0" t="str">
        <f>IF(FN_MC!K681="","*",FN_MC!K681)</f>
        <v>*</v>
      </c>
      <c r="O594" s="290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0" t="str">
        <f>IF(FN_MC!K682="","*",FN_MC!K682)</f>
        <v>*</v>
      </c>
      <c r="O595" s="290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0" t="str">
        <f>IF(FN_MC!K683="","*",FN_MC!K683)</f>
        <v>*</v>
      </c>
      <c r="O596" s="290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0" t="str">
        <f>IF(FN_MC!K684="","*",FN_MC!K684)</f>
        <v>*</v>
      </c>
      <c r="O597" s="290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0" t="str">
        <f>IF(FN_MC!K685="","*",FN_MC!K685)</f>
        <v>*</v>
      </c>
      <c r="O598" s="290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0" t="str">
        <f>IF(FN_MC!K686="","*",FN_MC!K686)</f>
        <v>*</v>
      </c>
      <c r="O599" s="290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0" t="str">
        <f>IF(FN_MC!K687="","*",FN_MC!K687)</f>
        <v>*</v>
      </c>
      <c r="O600" s="290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0" t="str">
        <f>IF(FN_MC!K688="","*",FN_MC!K688)</f>
        <v>*</v>
      </c>
      <c r="O601" s="290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0" t="str">
        <f>IF(FN_MC!K689="","*",FN_MC!K689)</f>
        <v>*</v>
      </c>
      <c r="O602" s="290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0" t="str">
        <f>IF(FN_MC!K690="","*",FN_MC!K690)</f>
        <v>*</v>
      </c>
      <c r="O603" s="290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0" t="str">
        <f>IF(FN_MC!K691="","*",FN_MC!K691)</f>
        <v>*</v>
      </c>
      <c r="O604" s="290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0" t="str">
        <f>IF(FN_MC!K692="","*",FN_MC!K692)</f>
        <v>*</v>
      </c>
      <c r="O605" s="290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0" t="str">
        <f>IF(FN_MC!K693="","*",FN_MC!K693)</f>
        <v>*</v>
      </c>
      <c r="O606" s="290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0" t="str">
        <f>IF(FN_MC!K694="","*",FN_MC!K694)</f>
        <v>*</v>
      </c>
      <c r="O607" s="290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0" t="str">
        <f>IF(FN_MC!K695="","*",FN_MC!K695)</f>
        <v>*</v>
      </c>
      <c r="O608" s="290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0" t="str">
        <f>IF(FN_MC!K696="","*",FN_MC!K696)</f>
        <v>*</v>
      </c>
      <c r="O609" s="290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0" t="str">
        <f>IF(FN_MC!K697="","*",FN_MC!K697)</f>
        <v>*</v>
      </c>
      <c r="O610" s="290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0" t="str">
        <f>IF(FN_MC!K698="","*",FN_MC!K698)</f>
        <v>*</v>
      </c>
      <c r="O611" s="290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0" t="str">
        <f>IF(FN_MC!K699="","*",FN_MC!K699)</f>
        <v>*</v>
      </c>
      <c r="O612" s="290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0" t="str">
        <f>IF(FN_MC!K700="","*",FN_MC!K700)</f>
        <v>*</v>
      </c>
      <c r="O613" s="290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0" t="str">
        <f>IF(FN_MC!K701="","*",FN_MC!K701)</f>
        <v>*</v>
      </c>
      <c r="O614" s="290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0" t="str">
        <f>IF(FN_MC!K702="","*",FN_MC!K702)</f>
        <v>*</v>
      </c>
      <c r="O615" s="290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0" t="str">
        <f>IF(FN_MC!K703="","*",FN_MC!K703)</f>
        <v>*</v>
      </c>
      <c r="O616" s="290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1" t="str">
        <f>IF(FN_MC!K638="","*",FN_MC!K638)</f>
        <v>*</v>
      </c>
      <c r="O617" s="291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0" t="str">
        <f>IF(FN_MC!K639="","*",FN_MC!K639)</f>
        <v>*</v>
      </c>
      <c r="O618" s="290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1" t="str">
        <f>IF(FN_MC!K640="","*",FN_MC!K640)</f>
        <v>*</v>
      </c>
      <c r="O619" s="291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1" t="str">
        <f>IF(FN_MC!K641="","*",FN_MC!K641)</f>
        <v>*</v>
      </c>
      <c r="O620" s="291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0" t="str">
        <f>IF(FN_MC!K642="","*",FN_MC!K642)</f>
        <v>*</v>
      </c>
      <c r="O621" s="290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1" t="str">
        <f>IF(FN_MC!K643="","*",FN_MC!K643)</f>
        <v>*</v>
      </c>
      <c r="O622" s="291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1" t="str">
        <f>IF(FN_MC!K644="","*",FN_MC!K644)</f>
        <v>*</v>
      </c>
      <c r="O623" s="291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0" t="str">
        <f>IF(FN_MC!K645="","*",FN_MC!K645)</f>
        <v>*</v>
      </c>
      <c r="O624" s="290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1" t="str">
        <f>IF(FN_MC!K646="","*",FN_MC!K646)</f>
        <v>*</v>
      </c>
      <c r="O625" s="291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1" t="str">
        <f>IF(FN_MC!K647="","*",FN_MC!K647)</f>
        <v>*</v>
      </c>
      <c r="O626" s="291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0" t="str">
        <f>IF(FN_MC!K648="","*",FN_MC!K648)</f>
        <v>*</v>
      </c>
      <c r="O627" s="290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1" t="str">
        <f>IF(FN_MC!K649="","*",FN_MC!K649)</f>
        <v>*</v>
      </c>
      <c r="O628" s="291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1" t="str">
        <f>IF(FN_MC!K650="","*",FN_MC!K650)</f>
        <v>*</v>
      </c>
      <c r="O629" s="291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0" t="str">
        <f>IF(FN_MC!K651="","*",FN_MC!K651)</f>
        <v>*</v>
      </c>
      <c r="O630" s="290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1" t="str">
        <f>IF(FN_MC!K652="","*",FN_MC!K652)</f>
        <v>*</v>
      </c>
      <c r="O631" s="291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1" t="str">
        <f>IF(FN_MC!K653="","*",FN_MC!K653)</f>
        <v>*</v>
      </c>
      <c r="O632" s="291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0" t="str">
        <f>IF(FN_MC!K654="","*",FN_MC!K654)</f>
        <v>*</v>
      </c>
      <c r="O633" s="290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1" t="str">
        <f>IF(FN_MC!K655="","*",FN_MC!K655)</f>
        <v>*</v>
      </c>
      <c r="O634" s="291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1" t="str">
        <f>IF(FN_MC!K656="","*",FN_MC!K656)</f>
        <v>*</v>
      </c>
      <c r="O635" s="291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0" t="str">
        <f>IF(FN_MC!K657="","*",FN_MC!K657)</f>
        <v>*</v>
      </c>
      <c r="O636" s="290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1" t="str">
        <f>IF(FN_MC!K658="","*",FN_MC!K658)</f>
        <v>*</v>
      </c>
      <c r="O637" s="291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1" t="str">
        <f>IF(FN_MC!K659="","*",FN_MC!K659)</f>
        <v>*</v>
      </c>
      <c r="O638" s="291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0" t="str">
        <f>IF(FN_MC!K660="","*",FN_MC!K660)</f>
        <v>*</v>
      </c>
      <c r="O639" s="290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1" t="str">
        <f>IF(FN_MC!K661="","*",FN_MC!K661)</f>
        <v>*</v>
      </c>
      <c r="O640" s="291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1" t="str">
        <f>IF(FN_MC!K662="","*",FN_MC!K662)</f>
        <v>*</v>
      </c>
      <c r="O641" s="291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0" t="str">
        <f>IF(FN_MC!K663="","*",FN_MC!K663)</f>
        <v>*</v>
      </c>
      <c r="O642" s="290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1" t="str">
        <f>IF(FN_MC!K664="","*",FN_MC!K664)</f>
        <v>*</v>
      </c>
      <c r="O643" s="291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1" t="str">
        <f>IF(FN_MC!K665="","*",FN_MC!K665)</f>
        <v>*</v>
      </c>
      <c r="O644" s="291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0" t="str">
        <f>IF(FN_MC!K666="","*",FN_MC!K666)</f>
        <v>*</v>
      </c>
      <c r="O645" s="290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1" t="str">
        <f>IF(FN_MC!K667="","*",FN_MC!K667)</f>
        <v>*</v>
      </c>
      <c r="O646" s="291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1" t="str">
        <f>IF(FN_MC!K668="","*",FN_MC!K668)</f>
        <v>*</v>
      </c>
      <c r="O647" s="291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0" t="str">
        <f>IF(FN_MC!K669="","*",FN_MC!K669)</f>
        <v>*</v>
      </c>
      <c r="O648" s="290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1" t="str">
        <f>IF(FN_MC!K670="","*",FN_MC!K670)</f>
        <v>*</v>
      </c>
      <c r="O649" s="291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1" t="str">
        <f>IF(FN_MC!K671="","*",FN_MC!K671)</f>
        <v>*</v>
      </c>
      <c r="O650" s="291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0" t="str">
        <f>IF(FN_MC!K672="","*",FN_MC!K672)</f>
        <v>*</v>
      </c>
      <c r="O651" s="290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1" t="str">
        <f>IF(FN_MC!K673="","*",FN_MC!K673)</f>
        <v>*</v>
      </c>
      <c r="O652" s="291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1" t="str">
        <f>IF(FN_MC!K674="","*",FN_MC!K674)</f>
        <v>*</v>
      </c>
      <c r="O653" s="291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0" t="str">
        <f>IF(FN_MC!K675="","*",FN_MC!K675)</f>
        <v>*</v>
      </c>
      <c r="O654" s="290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1" t="str">
        <f>IF(FN_MC!K676="","*",FN_MC!K676)</f>
        <v>*</v>
      </c>
      <c r="O655" s="291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1" t="str">
        <f>IF(FN_MC!K677="","*",FN_MC!K677)</f>
        <v>*</v>
      </c>
      <c r="O656" s="291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0" t="str">
        <f>IF(FN_MC!K678="","*",FN_MC!K678)</f>
        <v>*</v>
      </c>
      <c r="O657" s="290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1" t="str">
        <f>IF(FN_MC!K679="","*",FN_MC!K679)</f>
        <v>*</v>
      </c>
      <c r="O658" s="291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1" t="str">
        <f>IF(FN_MC!K680="","*",FN_MC!K680)</f>
        <v>*</v>
      </c>
      <c r="O659" s="291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0" t="str">
        <f>IF(FN_MC!K681="","*",FN_MC!K681)</f>
        <v>*</v>
      </c>
      <c r="O660" s="290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1" t="str">
        <f>IF(FN_MC!K682="","*",FN_MC!K682)</f>
        <v>*</v>
      </c>
      <c r="O661" s="291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1" t="str">
        <f>IF(FN_MC!K683="","*",FN_MC!K683)</f>
        <v>*</v>
      </c>
      <c r="O662" s="291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0" t="str">
        <f>IF(FN_MC!K684="","*",FN_MC!K684)</f>
        <v>*</v>
      </c>
      <c r="O663" s="290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1" t="str">
        <f>IF(FN_MC!K685="","*",FN_MC!K685)</f>
        <v>*</v>
      </c>
      <c r="O664" s="291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1" t="str">
        <f>IF(FN_MC!K686="","*",FN_MC!K686)</f>
        <v>*</v>
      </c>
      <c r="O665" s="291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0" t="str">
        <f>IF(FN_MC!K687="","*",FN_MC!K687)</f>
        <v>*</v>
      </c>
      <c r="O666" s="290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1" t="str">
        <f>IF(FN_MC!K688="","*",FN_MC!K688)</f>
        <v>*</v>
      </c>
      <c r="O667" s="291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1" t="str">
        <f>IF(FN_MC!K689="","*",FN_MC!K689)</f>
        <v>*</v>
      </c>
      <c r="O668" s="291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0" t="str">
        <f>IF(FN_MC!K690="","*",FN_MC!K690)</f>
        <v>*</v>
      </c>
      <c r="O669" s="290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1" t="str">
        <f>IF(FN_MC!K691="","*",FN_MC!K691)</f>
        <v>*</v>
      </c>
      <c r="O670" s="291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1" t="str">
        <f>IF(FN_MC!K692="","*",FN_MC!K692)</f>
        <v>*</v>
      </c>
      <c r="O671" s="291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0" t="str">
        <f>IF(FN_MC!K693="","*",FN_MC!K693)</f>
        <v>*</v>
      </c>
      <c r="O672" s="290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1" t="str">
        <f>IF(FN_MC!K694="","*",FN_MC!K694)</f>
        <v>*</v>
      </c>
      <c r="O673" s="291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1" t="str">
        <f>IF(FN_MC!K695="","*",FN_MC!K695)</f>
        <v>*</v>
      </c>
      <c r="O674" s="291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0" t="str">
        <f>IF(FN_MC!K696="","*",FN_MC!K696)</f>
        <v>*</v>
      </c>
      <c r="O675" s="290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1" t="str">
        <f>IF(FN_MC!K697="","*",FN_MC!K697)</f>
        <v>*</v>
      </c>
      <c r="O676" s="291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1" t="str">
        <f>IF(FN_MC!K698="","*",FN_MC!K698)</f>
        <v>*</v>
      </c>
      <c r="O677" s="291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0" t="str">
        <f>IF(FN_MC!K699="","*",FN_MC!K699)</f>
        <v>*</v>
      </c>
      <c r="O678" s="290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1" t="str">
        <f>IF(FN_MC!K700="","*",FN_MC!K700)</f>
        <v>*</v>
      </c>
      <c r="O679" s="291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1" t="str">
        <f>IF(FN_MC!K701="","*",FN_MC!K701)</f>
        <v>*</v>
      </c>
      <c r="O680" s="291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0" t="str">
        <f>IF(FN_MC!K702="","*",FN_MC!K702)</f>
        <v>*</v>
      </c>
      <c r="O681" s="290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1" t="str">
        <f>IF(FN_MC!K703="","*",FN_MC!K703)</f>
        <v>*</v>
      </c>
      <c r="O682" s="291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1" t="str">
        <f>IF(FN_MC!K704="","*",FN_MC!K704)</f>
        <v>*</v>
      </c>
      <c r="O683" s="291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0" t="str">
        <f>IF(FN_MC!K705="","*",FN_MC!K705)</f>
        <v>*</v>
      </c>
      <c r="O684" s="290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1" t="str">
        <f>IF(FN_MC!K706="","*",FN_MC!K706)</f>
        <v>*</v>
      </c>
      <c r="O685" s="291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1" t="str">
        <f>IF(FN_MC!K707="","*",FN_MC!K707)</f>
        <v>*</v>
      </c>
      <c r="O686" s="291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0" t="str">
        <f>IF(FN_MC!K708="","*",FN_MC!K708)</f>
        <v>*</v>
      </c>
      <c r="O687" s="290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1" t="str">
        <f>IF(FN_MC!K709="","*",FN_MC!K709)</f>
        <v>*</v>
      </c>
      <c r="O688" s="291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1" t="str">
        <f>IF(FN_MC!K710="","*",FN_MC!K710)</f>
        <v>*</v>
      </c>
      <c r="O689" s="291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0" t="str">
        <f>IF(FN_MC!K711="","*",FN_MC!K711)</f>
        <v>*</v>
      </c>
      <c r="O690" s="290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1" t="str">
        <f>IF(FN_MC!K712="","*",FN_MC!K712)</f>
        <v>*</v>
      </c>
      <c r="O691" s="291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1" t="str">
        <f>IF(FN_MC!K713="","*",FN_MC!K713)</f>
        <v>*</v>
      </c>
      <c r="O692" s="291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0" t="str">
        <f>IF(FN_MC!K714="","*",FN_MC!K714)</f>
        <v>*</v>
      </c>
      <c r="O693" s="290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1" t="str">
        <f>IF(FN_MC!K715="","*",FN_MC!K715)</f>
        <v>*</v>
      </c>
      <c r="O694" s="291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1" t="str">
        <f>IF(FN_MC!K716="","*",FN_MC!K716)</f>
        <v>*</v>
      </c>
      <c r="O695" s="291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0" t="str">
        <f>IF(FN_MC!K717="","*",FN_MC!K717)</f>
        <v>*</v>
      </c>
      <c r="O696" s="290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1" t="str">
        <f>IF(FN_MC!K718="","*",FN_MC!K718)</f>
        <v>*</v>
      </c>
      <c r="O697" s="291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1" t="str">
        <f>IF(FN_MC!K719="","*",FN_MC!K719)</f>
        <v>*</v>
      </c>
      <c r="O698" s="291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0" t="str">
        <f>IF(FN_MC!K720="","*",FN_MC!K720)</f>
        <v>*</v>
      </c>
      <c r="O699" s="290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1" t="str">
        <f>IF(FN_MC!K721="","*",FN_MC!K721)</f>
        <v>*</v>
      </c>
      <c r="O700" s="291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1" t="str">
        <f>IF(FN_MC!K722="","*",FN_MC!K722)</f>
        <v>*</v>
      </c>
      <c r="O701" s="291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0" t="str">
        <f>IF(FN_MC!K723="","*",FN_MC!K723)</f>
        <v>*</v>
      </c>
      <c r="O702" s="290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1" t="str">
        <f>IF(FN_MC!K724="","*",FN_MC!K724)</f>
        <v>*</v>
      </c>
      <c r="O703" s="291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1" t="str">
        <f>IF(FN_MC!K725="","*",FN_MC!K725)</f>
        <v>*</v>
      </c>
      <c r="O704" s="291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0" t="str">
        <f>IF(FN_MC!K726="","*",FN_MC!K726)</f>
        <v>*</v>
      </c>
      <c r="O705" s="290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1" t="str">
        <f>IF(FN_MC!K727="","*",FN_MC!K727)</f>
        <v>*</v>
      </c>
      <c r="O706" s="291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1" t="str">
        <f>IF(FN_MC!K728="","*",FN_MC!K728)</f>
        <v>*</v>
      </c>
      <c r="O707" s="291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0" t="str">
        <f>IF(FN_MC!K729="","*",FN_MC!K729)</f>
        <v>*</v>
      </c>
      <c r="O708" s="290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1" t="str">
        <f>IF(FN_MC!K730="","*",FN_MC!K730)</f>
        <v>*</v>
      </c>
      <c r="O709" s="291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1" t="str">
        <f>IF(FN_MC!K731="","*",FN_MC!K731)</f>
        <v>*</v>
      </c>
      <c r="O710" s="291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0" t="str">
        <f>IF(FN_MC!K732="","*",FN_MC!K732)</f>
        <v>*</v>
      </c>
      <c r="O711" s="290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1" t="str">
        <f>IF(FN_MC!K733="","*",FN_MC!K733)</f>
        <v>*</v>
      </c>
      <c r="O712" s="291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1" t="str">
        <f>IF(FN_MC!K734="","*",FN_MC!K734)</f>
        <v>*</v>
      </c>
      <c r="O713" s="291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0" t="str">
        <f>IF(FN_MC!K735="","*",FN_MC!K735)</f>
        <v>*</v>
      </c>
      <c r="O714" s="290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1" t="str">
        <f>IF(FN_MC!K736="","*",FN_MC!K736)</f>
        <v>*</v>
      </c>
      <c r="O715" s="291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1" t="str">
        <f>IF(FN_MC!K737="","*",FN_MC!K737)</f>
        <v>*</v>
      </c>
      <c r="O716" s="291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0" t="str">
        <f>IF(FN_MC!K738="","*",FN_MC!K738)</f>
        <v>*</v>
      </c>
      <c r="O717" s="290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1" t="str">
        <f>IF(FN_MC!K739="","*",FN_MC!K739)</f>
        <v>*</v>
      </c>
      <c r="O718" s="291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1" t="str">
        <f>IF(FN_MC!K740="","*",FN_MC!K740)</f>
        <v>*</v>
      </c>
      <c r="O719" s="291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0" t="str">
        <f>IF(FN_MC!K741="","*",FN_MC!K741)</f>
        <v>*</v>
      </c>
      <c r="O720" s="290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1" t="str">
        <f>IF(FN_MC!K742="","*",FN_MC!K742)</f>
        <v>*</v>
      </c>
      <c r="O721" s="291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1" t="str">
        <f>IF(FN_MC!K743="","*",FN_MC!K743)</f>
        <v>*</v>
      </c>
      <c r="O722" s="291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0" t="str">
        <f>IF(FN_MC!K744="","*",FN_MC!K744)</f>
        <v>*</v>
      </c>
      <c r="O723" s="290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1" t="str">
        <f>IF(FN_MC!K745="","*",FN_MC!K745)</f>
        <v>*</v>
      </c>
      <c r="O724" s="291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1" t="str">
        <f>IF(FN_MC!K746="","*",FN_MC!K746)</f>
        <v>*</v>
      </c>
      <c r="O725" s="291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0" t="str">
        <f>IF(FN_MC!K747="","*",FN_MC!K747)</f>
        <v>*</v>
      </c>
      <c r="O726" s="290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1" t="str">
        <f>IF(FN_MC!K748="","*",FN_MC!K748)</f>
        <v>*</v>
      </c>
      <c r="O727" s="291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1" t="str">
        <f>IF(FN_MC!K749="","*",FN_MC!K749)</f>
        <v>*</v>
      </c>
      <c r="O728" s="291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0" t="str">
        <f>IF(FN_MC!K750="","*",FN_MC!K750)</f>
        <v>*</v>
      </c>
      <c r="O729" s="290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1" t="str">
        <f>IF(FN_MC!K751="","*",FN_MC!K751)</f>
        <v>*</v>
      </c>
      <c r="O730" s="291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1" t="str">
        <f>IF(FN_MC!K752="","*",FN_MC!K752)</f>
        <v>*</v>
      </c>
      <c r="O731" s="291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0" t="str">
        <f>IF(FN_MC!K753="","*",FN_MC!K753)</f>
        <v>*</v>
      </c>
      <c r="O732" s="290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1" t="str">
        <f>IF(FN_MC!K754="","*",FN_MC!K754)</f>
        <v>*</v>
      </c>
      <c r="O733" s="291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1" t="str">
        <f>IF(FN_MC!K755="","*",FN_MC!K755)</f>
        <v>*</v>
      </c>
      <c r="O734" s="291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0" t="str">
        <f>IF(FN_MC!K756="","*",FN_MC!K756)</f>
        <v>*</v>
      </c>
      <c r="O735" s="290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1" t="str">
        <f>IF(FN_MC!K757="","*",FN_MC!K757)</f>
        <v>*</v>
      </c>
      <c r="O736" s="291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1" t="str">
        <f>IF(FN_MC!K758="","*",FN_MC!K758)</f>
        <v>*</v>
      </c>
      <c r="O737" s="291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0" t="str">
        <f>IF(FN_MC!K759="","*",FN_MC!K759)</f>
        <v>*</v>
      </c>
      <c r="O738" s="290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1" t="str">
        <f>IF(FN_MC!K760="","*",FN_MC!K760)</f>
        <v>*</v>
      </c>
      <c r="O739" s="291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1" t="str">
        <f>IF(FN_MC!K761="","*",FN_MC!K761)</f>
        <v>*</v>
      </c>
      <c r="O740" s="291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0" t="str">
        <f>IF(FN_MC!K762="","*",FN_MC!K762)</f>
        <v>*</v>
      </c>
      <c r="O741" s="290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1" t="str">
        <f>IF(FN_MC!K763="","*",FN_MC!K763)</f>
        <v>*</v>
      </c>
      <c r="O742" s="291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1" t="str">
        <f>IF(FN_MC!K764="","*",FN_MC!K764)</f>
        <v>*</v>
      </c>
      <c r="O743" s="291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0" t="str">
        <f>IF(FN_MC!K765="","*",FN_MC!K765)</f>
        <v>*</v>
      </c>
      <c r="O744" s="290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1" t="str">
        <f>IF(FN_MC!K766="","*",FN_MC!K766)</f>
        <v>*</v>
      </c>
      <c r="O745" s="291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1" t="str">
        <f>IF(FN_MC!K767="","*",FN_MC!K767)</f>
        <v>*</v>
      </c>
      <c r="O746" s="291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0" t="str">
        <f>IF(FN_MC!K768="","*",FN_MC!K768)</f>
        <v>*</v>
      </c>
      <c r="O747" s="290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1" t="str">
        <f>IF(FN_MC!K769="","*",FN_MC!K769)</f>
        <v>*</v>
      </c>
      <c r="O748" s="291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1" t="str">
        <f>IF(FN_MC!K770="","*",FN_MC!K770)</f>
        <v>*</v>
      </c>
      <c r="O749" s="291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0" t="str">
        <f>IF(FN_MC!K771="","*",FN_MC!K771)</f>
        <v>*</v>
      </c>
      <c r="O750" s="290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1" t="str">
        <f>IF(FN_MC!K772="","*",FN_MC!K772)</f>
        <v>*</v>
      </c>
      <c r="O751" s="291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1" t="str">
        <f>IF(FN_MC!K773="","*",FN_MC!K773)</f>
        <v>*</v>
      </c>
      <c r="O752" s="291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0" t="str">
        <f>IF(FN_MC!K774="","*",FN_MC!K774)</f>
        <v>*</v>
      </c>
      <c r="O753" s="290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1" t="str">
        <f>IF(FN_MC!K775="","*",FN_MC!K775)</f>
        <v>*</v>
      </c>
      <c r="O754" s="291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1" t="str">
        <f>IF(FN_MC!K776="","*",FN_MC!K776)</f>
        <v>*</v>
      </c>
      <c r="O755" s="291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0" t="str">
        <f>IF(FN_MC!K777="","*",FN_MC!K777)</f>
        <v>*</v>
      </c>
      <c r="O756" s="290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1" t="str">
        <f>IF(FN_MC!K778="","*",FN_MC!K778)</f>
        <v>*</v>
      </c>
      <c r="O757" s="291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1" t="str">
        <f>IF(FN_MC!K779="","*",FN_MC!K779)</f>
        <v>*</v>
      </c>
      <c r="O758" s="291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0" t="str">
        <f>IF(FN_MC!K780="","*",FN_MC!K780)</f>
        <v>*</v>
      </c>
      <c r="O759" s="290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1" t="str">
        <f>IF(FN_MC!K781="","*",FN_MC!K781)</f>
        <v>*</v>
      </c>
      <c r="O760" s="291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1" t="str">
        <f>IF(FN_MC!K782="","*",FN_MC!K782)</f>
        <v>*</v>
      </c>
      <c r="O761" s="291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0" t="str">
        <f>IF(FN_MC!K783="","*",FN_MC!K783)</f>
        <v>*</v>
      </c>
      <c r="O762" s="290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1" t="str">
        <f>IF(FN_MC!K784="","*",FN_MC!K784)</f>
        <v>*</v>
      </c>
      <c r="O763" s="291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1" t="str">
        <f>IF(FN_MC!K785="","*",FN_MC!K785)</f>
        <v>*</v>
      </c>
      <c r="O764" s="291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0" t="str">
        <f>IF(FN_MC!K786="","*",FN_MC!K786)</f>
        <v>*</v>
      </c>
      <c r="O765" s="290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1" t="str">
        <f>IF(FN_MC!K787="","*",FN_MC!K787)</f>
        <v>*</v>
      </c>
      <c r="O766" s="291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1" t="str">
        <f>IF(FN_MC!K788="","*",FN_MC!K788)</f>
        <v>*</v>
      </c>
      <c r="O767" s="291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0" t="str">
        <f>IF(FN_MC!K789="","*",FN_MC!K789)</f>
        <v>*</v>
      </c>
      <c r="O768" s="290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1" t="str">
        <f>IF(FN_MC!K790="","*",FN_MC!K790)</f>
        <v>*</v>
      </c>
      <c r="O769" s="291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1" t="str">
        <f>IF(FN_MC!K791="","*",FN_MC!K791)</f>
        <v>*</v>
      </c>
      <c r="O770" s="291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0" t="str">
        <f>IF(FN_MC!K792="","*",FN_MC!K792)</f>
        <v>*</v>
      </c>
      <c r="O771" s="290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1" t="str">
        <f>IF(FN_MC!K793="","*",FN_MC!K793)</f>
        <v>*</v>
      </c>
      <c r="O772" s="291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1" t="str">
        <f>IF(FN_MC!K794="","*",FN_MC!K794)</f>
        <v>*</v>
      </c>
      <c r="O773" s="291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0" t="str">
        <f>IF(FN_MC!K795="","*",FN_MC!K795)</f>
        <v>*</v>
      </c>
      <c r="O774" s="290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1" t="str">
        <f>IF(FN_MC!K796="","*",FN_MC!K796)</f>
        <v>*</v>
      </c>
      <c r="O775" s="291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1" t="str">
        <f>IF(FN_MC!K797="","*",FN_MC!K797)</f>
        <v>*</v>
      </c>
      <c r="O776" s="291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0" t="str">
        <f>IF(FN_MC!K798="","*",FN_MC!K798)</f>
        <v>*</v>
      </c>
      <c r="O777" s="290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1" t="str">
        <f>IF(FN_MC!K799="","*",FN_MC!K799)</f>
        <v>*</v>
      </c>
      <c r="O778" s="291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1" t="str">
        <f>IF(FN_MC!K800="","*",FN_MC!K800)</f>
        <v>*</v>
      </c>
      <c r="O779" s="291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0" t="str">
        <f>IF(FN_MC!K801="","*",FN_MC!K801)</f>
        <v>*</v>
      </c>
      <c r="O780" s="290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1" t="str">
        <f>IF(FN_MC!K802="","*",FN_MC!K802)</f>
        <v>*</v>
      </c>
      <c r="O781" s="291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1" t="str">
        <f>IF(FN_MC!K803="","*",FN_MC!K803)</f>
        <v>*</v>
      </c>
      <c r="O782" s="291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0" t="str">
        <f>IF(FN_MC!K804="","*",FN_MC!K804)</f>
        <v>*</v>
      </c>
      <c r="O783" s="290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1" t="str">
        <f>IF(FN_MC!K805="","*",FN_MC!K805)</f>
        <v>*</v>
      </c>
      <c r="O784" s="291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1" t="str">
        <f>IF(FN_MC!K806="","*",FN_MC!K806)</f>
        <v>*</v>
      </c>
      <c r="O785" s="291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0" t="str">
        <f>IF(FN_MC!K807="","*",FN_MC!K807)</f>
        <v>*</v>
      </c>
      <c r="O786" s="290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1" t="str">
        <f>IF(FN_MC!K808="","*",FN_MC!K808)</f>
        <v>*</v>
      </c>
      <c r="O787" s="291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1" t="str">
        <f>IF(FN_MC!K809="","*",FN_MC!K809)</f>
        <v>*</v>
      </c>
      <c r="O788" s="291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0" t="str">
        <f>IF(FN_MC!K810="","*",FN_MC!K810)</f>
        <v>*</v>
      </c>
      <c r="O789" s="290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1" t="str">
        <f>IF(FN_MC!K811="","*",FN_MC!K811)</f>
        <v>*</v>
      </c>
      <c r="O790" s="291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1" t="str">
        <f>IF(FN_MC!K812="","*",FN_MC!K812)</f>
        <v>*</v>
      </c>
      <c r="O791" s="291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0" t="str">
        <f>IF(FN_MC!K813="","*",FN_MC!K813)</f>
        <v>*</v>
      </c>
      <c r="O792" s="290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1" t="str">
        <f>IF(FN_MC!K814="","*",FN_MC!K814)</f>
        <v>*</v>
      </c>
      <c r="O793" s="291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1" t="str">
        <f>IF(FN_MC!K815="","*",FN_MC!K815)</f>
        <v>*</v>
      </c>
      <c r="O794" s="291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0" t="str">
        <f>IF(FN_MC!K816="","*",FN_MC!K816)</f>
        <v>*</v>
      </c>
      <c r="O795" s="290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1" t="str">
        <f>IF(FN_MC!K817="","*",FN_MC!K817)</f>
        <v>*</v>
      </c>
      <c r="O796" s="291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1" t="str">
        <f>IF(FN_MC!K818="","*",FN_MC!K818)</f>
        <v>*</v>
      </c>
      <c r="O797" s="291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0" t="str">
        <f>IF(FN_MC!K819="","*",FN_MC!K819)</f>
        <v>*</v>
      </c>
      <c r="O798" s="290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1" t="str">
        <f>IF(FN_MC!K820="","*",FN_MC!K820)</f>
        <v>*</v>
      </c>
      <c r="O799" s="291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1" t="str">
        <f>IF(FN_MC!K821="","*",FN_MC!K821)</f>
        <v>*</v>
      </c>
      <c r="O800" s="291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0" t="str">
        <f>IF(FN_MC!K822="","*",FN_MC!K822)</f>
        <v>*</v>
      </c>
      <c r="O801" s="290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1" t="str">
        <f>IF(FN_MC!K823="","*",FN_MC!K823)</f>
        <v>*</v>
      </c>
      <c r="O802" s="291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1" t="str">
        <f>IF(FN_MC!K824="","*",FN_MC!K824)</f>
        <v>*</v>
      </c>
      <c r="O803" s="291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0" t="str">
        <f>IF(FN_MC!K825="","*",FN_MC!K825)</f>
        <v>*</v>
      </c>
      <c r="O804" s="290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1" t="str">
        <f>IF(FN_MC!K826="","*",FN_MC!K826)</f>
        <v>*</v>
      </c>
      <c r="O805" s="291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1" t="str">
        <f>IF(FN_MC!K827="","*",FN_MC!K827)</f>
        <v>*</v>
      </c>
      <c r="O806" s="291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0" t="str">
        <f>IF(FN_MC!K828="","*",FN_MC!K828)</f>
        <v>*</v>
      </c>
      <c r="O807" s="290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1" t="str">
        <f>IF(FN_MC!K829="","*",FN_MC!K829)</f>
        <v>*</v>
      </c>
      <c r="O808" s="291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1" t="str">
        <f>IF(FN_MC!K830="","*",FN_MC!K830)</f>
        <v>*</v>
      </c>
      <c r="O809" s="291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0" t="str">
        <f>IF(FN_MC!K831="","*",FN_MC!K831)</f>
        <v>*</v>
      </c>
      <c r="O810" s="290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1" t="str">
        <f>IF(FN_MC!K832="","*",FN_MC!K832)</f>
        <v>*</v>
      </c>
      <c r="O811" s="291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1" t="str">
        <f>IF(FN_MC!K833="","*",FN_MC!K833)</f>
        <v>*</v>
      </c>
      <c r="O812" s="291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0" t="str">
        <f>IF(FN_MC!K834="","*",FN_MC!K834)</f>
        <v>*</v>
      </c>
      <c r="O813" s="290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1" t="str">
        <f>IF(FN_MC!K835="","*",FN_MC!K835)</f>
        <v>*</v>
      </c>
      <c r="O814" s="291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1" t="str">
        <f>IF(FN_MC!K836="","*",FN_MC!K836)</f>
        <v>*</v>
      </c>
      <c r="O815" s="291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0" t="str">
        <f>IF(FN_MC!K837="","*",FN_MC!K837)</f>
        <v>*</v>
      </c>
      <c r="O816" s="290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1" t="str">
        <f>IF(FN_MC!K838="","*",FN_MC!K838)</f>
        <v>*</v>
      </c>
      <c r="O817" s="291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1" t="str">
        <f>IF(FN_MC!K839="","*",FN_MC!K839)</f>
        <v>*</v>
      </c>
      <c r="O818" s="291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0" t="str">
        <f>IF(FN_MC!K840="","*",FN_MC!K840)</f>
        <v>*</v>
      </c>
      <c r="O819" s="290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1" t="str">
        <f>IF(FN_MC!K841="","*",FN_MC!K841)</f>
        <v>*</v>
      </c>
      <c r="O820" s="291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1" t="str">
        <f>IF(FN_MC!K842="","*",FN_MC!K842)</f>
        <v>*</v>
      </c>
      <c r="O821" s="291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0" t="str">
        <f>IF(FN_MC!K843="","*",FN_MC!K843)</f>
        <v>*</v>
      </c>
      <c r="O822" s="290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1" t="str">
        <f>IF(FN_MC!K844="","*",FN_MC!K844)</f>
        <v>*</v>
      </c>
      <c r="O823" s="291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1" t="str">
        <f>IF(FN_MC!K845="","*",FN_MC!K845)</f>
        <v>*</v>
      </c>
      <c r="O824" s="291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0" t="str">
        <f>IF(FN_MC!K846="","*",FN_MC!K846)</f>
        <v>*</v>
      </c>
      <c r="O825" s="290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1" t="str">
        <f>IF(FN_MC!K847="","*",FN_MC!K847)</f>
        <v>*</v>
      </c>
      <c r="O826" s="291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1" t="str">
        <f>IF(FN_MC!K848="","*",FN_MC!K848)</f>
        <v>*</v>
      </c>
      <c r="O827" s="291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0" t="str">
        <f>IF(FN_MC!K849="","*",FN_MC!K849)</f>
        <v>*</v>
      </c>
      <c r="O828" s="290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1" t="str">
        <f>IF(FN_MC!K850="","*",FN_MC!K850)</f>
        <v>*</v>
      </c>
      <c r="O829" s="291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1" t="str">
        <f>IF(FN_MC!K851="","*",FN_MC!K851)</f>
        <v>*</v>
      </c>
      <c r="O830" s="291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0" t="str">
        <f>IF(FN_MC!K852="","*",FN_MC!K852)</f>
        <v>*</v>
      </c>
      <c r="O831" s="290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1" t="str">
        <f>IF(FN_MC!K853="","*",FN_MC!K853)</f>
        <v>*</v>
      </c>
      <c r="O832" s="291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1" t="str">
        <f>IF(FN_MC!K854="","*",FN_MC!K854)</f>
        <v>*</v>
      </c>
      <c r="O833" s="291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0" t="str">
        <f>IF(FN_MC!K855="","*",FN_MC!K855)</f>
        <v>*</v>
      </c>
      <c r="O834" s="290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1" t="str">
        <f>IF(FN_MC!K856="","*",FN_MC!K856)</f>
        <v>*</v>
      </c>
      <c r="O835" s="291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1" t="str">
        <f>IF(FN_MC!K857="","*",FN_MC!K857)</f>
        <v>*</v>
      </c>
      <c r="O836" s="291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0" t="str">
        <f>IF(FN_MC!K858="","*",FN_MC!K858)</f>
        <v>*</v>
      </c>
      <c r="O837" s="290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1" t="str">
        <f>IF(FN_MC!K859="","*",FN_MC!K859)</f>
        <v>*</v>
      </c>
      <c r="O838" s="291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1" t="str">
        <f>IF(FN_MC!K860="","*",FN_MC!K860)</f>
        <v>*</v>
      </c>
      <c r="O839" s="291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0" t="str">
        <f>IF(FN_MC!K861="","*",FN_MC!K861)</f>
        <v>*</v>
      </c>
      <c r="O840" s="290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1" t="str">
        <f>IF(FN_MC!K862="","*",FN_MC!K862)</f>
        <v>*</v>
      </c>
      <c r="O841" s="291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1" t="str">
        <f>IF(FN_MC!K863="","*",FN_MC!K863)</f>
        <v>*</v>
      </c>
      <c r="O842" s="291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0" t="str">
        <f>IF(FN_MC!K864="","*",FN_MC!K864)</f>
        <v>*</v>
      </c>
      <c r="O843" s="290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1" t="str">
        <f>IF(FN_MC!K865="","*",FN_MC!K865)</f>
        <v>*</v>
      </c>
      <c r="O844" s="291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1" t="str">
        <f>IF(FN_MC!K866="","*",FN_MC!K866)</f>
        <v>*</v>
      </c>
      <c r="O845" s="291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0" t="str">
        <f>IF(FN_MC!K867="","*",FN_MC!K867)</f>
        <v>*</v>
      </c>
      <c r="O846" s="290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1" t="str">
        <f>IF(FN_MC!K868="","*",FN_MC!K868)</f>
        <v>*</v>
      </c>
      <c r="O847" s="291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1" t="str">
        <f>IF(FN_MC!K869="","*",FN_MC!K869)</f>
        <v>*</v>
      </c>
      <c r="O848" s="291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0" t="str">
        <f>IF(FN_MC!K870="","*",FN_MC!K870)</f>
        <v>*</v>
      </c>
      <c r="O849" s="290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1" t="str">
        <f>IF(FN_MC!K871="","*",FN_MC!K871)</f>
        <v>*</v>
      </c>
      <c r="O850" s="291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1" t="str">
        <f>IF(FN_MC!K872="","*",FN_MC!K872)</f>
        <v>*</v>
      </c>
      <c r="O851" s="291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0" t="str">
        <f>IF(FN_MC!K873="","*",FN_MC!K873)</f>
        <v>*</v>
      </c>
      <c r="O852" s="290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1" t="str">
        <f>IF(FN_MC!K874="","*",FN_MC!K874)</f>
        <v>*</v>
      </c>
      <c r="O853" s="291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1" t="str">
        <f>IF(FN_MC!K875="","*",FN_MC!K875)</f>
        <v>*</v>
      </c>
      <c r="O854" s="291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0" t="str">
        <f>IF(FN_MC!K876="","*",FN_MC!K876)</f>
        <v>*</v>
      </c>
      <c r="O855" s="290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1" t="str">
        <f>IF(FN_MC!K877="","*",FN_MC!K877)</f>
        <v>*</v>
      </c>
      <c r="O856" s="291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1" t="str">
        <f>IF(FN_MC!K878="","*",FN_MC!K878)</f>
        <v>*</v>
      </c>
      <c r="O857" s="291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0" t="str">
        <f>IF(FN_MC!K879="","*",FN_MC!K879)</f>
        <v>*</v>
      </c>
      <c r="O858" s="290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1" t="str">
        <f>IF(FN_MC!K880="","*",FN_MC!K880)</f>
        <v>*</v>
      </c>
      <c r="O859" s="291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1" t="str">
        <f>IF(FN_MC!K881="","*",FN_MC!K881)</f>
        <v>*</v>
      </c>
      <c r="O860" s="291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0" t="str">
        <f>IF(FN_MC!K882="","*",FN_MC!K882)</f>
        <v>*</v>
      </c>
      <c r="O861" s="290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1" t="str">
        <f>IF(FN_MC!K883="","*",FN_MC!K883)</f>
        <v>*</v>
      </c>
      <c r="O862" s="291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1" t="str">
        <f>IF(FN_MC!K884="","*",FN_MC!K884)</f>
        <v>*</v>
      </c>
      <c r="O863" s="291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0" t="str">
        <f>IF(FN_MC!K885="","*",FN_MC!K885)</f>
        <v>*</v>
      </c>
      <c r="O864" s="290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1" t="str">
        <f>IF(FN_MC!K886="","*",FN_MC!K886)</f>
        <v>*</v>
      </c>
      <c r="O865" s="291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1" t="str">
        <f>IF(FN_MC!K887="","*",FN_MC!K887)</f>
        <v>*</v>
      </c>
      <c r="O866" s="291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0" t="str">
        <f>IF(FN_MC!K888="","*",FN_MC!K888)</f>
        <v>*</v>
      </c>
      <c r="O867" s="290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1" t="str">
        <f>IF(FN_MC!K889="","*",FN_MC!K889)</f>
        <v>*</v>
      </c>
      <c r="O868" s="291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1" t="str">
        <f>IF(FN_MC!K890="","*",FN_MC!K890)</f>
        <v>*</v>
      </c>
      <c r="O869" s="291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0" t="str">
        <f>IF(FN_MC!K891="","*",FN_MC!K891)</f>
        <v>*</v>
      </c>
      <c r="O870" s="290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1" t="str">
        <f>IF(FN_MC!K892="","*",FN_MC!K892)</f>
        <v>*</v>
      </c>
      <c r="O871" s="291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1" t="str">
        <f>IF(FN_MC!K893="","*",FN_MC!K893)</f>
        <v>*</v>
      </c>
      <c r="O872" s="291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0" t="str">
        <f>IF(FN_MC!K894="","*",FN_MC!K894)</f>
        <v>*</v>
      </c>
      <c r="O873" s="290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1" t="str">
        <f>IF(FN_MC!K895="","*",FN_MC!K895)</f>
        <v>*</v>
      </c>
      <c r="O874" s="291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1" t="str">
        <f>IF(FN_MC!K896="","*",FN_MC!K896)</f>
        <v>*</v>
      </c>
      <c r="O875" s="291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0" t="str">
        <f>IF(FN_MC!K897="","*",FN_MC!K897)</f>
        <v>*</v>
      </c>
      <c r="O876" s="290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1" t="str">
        <f>IF(FN_MC!K898="","*",FN_MC!K898)</f>
        <v>*</v>
      </c>
      <c r="O877" s="291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1" t="str">
        <f>IF(FN_MC!K899="","*",FN_MC!K899)</f>
        <v>*</v>
      </c>
      <c r="O878" s="291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0" t="str">
        <f>IF(FN_MC!K900="","*",FN_MC!K900)</f>
        <v>*</v>
      </c>
      <c r="O879" s="290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1" t="str">
        <f>IF(FN_MC!K901="","*",FN_MC!K901)</f>
        <v>*</v>
      </c>
      <c r="O880" s="291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1" t="str">
        <f>IF(FN_MC!K902="","*",FN_MC!K902)</f>
        <v>*</v>
      </c>
      <c r="O881" s="291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0" t="str">
        <f>IF(FN_MC!K903="","*",FN_MC!K903)</f>
        <v>*</v>
      </c>
      <c r="O882" s="290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1" t="str">
        <f>IF(FN_MC!K904="","*",FN_MC!K904)</f>
        <v>*</v>
      </c>
      <c r="O883" s="291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1" t="str">
        <f>IF(FN_MC!K905="","*",FN_MC!K905)</f>
        <v>*</v>
      </c>
      <c r="O884" s="291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0" t="str">
        <f>IF(FN_MC!K906="","*",FN_MC!K906)</f>
        <v>*</v>
      </c>
      <c r="O885" s="290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1" t="str">
        <f>IF(FN_MC!K907="","*",FN_MC!K907)</f>
        <v>*</v>
      </c>
      <c r="O886" s="291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1" t="str">
        <f>IF(FN_MC!K908="","*",FN_MC!K908)</f>
        <v>*</v>
      </c>
      <c r="O887" s="291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0" t="str">
        <f>IF(FN_MC!K909="","*",FN_MC!K909)</f>
        <v>*</v>
      </c>
      <c r="O888" s="290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1" t="str">
        <f>IF(FN_MC!K910="","*",FN_MC!K910)</f>
        <v>*</v>
      </c>
      <c r="O889" s="291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1" t="str">
        <f>IF(FN_MC!K911="","*",FN_MC!K911)</f>
        <v>*</v>
      </c>
      <c r="O890" s="291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0" t="str">
        <f>IF(FN_MC!K912="","*",FN_MC!K912)</f>
        <v>*</v>
      </c>
      <c r="O891" s="290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1" t="str">
        <f>IF(FN_MC!K913="","*",FN_MC!K913)</f>
        <v>*</v>
      </c>
      <c r="O892" s="291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1" t="str">
        <f>IF(FN_MC!K914="","*",FN_MC!K914)</f>
        <v>*</v>
      </c>
      <c r="O893" s="291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0" t="str">
        <f>IF(FN_MC!K915="","*",FN_MC!K915)</f>
        <v>*</v>
      </c>
      <c r="O894" s="290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1" t="str">
        <f>IF(FN_MC!K916="","*",FN_MC!K916)</f>
        <v>*</v>
      </c>
      <c r="O895" s="291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1" t="str">
        <f>IF(FN_MC!K917="","*",FN_MC!K917)</f>
        <v>*</v>
      </c>
      <c r="O896" s="291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0" t="str">
        <f>IF(FN_MC!K918="","*",FN_MC!K918)</f>
        <v>*</v>
      </c>
      <c r="O897" s="290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1" t="str">
        <f>IF(FN_MC!K919="","*",FN_MC!K919)</f>
        <v>*</v>
      </c>
      <c r="O898" s="291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1" t="str">
        <f>IF(FN_MC!K920="","*",FN_MC!K920)</f>
        <v>*</v>
      </c>
      <c r="O899" s="291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0" t="str">
        <f>IF(FN_MC!K921="","*",FN_MC!K921)</f>
        <v>*</v>
      </c>
      <c r="O900" s="290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1" t="str">
        <f>IF(FN_MC!K922="","*",FN_MC!K922)</f>
        <v>*</v>
      </c>
      <c r="O901" s="291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1" t="str">
        <f>IF(FN_MC!K923="","*",FN_MC!K923)</f>
        <v>*</v>
      </c>
      <c r="O902" s="291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0" t="str">
        <f>IF(FN_MC!K924="","*",FN_MC!K924)</f>
        <v>*</v>
      </c>
      <c r="O903" s="290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1" t="str">
        <f>IF(FN_MC!K925="","*",FN_MC!K925)</f>
        <v>*</v>
      </c>
      <c r="O904" s="291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1" t="str">
        <f>IF(FN_MC!K926="","*",FN_MC!K926)</f>
        <v>*</v>
      </c>
      <c r="O905" s="291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0" t="str">
        <f>IF(FN_MC!K927="","*",FN_MC!K927)</f>
        <v>*</v>
      </c>
      <c r="O906" s="290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1" t="str">
        <f>IF(FN_MC!K928="","*",FN_MC!K928)</f>
        <v>*</v>
      </c>
      <c r="O907" s="291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1" t="str">
        <f>IF(FN_MC!K929="","*",FN_MC!K929)</f>
        <v>*</v>
      </c>
      <c r="O908" s="291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0" t="str">
        <f>IF(FN_MC!K930="","*",FN_MC!K930)</f>
        <v>*</v>
      </c>
      <c r="O909" s="290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1" t="str">
        <f>IF(FN_MC!K931="","*",FN_MC!K931)</f>
        <v>*</v>
      </c>
      <c r="O910" s="291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1" t="str">
        <f>IF(FN_MC!K932="","*",FN_MC!K932)</f>
        <v>*</v>
      </c>
      <c r="O911" s="291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0" t="str">
        <f>IF(FN_MC!K933="","*",FN_MC!K933)</f>
        <v>*</v>
      </c>
      <c r="O912" s="290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1" t="str">
        <f>IF(FN_MC!K934="","*",FN_MC!K934)</f>
        <v>*</v>
      </c>
      <c r="O913" s="291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1" t="str">
        <f>IF(FN_MC!K935="","*",FN_MC!K935)</f>
        <v>*</v>
      </c>
      <c r="O914" s="291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0" t="str">
        <f>IF(FN_MC!K936="","*",FN_MC!K936)</f>
        <v>*</v>
      </c>
      <c r="O915" s="290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1" t="str">
        <f>IF(FN_MC!K937="","*",FN_MC!K937)</f>
        <v>*</v>
      </c>
      <c r="O916" s="291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1" t="str">
        <f>IF(FN_MC!K938="","*",FN_MC!K938)</f>
        <v>*</v>
      </c>
      <c r="O917" s="291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0" t="str">
        <f>IF(FN_MC!K939="","*",FN_MC!K939)</f>
        <v>*</v>
      </c>
      <c r="O918" s="290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1" t="str">
        <f>IF(FN_MC!K940="","*",FN_MC!K940)</f>
        <v>*</v>
      </c>
      <c r="O919" s="291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1" t="str">
        <f>IF(FN_MC!K941="","*",FN_MC!K941)</f>
        <v>*</v>
      </c>
      <c r="O920" s="291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0" t="str">
        <f>IF(FN_MC!K942="","*",FN_MC!K942)</f>
        <v>*</v>
      </c>
      <c r="O921" s="290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1" t="str">
        <f>IF(FN_MC!K943="","*",FN_MC!K943)</f>
        <v>*</v>
      </c>
      <c r="O922" s="291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1" t="str">
        <f>IF(FN_MC!K944="","*",FN_MC!K944)</f>
        <v>*</v>
      </c>
      <c r="O923" s="291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0" t="str">
        <f>IF(FN_MC!K945="","*",FN_MC!K945)</f>
        <v>*</v>
      </c>
      <c r="O924" s="290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1" t="str">
        <f>IF(FN_MC!K946="","*",FN_MC!K946)</f>
        <v>*</v>
      </c>
      <c r="O925" s="291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1" t="str">
        <f>IF(FN_MC!K947="","*",FN_MC!K947)</f>
        <v>*</v>
      </c>
      <c r="O926" s="291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0" t="str">
        <f>IF(FN_MC!K948="","*",FN_MC!K948)</f>
        <v>*</v>
      </c>
      <c r="O927" s="290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1" t="str">
        <f>IF(FN_MC!K949="","*",FN_MC!K949)</f>
        <v>*</v>
      </c>
      <c r="O928" s="291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1" t="str">
        <f>IF(FN_MC!K950="","*",FN_MC!K950)</f>
        <v>*</v>
      </c>
      <c r="O929" s="291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0" t="str">
        <f>IF(FN_MC!K951="","*",FN_MC!K951)</f>
        <v>*</v>
      </c>
      <c r="O930" s="290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1" t="str">
        <f>IF(FN_MC!K952="","*",FN_MC!K952)</f>
        <v>*</v>
      </c>
      <c r="O931" s="291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1" t="str">
        <f>IF(FN_MC!K953="","*",FN_MC!K953)</f>
        <v>*</v>
      </c>
      <c r="O932" s="291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0" t="str">
        <f>IF(FN_MC!K954="","*",FN_MC!K954)</f>
        <v>*</v>
      </c>
      <c r="O933" s="290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1" t="str">
        <f>IF(FN_MC!K955="","*",FN_MC!K955)</f>
        <v>*</v>
      </c>
      <c r="O934" s="291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1" t="str">
        <f>IF(FN_MC!K956="","*",FN_MC!K956)</f>
        <v>*</v>
      </c>
      <c r="O935" s="291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0" t="str">
        <f>IF(FN_MC!K957="","*",FN_MC!K957)</f>
        <v>*</v>
      </c>
      <c r="O936" s="290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1" t="str">
        <f>IF(FN_MC!K958="","*",FN_MC!K958)</f>
        <v>*</v>
      </c>
      <c r="O937" s="291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1" t="str">
        <f>IF(FN_MC!K959="","*",FN_MC!K959)</f>
        <v>*</v>
      </c>
      <c r="O938" s="291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0" t="str">
        <f>IF(FN_MC!K960="","*",FN_MC!K960)</f>
        <v>*</v>
      </c>
      <c r="O939" s="290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1" t="str">
        <f>IF(FN_MC!K961="","*",FN_MC!K961)</f>
        <v>*</v>
      </c>
      <c r="O940" s="291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1" t="str">
        <f>IF(FN_MC!K962="","*",FN_MC!K962)</f>
        <v>*</v>
      </c>
      <c r="O941" s="291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0" t="str">
        <f>IF(FN_MC!K963="","*",FN_MC!K963)</f>
        <v>*</v>
      </c>
      <c r="O942" s="290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1" t="str">
        <f>IF(FN_MC!K964="","*",FN_MC!K964)</f>
        <v>*</v>
      </c>
      <c r="O943" s="291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1" t="str">
        <f>IF(FN_MC!K965="","*",FN_MC!K965)</f>
        <v>*</v>
      </c>
      <c r="O944" s="291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0" t="str">
        <f>IF(FN_MC!K966="","*",FN_MC!K966)</f>
        <v>*</v>
      </c>
      <c r="O945" s="290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1" t="str">
        <f>IF(FN_MC!K967="","*",FN_MC!K967)</f>
        <v>*</v>
      </c>
      <c r="O946" s="291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1" t="str">
        <f>IF(FN_MC!K968="","*",FN_MC!K968)</f>
        <v>*</v>
      </c>
      <c r="O947" s="291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0" t="str">
        <f>IF(FN_MC!K969="","*",FN_MC!K969)</f>
        <v>*</v>
      </c>
      <c r="O948" s="290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1" t="str">
        <f>IF(FN_MC!K970="","*",FN_MC!K970)</f>
        <v>*</v>
      </c>
      <c r="O949" s="291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1" t="str">
        <f>IF(FN_MC!K971="","*",FN_MC!K971)</f>
        <v>*</v>
      </c>
      <c r="O950" s="291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0" t="str">
        <f>IF(FN_MC!K972="","*",FN_MC!K972)</f>
        <v>*</v>
      </c>
      <c r="O951" s="290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1" t="str">
        <f>IF(FN_MC!K973="","*",FN_MC!K973)</f>
        <v>*</v>
      </c>
      <c r="O952" s="291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1" t="str">
        <f>IF(FN_MC!K974="","*",FN_MC!K974)</f>
        <v>*</v>
      </c>
      <c r="O953" s="291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0" t="str">
        <f>IF(FN_MC!K975="","*",FN_MC!K975)</f>
        <v>*</v>
      </c>
      <c r="O954" s="290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1" t="str">
        <f>IF(FN_MC!K976="","*",FN_MC!K976)</f>
        <v>*</v>
      </c>
      <c r="O955" s="291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1" t="str">
        <f>IF(FN_MC!K977="","*",FN_MC!K977)</f>
        <v>*</v>
      </c>
      <c r="O956" s="291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0" t="str">
        <f>IF(FN_MC!K978="","*",FN_MC!K978)</f>
        <v>*</v>
      </c>
      <c r="O957" s="290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1" t="str">
        <f>IF(FN_MC!K979="","*",FN_MC!K979)</f>
        <v>*</v>
      </c>
      <c r="O958" s="291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1" t="str">
        <f>IF(FN_MC!K980="","*",FN_MC!K980)</f>
        <v>*</v>
      </c>
      <c r="O959" s="291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0" t="str">
        <f>IF(FN_MC!K981="","*",FN_MC!K981)</f>
        <v>*</v>
      </c>
      <c r="O960" s="290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1" t="str">
        <f>IF(FN_MC!K982="","*",FN_MC!K982)</f>
        <v>*</v>
      </c>
      <c r="O961" s="291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1" t="str">
        <f>IF(FN_MC!K983="","*",FN_MC!K983)</f>
        <v>*</v>
      </c>
      <c r="O962" s="291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0" t="str">
        <f>IF(FN_MC!K984="","*",FN_MC!K984)</f>
        <v>*</v>
      </c>
      <c r="O963" s="290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1" t="str">
        <f>IF(FN_MC!K985="","*",FN_MC!K985)</f>
        <v>*</v>
      </c>
      <c r="O964" s="291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1" t="str">
        <f>IF(FN_MC!K986="","*",FN_MC!K986)</f>
        <v>*</v>
      </c>
      <c r="O965" s="291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0" t="str">
        <f>IF(FN_MC!K987="","*",FN_MC!K987)</f>
        <v>*</v>
      </c>
      <c r="O966" s="290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1" t="str">
        <f>IF(FN_MC!K988="","*",FN_MC!K988)</f>
        <v>*</v>
      </c>
      <c r="O967" s="291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1" t="str">
        <f>IF(FN_MC!K989="","*",FN_MC!K989)</f>
        <v>*</v>
      </c>
      <c r="O968" s="291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0" t="str">
        <f>IF(FN_MC!K990="","*",FN_MC!K990)</f>
        <v>*</v>
      </c>
      <c r="O969" s="290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1" t="str">
        <f>IF(FN_MC!K991="","*",FN_MC!K991)</f>
        <v>*</v>
      </c>
      <c r="O970" s="291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1" t="str">
        <f>IF(FN_MC!K992="","*",FN_MC!K992)</f>
        <v>*</v>
      </c>
      <c r="O971" s="291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0" t="str">
        <f>IF(FN_MC!K993="","*",FN_MC!K993)</f>
        <v>*</v>
      </c>
      <c r="O972" s="290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1" t="str">
        <f>IF(FN_MC!K994="","*",FN_MC!K994)</f>
        <v>*</v>
      </c>
      <c r="O973" s="291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1" t="str">
        <f>IF(FN_MC!K995="","*",FN_MC!K995)</f>
        <v>*</v>
      </c>
      <c r="O974" s="291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0" t="str">
        <f>IF(FN_MC!K996="","*",FN_MC!K996)</f>
        <v>*</v>
      </c>
      <c r="O975" s="290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1" t="str">
        <f>IF(FN_MC!K997="","*",FN_MC!K997)</f>
        <v>*</v>
      </c>
      <c r="O976" s="291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1" t="str">
        <f>IF(FN_MC!K998="","*",FN_MC!K998)</f>
        <v>*</v>
      </c>
      <c r="O977" s="291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0" t="str">
        <f>IF(FN_MC!K999="","*",FN_MC!K999)</f>
        <v>*</v>
      </c>
      <c r="O978" s="290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1" t="str">
        <f>IF(FN_MC!K1000="","*",FN_MC!K1000)</f>
        <v>*</v>
      </c>
      <c r="O979" s="291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1" t="str">
        <f>IF(FN_MC!K1001="","*",FN_MC!K1001)</f>
        <v>*</v>
      </c>
      <c r="O980" s="291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0" t="str">
        <f>IF(FN_MC!K1002="","*",FN_MC!K1002)</f>
        <v>*</v>
      </c>
      <c r="O981" s="290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1" t="str">
        <f>IF(FN_MC!K1003="","*",FN_MC!K1003)</f>
        <v>*</v>
      </c>
      <c r="O982" s="291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1" t="str">
        <f>IF(FN_MC!K1004="","*",FN_MC!K1004)</f>
        <v>*</v>
      </c>
      <c r="O983" s="291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0" t="str">
        <f>IF(FN_MC!K1005="","*",FN_MC!K1005)</f>
        <v>*</v>
      </c>
      <c r="O984" s="290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1" t="str">
        <f>IF(FN_MC!K1006="","*",FN_MC!K1006)</f>
        <v>*</v>
      </c>
      <c r="O985" s="291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1" t="str">
        <f>IF(FN_MC!K1007="","*",FN_MC!K1007)</f>
        <v>*</v>
      </c>
      <c r="O986" s="291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0" t="str">
        <f>IF(FN_MC!K1008="","*",FN_MC!K1008)</f>
        <v>*</v>
      </c>
      <c r="O987" s="290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1" t="str">
        <f>IF(FN_MC!K1009="","*",FN_MC!K1009)</f>
        <v>*</v>
      </c>
      <c r="O988" s="291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1" t="str">
        <f>IF(FN_MC!K1010="","*",FN_MC!K1010)</f>
        <v>*</v>
      </c>
      <c r="O989" s="291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0" t="str">
        <f>IF(FN_MC!K1011="","*",FN_MC!K1011)</f>
        <v>*</v>
      </c>
      <c r="O990" s="290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1" t="str">
        <f>IF(FN_MC!K1012="","*",FN_MC!K1012)</f>
        <v>*</v>
      </c>
      <c r="O991" s="291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1" t="str">
        <f>IF(FN_MC!K1013="","*",FN_MC!K1013)</f>
        <v>*</v>
      </c>
      <c r="O992" s="291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0" t="str">
        <f>IF(FN_MC!K1014="","*",FN_MC!K1014)</f>
        <v>*</v>
      </c>
      <c r="O993" s="290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1" t="str">
        <f>IF(FN_MC!K1015="","*",FN_MC!K1015)</f>
        <v>*</v>
      </c>
      <c r="O994" s="291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1" t="str">
        <f>IF(FN_MC!K1016="","*",FN_MC!K1016)</f>
        <v>*</v>
      </c>
      <c r="O995" s="291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0" t="str">
        <f>IF(FN_MC!K1017="","*",FN_MC!K1017)</f>
        <v>*</v>
      </c>
      <c r="O996" s="290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1" t="str">
        <f>IF(FN_MC!K1018="","*",FN_MC!K1018)</f>
        <v>*</v>
      </c>
      <c r="O997" s="291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1" t="str">
        <f>IF(FN_MC!K1019="","*",FN_MC!K1019)</f>
        <v>*</v>
      </c>
      <c r="O998" s="291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0" t="str">
        <f>IF(FN_MC!K1020="","*",FN_MC!K1020)</f>
        <v>*</v>
      </c>
      <c r="O999" s="290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1" t="str">
        <f>IF(FN_MC!K1021="","*",FN_MC!K1021)</f>
        <v>*</v>
      </c>
      <c r="O1000" s="291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1" t="str">
        <f>IF(FN_MC!K1022="","*",FN_MC!K1022)</f>
        <v>*</v>
      </c>
      <c r="O1001" s="291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0" t="str">
        <f>IF(FN_MC!K1023="","*",FN_MC!K1023)</f>
        <v>*</v>
      </c>
      <c r="O1002" s="290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1" t="str">
        <f>IF(FN_MC!K1024="","*",FN_MC!K1024)</f>
        <v>*</v>
      </c>
      <c r="O1003" s="291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1" t="str">
        <f>IF(FN_MC!K1025="","*",FN_MC!K1025)</f>
        <v>*</v>
      </c>
      <c r="O1004" s="291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0" t="str">
        <f>IF(FN_MC!K1026="","*",FN_MC!K1026)</f>
        <v>*</v>
      </c>
      <c r="O1005" s="290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1" t="str">
        <f>IF(FN_MC!K1027="","*",FN_MC!K1027)</f>
        <v>*</v>
      </c>
      <c r="O1006" s="291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1" t="str">
        <f>IF(FN_MC!K1028="","*",FN_MC!K1028)</f>
        <v>*</v>
      </c>
      <c r="O1007" s="291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0" t="str">
        <f>IF(FN_MC!K1029="","*",FN_MC!K1029)</f>
        <v>*</v>
      </c>
      <c r="O1008" s="290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1" t="str">
        <f>IF(FN_MC!K1030="","*",FN_MC!K1030)</f>
        <v>*</v>
      </c>
      <c r="O1009" s="291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1" t="str">
        <f>IF(FN_MC!K1031="","*",FN_MC!K1031)</f>
        <v>*</v>
      </c>
      <c r="O1010" s="291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0" t="str">
        <f>IF(FN_MC!K1032="","*",FN_MC!K1032)</f>
        <v>*</v>
      </c>
      <c r="O1011" s="290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1" t="str">
        <f>IF(FN_MC!K1033="","*",FN_MC!K1033)</f>
        <v>*</v>
      </c>
      <c r="O1012" s="291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1" t="str">
        <f>IF(FN_MC!K1034="","*",FN_MC!K1034)</f>
        <v>*</v>
      </c>
      <c r="O1013" s="291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0" t="str">
        <f>IF(FN_MC!K1035="","*",FN_MC!K1035)</f>
        <v>*</v>
      </c>
      <c r="O1014" s="290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1" t="str">
        <f>IF(FN_MC!K1036="","*",FN_MC!K1036)</f>
        <v>*</v>
      </c>
      <c r="O1015" s="291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1" t="str">
        <f>IF(FN_MC!K1037="","*",FN_MC!K1037)</f>
        <v>*</v>
      </c>
      <c r="O1016" s="291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0" t="str">
        <f>IF(FN_MC!K1038="","*",FN_MC!K1038)</f>
        <v>*</v>
      </c>
      <c r="O1017" s="290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1" t="str">
        <f>IF(FN_MC!K1039="","*",FN_MC!K1039)</f>
        <v>*</v>
      </c>
      <c r="O1018" s="291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1" t="str">
        <f>IF(FN_MC!K1040="","*",FN_MC!K1040)</f>
        <v>*</v>
      </c>
      <c r="O1019" s="291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0" t="str">
        <f>IF(FN_MC!K1041="","*",FN_MC!K1041)</f>
        <v>*</v>
      </c>
      <c r="O1020" s="290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1" t="str">
        <f>IF(FN_MC!K1042="","*",FN_MC!K1042)</f>
        <v>*</v>
      </c>
      <c r="O1021" s="291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1" t="str">
        <f>IF(FN_MC!K1043="","*",FN_MC!K1043)</f>
        <v>*</v>
      </c>
      <c r="O1022" s="291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0" t="str">
        <f>IF(FN_MC!K1044="","*",FN_MC!K1044)</f>
        <v>*</v>
      </c>
      <c r="O1023" s="290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1" t="str">
        <f>IF(FN_MC!K1045="","*",FN_MC!K1045)</f>
        <v>*</v>
      </c>
      <c r="O1024" s="291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1" t="str">
        <f>IF(FN_MC!K1046="","*",FN_MC!K1046)</f>
        <v>*</v>
      </c>
      <c r="O1025" s="291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0" t="str">
        <f>IF(FN_MC!K1047="","*",FN_MC!K1047)</f>
        <v>*</v>
      </c>
      <c r="O1026" s="290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1" t="str">
        <f>IF(FN_MC!K1048="","*",FN_MC!K1048)</f>
        <v>*</v>
      </c>
      <c r="O1027" s="291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1" t="str">
        <f>IF(FN_MC!K1049="","*",FN_MC!K1049)</f>
        <v>*</v>
      </c>
      <c r="O1028" s="291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0" t="str">
        <f>IF(FN_MC!K1050="","*",FN_MC!K1050)</f>
        <v>*</v>
      </c>
      <c r="O1029" s="290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1" t="str">
        <f>IF(FN_MC!K1051="","*",FN_MC!K1051)</f>
        <v>*</v>
      </c>
      <c r="O1030" s="291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1" t="str">
        <f>IF(FN_MC!K1052="","*",FN_MC!K1052)</f>
        <v>*</v>
      </c>
      <c r="O1031" s="291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0" t="str">
        <f>IF(FN_MC!K1053="","*",FN_MC!K1053)</f>
        <v>*</v>
      </c>
      <c r="O1032" s="290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1" t="str">
        <f>IF(FN_MC!K1054="","*",FN_MC!K1054)</f>
        <v>*</v>
      </c>
      <c r="O1033" s="291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1" t="str">
        <f>IF(FN_MC!K1055="","*",FN_MC!K1055)</f>
        <v>*</v>
      </c>
      <c r="O1034" s="291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0" t="str">
        <f>IF(FN_MC!K1056="","*",FN_MC!K1056)</f>
        <v>*</v>
      </c>
      <c r="O1035" s="290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1" t="str">
        <f>IF(FN_MC!K1057="","*",FN_MC!K1057)</f>
        <v>*</v>
      </c>
      <c r="O1036" s="291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1" t="str">
        <f>IF(FN_MC!K1058="","*",FN_MC!K1058)</f>
        <v>*</v>
      </c>
      <c r="O1037" s="291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0" t="str">
        <f>IF(FN_MC!K1059="","*",FN_MC!K1059)</f>
        <v>*</v>
      </c>
      <c r="O1038" s="290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1" t="str">
        <f>IF(FN_MC!K1060="","*",FN_MC!K1060)</f>
        <v>*</v>
      </c>
      <c r="O1039" s="291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1" t="str">
        <f>IF(FN_MC!K1061="","*",FN_MC!K1061)</f>
        <v>*</v>
      </c>
      <c r="O1040" s="291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0" t="str">
        <f>IF(FN_MC!K1062="","*",FN_MC!K1062)</f>
        <v>*</v>
      </c>
      <c r="O1041" s="290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1" t="str">
        <f>IF(FN_MC!K1063="","*",FN_MC!K1063)</f>
        <v>*</v>
      </c>
      <c r="O1042" s="291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1" t="str">
        <f>IF(FN_MC!K1064="","*",FN_MC!K1064)</f>
        <v>*</v>
      </c>
      <c r="O1043" s="291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0" t="str">
        <f>IF(FN_MC!K1065="","*",FN_MC!K1065)</f>
        <v>*</v>
      </c>
      <c r="O1044" s="290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1" t="str">
        <f>IF(FN_MC!K1066="","*",FN_MC!K1066)</f>
        <v>*</v>
      </c>
      <c r="O1045" s="291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1" t="str">
        <f>IF(FN_MC!K1067="","*",FN_MC!K1067)</f>
        <v>*</v>
      </c>
      <c r="O1046" s="291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0" t="str">
        <f>IF(FN_MC!K1068="","*",FN_MC!K1068)</f>
        <v>*</v>
      </c>
      <c r="O1047" s="290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1" t="str">
        <f>IF(FN_MC!K1069="","*",FN_MC!K1069)</f>
        <v>*</v>
      </c>
      <c r="O1048" s="291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1" t="str">
        <f>IF(FN_MC!K1070="","*",FN_MC!K1070)</f>
        <v>*</v>
      </c>
      <c r="O1049" s="291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0" t="str">
        <f>IF(FN_MC!K1071="","*",FN_MC!K1071)</f>
        <v>*</v>
      </c>
      <c r="O1050" s="290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1" t="str">
        <f>IF(FN_MC!K1072="","*",FN_MC!K1072)</f>
        <v>*</v>
      </c>
      <c r="O1051" s="291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1" t="str">
        <f>IF(FN_MC!K1073="","*",FN_MC!K1073)</f>
        <v>*</v>
      </c>
      <c r="O1052" s="291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0" t="str">
        <f>IF(FN_MC!K1074="","*",FN_MC!K1074)</f>
        <v>*</v>
      </c>
      <c r="O1053" s="290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1" t="str">
        <f>IF(FN_MC!K1075="","*",FN_MC!K1075)</f>
        <v>*</v>
      </c>
      <c r="O1054" s="291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1" t="str">
        <f>IF(FN_MC!K1076="","*",FN_MC!K1076)</f>
        <v>*</v>
      </c>
      <c r="O1055" s="291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0" t="str">
        <f>IF(FN_MC!K1077="","*",FN_MC!K1077)</f>
        <v>*</v>
      </c>
      <c r="O1056" s="290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1" t="str">
        <f>IF(FN_MC!K1078="","*",FN_MC!K1078)</f>
        <v>*</v>
      </c>
      <c r="O1057" s="291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1" t="str">
        <f>IF(FN_MC!K1079="","*",FN_MC!K1079)</f>
        <v>*</v>
      </c>
      <c r="O1058" s="291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0" t="str">
        <f>IF(FN_MC!K1080="","*",FN_MC!K1080)</f>
        <v>*</v>
      </c>
      <c r="O1059" s="290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1" t="str">
        <f>IF(FN_MC!K1081="","*",FN_MC!K1081)</f>
        <v>*</v>
      </c>
      <c r="O1060" s="291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1" t="str">
        <f>IF(FN_MC!K1082="","*",FN_MC!K1082)</f>
        <v>*</v>
      </c>
      <c r="O1061" s="291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0" t="str">
        <f>IF(FN_MC!K1083="","*",FN_MC!K1083)</f>
        <v>*</v>
      </c>
      <c r="O1062" s="290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1" t="str">
        <f>IF(FN_MC!K1084="","*",FN_MC!K1084)</f>
        <v>*</v>
      </c>
      <c r="O1063" s="291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1" t="str">
        <f>IF(FN_MC!K1085="","*",FN_MC!K1085)</f>
        <v>*</v>
      </c>
      <c r="O1064" s="291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0" t="str">
        <f>IF(FN_MC!K1086="","*",FN_MC!K1086)</f>
        <v>*</v>
      </c>
      <c r="O1065" s="290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1" t="str">
        <f>IF(FN_MC!K1087="","*",FN_MC!K1087)</f>
        <v>*</v>
      </c>
      <c r="O1066" s="291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1" t="str">
        <f>IF(FN_MC!K1088="","*",FN_MC!K1088)</f>
        <v>*</v>
      </c>
      <c r="O1067" s="291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0" t="str">
        <f>IF(FN_MC!K1089="","*",FN_MC!K1089)</f>
        <v>*</v>
      </c>
      <c r="O1068" s="290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1" t="str">
        <f>IF(FN_MC!K1090="","*",FN_MC!K1090)</f>
        <v>*</v>
      </c>
      <c r="O1069" s="291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1" t="str">
        <f>IF(FN_MC!K1091="","*",FN_MC!K1091)</f>
        <v>*</v>
      </c>
      <c r="O1070" s="291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0" t="str">
        <f>IF(FN_MC!K1092="","*",FN_MC!K1092)</f>
        <v>*</v>
      </c>
      <c r="O1071" s="290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1" t="str">
        <f>IF(FN_MC!K1093="","*",FN_MC!K1093)</f>
        <v>*</v>
      </c>
      <c r="O1072" s="291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1" t="str">
        <f>IF(FN_MC!K1094="","*",FN_MC!K1094)</f>
        <v>*</v>
      </c>
      <c r="O1073" s="291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0" t="str">
        <f>IF(FN_MC!K1095="","*",FN_MC!K1095)</f>
        <v>*</v>
      </c>
      <c r="O1074" s="290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1" t="str">
        <f>IF(FN_MC!K1096="","*",FN_MC!K1096)</f>
        <v>*</v>
      </c>
      <c r="O1075" s="291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1" t="str">
        <f>IF(FN_MC!K1097="","*",FN_MC!K1097)</f>
        <v>*</v>
      </c>
      <c r="O1076" s="291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0" t="str">
        <f>IF(FN_MC!K1098="","*",FN_MC!K1098)</f>
        <v>*</v>
      </c>
      <c r="O1077" s="290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1" t="str">
        <f>IF(FN_MC!K1099="","*",FN_MC!K1099)</f>
        <v>*</v>
      </c>
      <c r="O1078" s="291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1" t="str">
        <f>IF(FN_MC!K1100="","*",FN_MC!K1100)</f>
        <v>*</v>
      </c>
      <c r="O1079" s="291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0" t="str">
        <f>IF(FN_MC!K1101="","*",FN_MC!K1101)</f>
        <v>*</v>
      </c>
      <c r="O1080" s="290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1" t="str">
        <f>IF(FN_MC!K1102="","*",FN_MC!K1102)</f>
        <v>*</v>
      </c>
      <c r="O1081" s="291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1" t="str">
        <f>IF(FN_MC!K1103="","*",FN_MC!K1103)</f>
        <v>*</v>
      </c>
      <c r="O1082" s="291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0" t="str">
        <f>IF(FN_MC!K1104="","*",FN_MC!K1104)</f>
        <v>*</v>
      </c>
      <c r="O1083" s="290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1" t="str">
        <f>IF(FN_MC!K1105="","*",FN_MC!K1105)</f>
        <v>*</v>
      </c>
      <c r="O1084" s="291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1" t="str">
        <f>IF(FN_MC!K1106="","*",FN_MC!K1106)</f>
        <v>*</v>
      </c>
      <c r="O1085" s="291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0" t="str">
        <f>IF(FN_MC!K1107="","*",FN_MC!K1107)</f>
        <v>*</v>
      </c>
      <c r="O1086" s="290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1" t="str">
        <f>IF(FN_MC!K1108="","*",FN_MC!K1108)</f>
        <v>*</v>
      </c>
      <c r="O1087" s="291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1" t="str">
        <f>IF(FN_MC!K1109="","*",FN_MC!K1109)</f>
        <v>*</v>
      </c>
      <c r="O1088" s="291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0" t="str">
        <f>IF(FN_MC!K1110="","*",FN_MC!K1110)</f>
        <v>*</v>
      </c>
      <c r="O1089" s="290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1" t="str">
        <f>IF(FN_MC!K1111="","*",FN_MC!K1111)</f>
        <v>*</v>
      </c>
      <c r="O1090" s="291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1" t="str">
        <f>IF(FN_MC!K1112="","*",FN_MC!K1112)</f>
        <v>*</v>
      </c>
      <c r="O1091" s="291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0" t="str">
        <f>IF(FN_MC!K1113="","*",FN_MC!K1113)</f>
        <v>*</v>
      </c>
      <c r="O1092" s="290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1" t="str">
        <f>IF(FN_MC!K1114="","*",FN_MC!K1114)</f>
        <v>*</v>
      </c>
      <c r="O1093" s="291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1" t="str">
        <f>IF(FN_MC!K1115="","*",FN_MC!K1115)</f>
        <v>*</v>
      </c>
      <c r="O1094" s="291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0" t="str">
        <f>IF(FN_MC!K1116="","*",FN_MC!K1116)</f>
        <v>*</v>
      </c>
      <c r="O1095" s="290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1" t="str">
        <f>IF(FN_MC!K1117="","*",FN_MC!K1117)</f>
        <v>*</v>
      </c>
      <c r="O1096" s="291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1" t="str">
        <f>IF(FN_MC!K1118="","*",FN_MC!K1118)</f>
        <v>*</v>
      </c>
      <c r="O1097" s="291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0" t="str">
        <f>IF(FN_MC!K1119="","*",FN_MC!K1119)</f>
        <v>*</v>
      </c>
      <c r="O1098" s="290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1" t="str">
        <f>IF(FN_MC!K1120="","*",FN_MC!K1120)</f>
        <v>*</v>
      </c>
      <c r="O1099" s="291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1" t="str">
        <f>IF(FN_MC!K1121="","*",FN_MC!K1121)</f>
        <v>*</v>
      </c>
      <c r="O1100" s="291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0" t="str">
        <f>IF(FN_MC!K1122="","*",FN_MC!K1122)</f>
        <v>*</v>
      </c>
      <c r="O1101" s="290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1" t="str">
        <f>IF(FN_MC!K1123="","*",FN_MC!K1123)</f>
        <v>*</v>
      </c>
      <c r="O1102" s="291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1" t="str">
        <f>IF(FN_MC!K1124="","*",FN_MC!K1124)</f>
        <v>*</v>
      </c>
      <c r="O1103" s="291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0" t="str">
        <f>IF(FN_MC!K1125="","*",FN_MC!K1125)</f>
        <v>*</v>
      </c>
      <c r="O1104" s="290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1" t="str">
        <f>IF(FN_MC!K1126="","*",FN_MC!K1126)</f>
        <v>*</v>
      </c>
      <c r="O1105" s="291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1" t="str">
        <f>IF(FN_MC!K1127="","*",FN_MC!K1127)</f>
        <v>*</v>
      </c>
      <c r="O1106" s="291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0" t="str">
        <f>IF(FN_MC!K1128="","*",FN_MC!K1128)</f>
        <v>*</v>
      </c>
      <c r="O1107" s="290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1" t="str">
        <f>IF(FN_MC!K1129="","*",FN_MC!K1129)</f>
        <v>*</v>
      </c>
      <c r="O1108" s="291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1" t="str">
        <f>IF(FN_MC!K1130="","*",FN_MC!K1130)</f>
        <v>*</v>
      </c>
      <c r="O1109" s="291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0" t="str">
        <f>IF(FN_MC!K1131="","*",FN_MC!K1131)</f>
        <v>*</v>
      </c>
      <c r="O1110" s="290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1" t="str">
        <f>IF(FN_MC!K1132="","*",FN_MC!K1132)</f>
        <v>*</v>
      </c>
      <c r="O1111" s="291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1" t="str">
        <f>IF(FN_MC!K1133="","*",FN_MC!K1133)</f>
        <v>*</v>
      </c>
      <c r="O1112" s="291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0" t="str">
        <f>IF(FN_MC!K1134="","*",FN_MC!K1134)</f>
        <v>*</v>
      </c>
      <c r="O1113" s="290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1" t="str">
        <f>IF(FN_MC!K1135="","*",FN_MC!K1135)</f>
        <v>*</v>
      </c>
      <c r="O1114" s="291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1" t="str">
        <f>IF(FN_MC!K1136="","*",FN_MC!K1136)</f>
        <v>*</v>
      </c>
      <c r="O1115" s="291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0" t="str">
        <f>IF(FN_MC!K1137="","*",FN_MC!K1137)</f>
        <v>*</v>
      </c>
      <c r="O1116" s="290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1" t="str">
        <f>IF(FN_MC!K1138="","*",FN_MC!K1138)</f>
        <v>*</v>
      </c>
      <c r="O1117" s="291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1" t="str">
        <f>IF(FN_MC!K1139="","*",FN_MC!K1139)</f>
        <v>*</v>
      </c>
      <c r="O1118" s="291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0" t="str">
        <f>IF(FN_MC!K1140="","*",FN_MC!K1140)</f>
        <v>*</v>
      </c>
      <c r="O1119" s="290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1" t="str">
        <f>IF(FN_MC!K1141="","*",FN_MC!K1141)</f>
        <v>*</v>
      </c>
      <c r="O1120" s="291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1" t="str">
        <f>IF(FN_MC!K1142="","*",FN_MC!K1142)</f>
        <v>*</v>
      </c>
      <c r="O1121" s="291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0" t="str">
        <f>IF(FN_MC!K1143="","*",FN_MC!K1143)</f>
        <v>*</v>
      </c>
      <c r="O1122" s="290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1" t="str">
        <f>IF(FN_MC!K1144="","*",FN_MC!K1144)</f>
        <v>*</v>
      </c>
      <c r="O1123" s="291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1" t="str">
        <f>IF(FN_MC!K1145="","*",FN_MC!K1145)</f>
        <v>*</v>
      </c>
      <c r="O1124" s="291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0" t="str">
        <f>IF(FN_MC!K1146="","*",FN_MC!K1146)</f>
        <v>*</v>
      </c>
      <c r="O1125" s="290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1" t="str">
        <f>IF(FN_MC!K1147="","*",FN_MC!K1147)</f>
        <v>*</v>
      </c>
      <c r="O1126" s="291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1" t="str">
        <f>IF(FN_MC!K1148="","*",FN_MC!K1148)</f>
        <v>*</v>
      </c>
      <c r="O1127" s="291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0" t="str">
        <f>IF(FN_MC!K1149="","*",FN_MC!K1149)</f>
        <v>*</v>
      </c>
      <c r="O1128" s="290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1" t="str">
        <f>IF(FN_MC!K1150="","*",FN_MC!K1150)</f>
        <v>*</v>
      </c>
      <c r="O1129" s="291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1" t="str">
        <f>IF(FN_MC!K1151="","*",FN_MC!K1151)</f>
        <v>*</v>
      </c>
      <c r="O1130" s="291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0" t="str">
        <f>IF(FN_MC!K1152="","*",FN_MC!K1152)</f>
        <v>*</v>
      </c>
      <c r="O1131" s="290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1" t="str">
        <f>IF(FN_MC!K1153="","*",FN_MC!K1153)</f>
        <v>*</v>
      </c>
      <c r="O1132" s="291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1" t="str">
        <f>IF(FN_MC!K1154="","*",FN_MC!K1154)</f>
        <v>*</v>
      </c>
      <c r="O1133" s="291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0" t="str">
        <f>IF(FN_MC!K1155="","*",FN_MC!K1155)</f>
        <v>*</v>
      </c>
      <c r="O1134" s="290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1" t="str">
        <f>IF(FN_MC!K1156="","*",FN_MC!K1156)</f>
        <v>*</v>
      </c>
      <c r="O1135" s="291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1" t="str">
        <f>IF(FN_MC!K1157="","*",FN_MC!K1157)</f>
        <v>*</v>
      </c>
      <c r="O1136" s="291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0" t="str">
        <f>IF(FN_MC!K1158="","*",FN_MC!K1158)</f>
        <v>*</v>
      </c>
      <c r="O1137" s="290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1" t="str">
        <f>IF(FN_MC!K1159="","*",FN_MC!K1159)</f>
        <v>*</v>
      </c>
      <c r="O1138" s="291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1" t="str">
        <f>IF(FN_MC!K1160="","*",FN_MC!K1160)</f>
        <v>*</v>
      </c>
      <c r="O1139" s="291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0" t="str">
        <f>IF(FN_MC!K1161="","*",FN_MC!K1161)</f>
        <v>*</v>
      </c>
      <c r="O1140" s="290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1" t="str">
        <f>IF(FN_MC!K1162="","*",FN_MC!K1162)</f>
        <v>*</v>
      </c>
      <c r="O1141" s="291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1" t="str">
        <f>IF(FN_MC!K1163="","*",FN_MC!K1163)</f>
        <v>*</v>
      </c>
      <c r="O1142" s="291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0" t="str">
        <f>IF(FN_MC!K1164="","*",FN_MC!K1164)</f>
        <v>*</v>
      </c>
      <c r="O1143" s="290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1" t="str">
        <f>IF(FN_MC!K1165="","*",FN_MC!K1165)</f>
        <v>*</v>
      </c>
      <c r="O1144" s="291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1" t="str">
        <f>IF(FN_MC!K1166="","*",FN_MC!K1166)</f>
        <v>*</v>
      </c>
      <c r="O1145" s="291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0" t="str">
        <f>IF(FN_MC!K1167="","*",FN_MC!K1167)</f>
        <v>*</v>
      </c>
      <c r="O1146" s="290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1" t="str">
        <f>IF(FN_MC!K1168="","*",FN_MC!K1168)</f>
        <v>*</v>
      </c>
      <c r="O1147" s="291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1" t="str">
        <f>IF(FN_MC!K1169="","*",FN_MC!K1169)</f>
        <v>*</v>
      </c>
      <c r="O1148" s="291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0" t="str">
        <f>IF(FN_MC!K1170="","*",FN_MC!K1170)</f>
        <v>*</v>
      </c>
      <c r="O1149" s="290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1" t="str">
        <f>IF(FN_MC!K1171="","*",FN_MC!K1171)</f>
        <v>*</v>
      </c>
      <c r="O1150" s="291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1" t="str">
        <f>IF(FN_MC!K1172="","*",FN_MC!K1172)</f>
        <v>*</v>
      </c>
      <c r="O1151" s="291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0" t="str">
        <f>IF(FN_MC!K1173="","*",FN_MC!K1173)</f>
        <v>*</v>
      </c>
      <c r="O1152" s="290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1" t="str">
        <f>IF(FN_MC!K1174="","*",FN_MC!K1174)</f>
        <v>*</v>
      </c>
      <c r="O1153" s="291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1" t="str">
        <f>IF(FN_MC!K1175="","*",FN_MC!K1175)</f>
        <v>*</v>
      </c>
      <c r="O1154" s="291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0" t="str">
        <f>IF(FN_MC!K1176="","*",FN_MC!K1176)</f>
        <v>*</v>
      </c>
      <c r="O1155" s="290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1" t="str">
        <f>IF(FN_MC!K1177="","*",FN_MC!K1177)</f>
        <v>*</v>
      </c>
      <c r="O1156" s="291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1" t="str">
        <f>IF(FN_MC!K1178="","*",FN_MC!K1178)</f>
        <v>*</v>
      </c>
      <c r="O1157" s="291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0" t="str">
        <f>IF(FN_MC!K1179="","*",FN_MC!K1179)</f>
        <v>*</v>
      </c>
      <c r="O1158" s="290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1" t="str">
        <f>IF(FN_MC!K1180="","*",FN_MC!K1180)</f>
        <v>*</v>
      </c>
      <c r="O1159" s="291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1" t="str">
        <f>IF(FN_MC!K1181="","*",FN_MC!K1181)</f>
        <v>*</v>
      </c>
      <c r="O1160" s="291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0" t="str">
        <f>IF(FN_MC!K1182="","*",FN_MC!K1182)</f>
        <v>*</v>
      </c>
      <c r="O1161" s="290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1" t="str">
        <f>IF(FN_MC!K1183="","*",FN_MC!K1183)</f>
        <v>*</v>
      </c>
      <c r="O1162" s="291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1" t="str">
        <f>IF(FN_MC!K1184="","*",FN_MC!K1184)</f>
        <v>*</v>
      </c>
      <c r="O1163" s="291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0" t="str">
        <f>IF(FN_MC!K1185="","*",FN_MC!K1185)</f>
        <v>*</v>
      </c>
      <c r="O1164" s="290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1" t="str">
        <f>IF(FN_MC!K1186="","*",FN_MC!K1186)</f>
        <v>*</v>
      </c>
      <c r="O1165" s="291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1" t="str">
        <f>IF(FN_MC!K1187="","*",FN_MC!K1187)</f>
        <v>*</v>
      </c>
      <c r="O1166" s="291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0" t="str">
        <f>IF(FN_MC!K1188="","*",FN_MC!K1188)</f>
        <v>*</v>
      </c>
      <c r="O1167" s="290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1" t="str">
        <f>IF(FN_MC!K1189="","*",FN_MC!K1189)</f>
        <v>*</v>
      </c>
      <c r="O1168" s="291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1" t="str">
        <f>IF(FN_MC!K1190="","*",FN_MC!K1190)</f>
        <v>*</v>
      </c>
      <c r="O1169" s="291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0" t="str">
        <f>IF(FN_MC!K1191="","*",FN_MC!K1191)</f>
        <v>*</v>
      </c>
      <c r="O1170" s="290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1" t="str">
        <f>IF(FN_MC!K1192="","*",FN_MC!K1192)</f>
        <v>*</v>
      </c>
      <c r="O1171" s="291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1" t="str">
        <f>IF(FN_MC!K1193="","*",FN_MC!K1193)</f>
        <v>*</v>
      </c>
      <c r="O1172" s="291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0" t="str">
        <f>IF(FN_MC!K1194="","*",FN_MC!K1194)</f>
        <v>*</v>
      </c>
      <c r="O1173" s="290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1" t="str">
        <f>IF(FN_MC!K1195="","*",FN_MC!K1195)</f>
        <v>*</v>
      </c>
      <c r="O1174" s="291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1" t="str">
        <f>IF(FN_MC!K1196="","*",FN_MC!K1196)</f>
        <v>*</v>
      </c>
      <c r="O1175" s="291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0" t="str">
        <f>IF(FN_MC!K1197="","*",FN_MC!K1197)</f>
        <v>*</v>
      </c>
      <c r="O1176" s="290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1" t="str">
        <f>IF(FN_MC!K1198="","*",FN_MC!K1198)</f>
        <v>*</v>
      </c>
      <c r="O1177" s="291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1" t="str">
        <f>IF(FN_MC!K1199="","*",FN_MC!K1199)</f>
        <v>*</v>
      </c>
      <c r="O1178" s="291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0" t="str">
        <f>IF(FN_MC!K1200="","*",FN_MC!K1200)</f>
        <v>*</v>
      </c>
      <c r="O1179" s="290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1" t="str">
        <f>IF(FN_MC!K1201="","*",FN_MC!K1201)</f>
        <v>*</v>
      </c>
      <c r="O1180" s="291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1" t="str">
        <f>IF(FN_MC!K1202="","*",FN_MC!K1202)</f>
        <v>*</v>
      </c>
      <c r="O1181" s="291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0" t="str">
        <f>IF(FN_MC!K1203="","*",FN_MC!K1203)</f>
        <v>*</v>
      </c>
      <c r="O1182" s="290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1" t="str">
        <f>IF(FN_MC!K1204="","*",FN_MC!K1204)</f>
        <v>*</v>
      </c>
      <c r="O1183" s="291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1" t="str">
        <f>IF(FN_MC!K1205="","*",FN_MC!K1205)</f>
        <v>*</v>
      </c>
      <c r="O1184" s="291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0" t="str">
        <f>IF(FN_MC!K1206="","*",FN_MC!K1206)</f>
        <v>*</v>
      </c>
      <c r="O1185" s="290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1" t="str">
        <f>IF(FN_MC!K1207="","*",FN_MC!K1207)</f>
        <v>*</v>
      </c>
      <c r="O1186" s="291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1" t="str">
        <f>IF(FN_MC!K1208="","*",FN_MC!K1208)</f>
        <v>*</v>
      </c>
      <c r="O1187" s="291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0" t="str">
        <f>IF(FN_MC!K1209="","*",FN_MC!K1209)</f>
        <v>*</v>
      </c>
      <c r="O1188" s="290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1" t="str">
        <f>IF(FN_MC!K1210="","*",FN_MC!K1210)</f>
        <v>*</v>
      </c>
      <c r="O1189" s="291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1" t="str">
        <f>IF(FN_MC!K1211="","*",FN_MC!K1211)</f>
        <v>*</v>
      </c>
      <c r="O1190" s="291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0" t="str">
        <f>IF(FN_MC!K1212="","*",FN_MC!K1212)</f>
        <v>*</v>
      </c>
      <c r="O1191" s="290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1" t="str">
        <f>IF(FN_MC!K1213="","*",FN_MC!K1213)</f>
        <v>*</v>
      </c>
      <c r="O1192" s="291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1" t="str">
        <f>IF(FN_MC!K1214="","*",FN_MC!K1214)</f>
        <v>*</v>
      </c>
      <c r="O1193" s="291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0" t="str">
        <f>IF(FN_MC!K1215="","*",FN_MC!K1215)</f>
        <v>*</v>
      </c>
      <c r="O1194" s="290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1" t="str">
        <f>IF(FN_MC!K1216="","*",FN_MC!K1216)</f>
        <v>*</v>
      </c>
      <c r="O1195" s="291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1" t="str">
        <f>IF(FN_MC!K1217="","*",FN_MC!K1217)</f>
        <v>*</v>
      </c>
      <c r="O1196" s="291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0" t="str">
        <f>IF(FN_MC!K1218="","*",FN_MC!K1218)</f>
        <v>*</v>
      </c>
      <c r="O1197" s="290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1" t="str">
        <f>IF(FN_MC!K1219="","*",FN_MC!K1219)</f>
        <v>*</v>
      </c>
      <c r="O1198" s="291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1" t="str">
        <f>IF(FN_MC!K1220="","*",FN_MC!K1220)</f>
        <v>*</v>
      </c>
      <c r="O1199" s="291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0" t="str">
        <f>IF(FN_MC!K1221="","*",FN_MC!K1221)</f>
        <v>*</v>
      </c>
      <c r="O1200" s="290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1" t="str">
        <f>IF(FN_MC!K1222="","*",FN_MC!K1222)</f>
        <v>*</v>
      </c>
      <c r="O1201" s="291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1" t="str">
        <f>IF(FN_MC!K1223="","*",FN_MC!K1223)</f>
        <v>*</v>
      </c>
      <c r="O1202" s="291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0" t="str">
        <f>IF(FN_MC!K1224="","*",FN_MC!K1224)</f>
        <v>*</v>
      </c>
      <c r="O1203" s="290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1" t="str">
        <f>IF(FN_MC!K1225="","*",FN_MC!K1225)</f>
        <v>*</v>
      </c>
      <c r="O1204" s="291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1" t="str">
        <f>IF(FN_MC!K1226="","*",FN_MC!K1226)</f>
        <v>*</v>
      </c>
      <c r="O1205" s="291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0" t="str">
        <f>IF(FN_MC!K1227="","*",FN_MC!K1227)</f>
        <v>*</v>
      </c>
      <c r="O1206" s="290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1" t="str">
        <f>IF(FN_MC!K1228="","*",FN_MC!K1228)</f>
        <v>*</v>
      </c>
      <c r="O1207" s="291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1" t="str">
        <f>IF(FN_MC!K1229="","*",FN_MC!K1229)</f>
        <v>*</v>
      </c>
      <c r="O1208" s="291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0" t="str">
        <f>IF(FN_MC!K1230="","*",FN_MC!K1230)</f>
        <v>*</v>
      </c>
      <c r="O1209" s="290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1" t="str">
        <f>IF(FN_MC!K1231="","*",FN_MC!K1231)</f>
        <v>*</v>
      </c>
      <c r="O1210" s="291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1" t="str">
        <f>IF(FN_MC!K1232="","*",FN_MC!K1232)</f>
        <v>*</v>
      </c>
      <c r="O1211" s="291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0" t="str">
        <f>IF(FN_MC!K1233="","*",FN_MC!K1233)</f>
        <v>*</v>
      </c>
      <c r="O1212" s="290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1" t="str">
        <f>IF(FN_MC!K1234="","*",FN_MC!K1234)</f>
        <v>*</v>
      </c>
      <c r="O1213" s="291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1" t="str">
        <f>IF(FN_MC!K1235="","*",FN_MC!K1235)</f>
        <v>*</v>
      </c>
      <c r="O1214" s="291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0" t="str">
        <f>IF(FN_MC!K1236="","*",FN_MC!K1236)</f>
        <v>*</v>
      </c>
      <c r="O1215" s="290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1" t="str">
        <f>IF(FN_MC!K1237="","*",FN_MC!K1237)</f>
        <v>*</v>
      </c>
      <c r="O1216" s="291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1" t="str">
        <f>IF(FN_MC!K1238="","*",FN_MC!K1238)</f>
        <v>*</v>
      </c>
      <c r="O1217" s="291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0" t="str">
        <f>IF(FN_MC!K1239="","*",FN_MC!K1239)</f>
        <v>*</v>
      </c>
      <c r="O1218" s="290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1" t="str">
        <f>IF(FN_MC!K1240="","*",FN_MC!K1240)</f>
        <v>*</v>
      </c>
      <c r="O1219" s="291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1" t="str">
        <f>IF(FN_MC!K1241="","*",FN_MC!K1241)</f>
        <v>*</v>
      </c>
      <c r="O1220" s="291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0" t="str">
        <f>IF(FN_MC!K1242="","*",FN_MC!K1242)</f>
        <v>*</v>
      </c>
      <c r="O1221" s="290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1" t="str">
        <f>IF(FN_MC!K1243="","*",FN_MC!K1243)</f>
        <v>*</v>
      </c>
      <c r="O1222" s="291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1" t="str">
        <f>IF(FN_MC!K1244="","*",FN_MC!K1244)</f>
        <v>*</v>
      </c>
      <c r="O1223" s="291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0" t="str">
        <f>IF(FN_MC!K1245="","*",FN_MC!K1245)</f>
        <v>*</v>
      </c>
      <c r="O1224" s="290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1" t="str">
        <f>IF(FN_MC!K1246="","*",FN_MC!K1246)</f>
        <v>*</v>
      </c>
      <c r="O1225" s="291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1" t="str">
        <f>IF(FN_MC!K1247="","*",FN_MC!K1247)</f>
        <v>*</v>
      </c>
      <c r="O1226" s="291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0" t="str">
        <f>IF(FN_MC!K1248="","*",FN_MC!K1248)</f>
        <v>*</v>
      </c>
      <c r="O1227" s="290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1" t="str">
        <f>IF(FN_MC!K1249="","*",FN_MC!K1249)</f>
        <v>*</v>
      </c>
      <c r="O1228" s="291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1" t="str">
        <f>IF(FN_MC!K1250="","*",FN_MC!K1250)</f>
        <v>*</v>
      </c>
      <c r="O1229" s="291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0" t="str">
        <f>IF(FN_MC!K1251="","*",FN_MC!K1251)</f>
        <v>*</v>
      </c>
      <c r="O1230" s="290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1" t="str">
        <f>IF(FN_MC!K1252="","*",FN_MC!K1252)</f>
        <v>*</v>
      </c>
      <c r="O1231" s="291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1" t="str">
        <f>IF(FN_MC!K1253="","*",FN_MC!K1253)</f>
        <v>*</v>
      </c>
      <c r="O1232" s="291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0" t="str">
        <f>IF(FN_MC!K1254="","*",FN_MC!K1254)</f>
        <v>*</v>
      </c>
      <c r="O1233" s="290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1" t="str">
        <f>IF(FN_MC!K1255="","*",FN_MC!K1255)</f>
        <v>*</v>
      </c>
      <c r="O1234" s="291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1" t="str">
        <f>IF(FN_MC!K1256="","*",FN_MC!K1256)</f>
        <v>*</v>
      </c>
      <c r="O1235" s="291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0" t="str">
        <f>IF(FN_MC!K1257="","*",FN_MC!K1257)</f>
        <v>*</v>
      </c>
      <c r="O1236" s="290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1" t="str">
        <f>IF(FN_MC!K1258="","*",FN_MC!K1258)</f>
        <v>*</v>
      </c>
      <c r="O1237" s="291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1" t="str">
        <f>IF(FN_MC!K1259="","*",FN_MC!K1259)</f>
        <v>*</v>
      </c>
      <c r="O1238" s="291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0" t="str">
        <f>IF(FN_MC!K1260="","*",FN_MC!K1260)</f>
        <v>*</v>
      </c>
      <c r="O1239" s="290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1" t="str">
        <f>IF(FN_MC!K1261="","*",FN_MC!K1261)</f>
        <v>*</v>
      </c>
      <c r="O1240" s="291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1" t="str">
        <f>IF(FN_MC!K1262="","*",FN_MC!K1262)</f>
        <v>*</v>
      </c>
      <c r="O1241" s="291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0" t="str">
        <f>IF(FN_MC!K1263="","*",FN_MC!K1263)</f>
        <v>*</v>
      </c>
      <c r="O1242" s="290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1" t="str">
        <f>IF(FN_MC!K1264="","*",FN_MC!K1264)</f>
        <v>*</v>
      </c>
      <c r="O1243" s="291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1" t="str">
        <f>IF(FN_MC!K1265="","*",FN_MC!K1265)</f>
        <v>*</v>
      </c>
      <c r="O1244" s="291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0" t="str">
        <f>IF(FN_MC!K1266="","*",FN_MC!K1266)</f>
        <v>*</v>
      </c>
      <c r="O1245" s="290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1" t="str">
        <f>IF(FN_MC!K1267="","*",FN_MC!K1267)</f>
        <v>*</v>
      </c>
      <c r="O1246" s="291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1" t="str">
        <f>IF(FN_MC!K1268="","*",FN_MC!K1268)</f>
        <v>*</v>
      </c>
      <c r="O1247" s="291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0" t="str">
        <f>IF(FN_MC!K1269="","*",FN_MC!K1269)</f>
        <v>*</v>
      </c>
      <c r="O1248" s="290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1" t="str">
        <f>IF(FN_MC!K1270="","*",FN_MC!K1270)</f>
        <v>*</v>
      </c>
      <c r="O1249" s="291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1" t="str">
        <f>IF(FN_MC!K1271="","*",FN_MC!K1271)</f>
        <v>*</v>
      </c>
      <c r="O1250" s="291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0" t="str">
        <f>IF(FN_MC!K1272="","*",FN_MC!K1272)</f>
        <v>*</v>
      </c>
      <c r="O1251" s="290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1" t="str">
        <f>IF(FN_MC!K1273="","*",FN_MC!K1273)</f>
        <v>*</v>
      </c>
      <c r="O1252" s="291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1" t="str">
        <f>IF(FN_MC!K1274="","*",FN_MC!K1274)</f>
        <v>*</v>
      </c>
      <c r="O1253" s="291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0" t="str">
        <f>IF(FN_MC!K1275="","*",FN_MC!K1275)</f>
        <v>*</v>
      </c>
      <c r="O1254" s="290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1" t="str">
        <f>IF(FN_MC!K1276="","*",FN_MC!K1276)</f>
        <v>*</v>
      </c>
      <c r="O1255" s="291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1" t="str">
        <f>IF(FN_MC!K1277="","*",FN_MC!K1277)</f>
        <v>*</v>
      </c>
      <c r="O1256" s="291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0" t="str">
        <f>IF(FN_MC!K1278="","*",FN_MC!K1278)</f>
        <v>*</v>
      </c>
      <c r="O1257" s="290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1" t="str">
        <f>IF(FN_MC!K1279="","*",FN_MC!K1279)</f>
        <v>*</v>
      </c>
      <c r="O1258" s="291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1" t="str">
        <f>IF(FN_MC!K1280="","*",FN_MC!K1280)</f>
        <v>*</v>
      </c>
      <c r="O1259" s="291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0" t="str">
        <f>IF(FN_MC!K1281="","*",FN_MC!K1281)</f>
        <v>*</v>
      </c>
      <c r="O1260" s="290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1" t="str">
        <f>IF(FN_MC!K1282="","*",FN_MC!K1282)</f>
        <v>*</v>
      </c>
      <c r="O1261" s="291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1" t="str">
        <f>IF(FN_MC!K1283="","*",FN_MC!K1283)</f>
        <v>*</v>
      </c>
      <c r="O1262" s="291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0" t="str">
        <f>IF(FN_MC!K1284="","*",FN_MC!K1284)</f>
        <v>*</v>
      </c>
      <c r="O1263" s="290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1" t="str">
        <f>IF(FN_MC!K1285="","*",FN_MC!K1285)</f>
        <v>*</v>
      </c>
      <c r="O1264" s="291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1" t="str">
        <f>IF(FN_MC!K1286="","*",FN_MC!K1286)</f>
        <v>*</v>
      </c>
      <c r="O1265" s="291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0" t="str">
        <f>IF(FN_MC!K1287="","*",FN_MC!K1287)</f>
        <v>*</v>
      </c>
      <c r="O1266" s="290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1" t="str">
        <f>IF(FN_MC!K1288="","*",FN_MC!K1288)</f>
        <v>*</v>
      </c>
      <c r="O1267" s="291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1" t="str">
        <f>IF(FN_MC!K1289="","*",FN_MC!K1289)</f>
        <v>*</v>
      </c>
      <c r="O1268" s="291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0" t="str">
        <f>IF(FN_MC!K1290="","*",FN_MC!K1290)</f>
        <v>*</v>
      </c>
      <c r="O1269" s="290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1" t="str">
        <f>IF(FN_MC!K1291="","*",FN_MC!K1291)</f>
        <v>*</v>
      </c>
      <c r="O1270" s="291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1" t="str">
        <f>IF(FN_MC!K1292="","*",FN_MC!K1292)</f>
        <v>*</v>
      </c>
      <c r="O1271" s="291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0" t="str">
        <f>IF(FN_MC!K1293="","*",FN_MC!K1293)</f>
        <v>*</v>
      </c>
      <c r="O1272" s="290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1" t="str">
        <f>IF(FN_MC!K1294="","*",FN_MC!K1294)</f>
        <v>*</v>
      </c>
      <c r="O1273" s="291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1" t="str">
        <f>IF(FN_MC!K1295="","*",FN_MC!K1295)</f>
        <v>*</v>
      </c>
      <c r="O1274" s="291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0" t="str">
        <f>IF(FN_MC!K1296="","*",FN_MC!K1296)</f>
        <v>*</v>
      </c>
      <c r="O1275" s="290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1" t="str">
        <f>IF(FN_MC!K1297="","*",FN_MC!K1297)</f>
        <v>*</v>
      </c>
      <c r="O1276" s="291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1" t="str">
        <f>IF(FN_MC!K1298="","*",FN_MC!K1298)</f>
        <v>*</v>
      </c>
      <c r="O1277" s="291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0" t="str">
        <f>IF(FN_MC!K1299="","*",FN_MC!K1299)</f>
        <v>*</v>
      </c>
      <c r="O1278" s="290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1" t="str">
        <f>IF(FN_MC!K1300="","*",FN_MC!K1300)</f>
        <v>*</v>
      </c>
      <c r="O1279" s="291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1" t="str">
        <f>IF(FN_MC!K1301="","*",FN_MC!K1301)</f>
        <v>*</v>
      </c>
      <c r="O1280" s="291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0" t="str">
        <f>IF(FN_MC!K1302="","*",FN_MC!K1302)</f>
        <v>*</v>
      </c>
      <c r="O1281" s="290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1" t="str">
        <f>IF(FN_MC!K1303="","*",FN_MC!K1303)</f>
        <v>*</v>
      </c>
      <c r="O1282" s="291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1" t="str">
        <f>IF(FN_MC!K1304="","*",FN_MC!K1304)</f>
        <v>*</v>
      </c>
      <c r="O1283" s="291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0" t="str">
        <f>IF(FN_MC!K1305="","*",FN_MC!K1305)</f>
        <v>*</v>
      </c>
      <c r="O1284" s="290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1" t="str">
        <f>IF(FN_MC!K1306="","*",FN_MC!K1306)</f>
        <v>*</v>
      </c>
      <c r="O1285" s="291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1" t="str">
        <f>IF(FN_MC!K1307="","*",FN_MC!K1307)</f>
        <v>*</v>
      </c>
      <c r="O1286" s="291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0" t="str">
        <f>IF(FN_MC!K1308="","*",FN_MC!K1308)</f>
        <v>*</v>
      </c>
      <c r="O1287" s="290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1" t="str">
        <f>IF(FN_MC!K1309="","*",FN_MC!K1309)</f>
        <v>*</v>
      </c>
      <c r="O1288" s="291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1" t="str">
        <f>IF(FN_MC!K1310="","*",FN_MC!K1310)</f>
        <v>*</v>
      </c>
      <c r="O1289" s="291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0" t="str">
        <f>IF(FN_MC!K1311="","*",FN_MC!K1311)</f>
        <v>*</v>
      </c>
      <c r="O1290" s="290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1" t="str">
        <f>IF(FN_MC!K1312="","*",FN_MC!K1312)</f>
        <v>*</v>
      </c>
      <c r="O1291" s="291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1" t="str">
        <f>IF(FN_MC!K1313="","*",FN_MC!K1313)</f>
        <v>*</v>
      </c>
      <c r="O1292" s="291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0" t="str">
        <f>IF(FN_MC!K1314="","*",FN_MC!K1314)</f>
        <v>*</v>
      </c>
      <c r="O1293" s="290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1" t="str">
        <f>IF(FN_MC!K1315="","*",FN_MC!K1315)</f>
        <v>*</v>
      </c>
      <c r="O1294" s="291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1" t="str">
        <f>IF(FN_MC!K1316="","*",FN_MC!K1316)</f>
        <v>*</v>
      </c>
      <c r="O1295" s="291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0" t="str">
        <f>IF(FN_MC!K1317="","*",FN_MC!K1317)</f>
        <v>*</v>
      </c>
      <c r="O1296" s="290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1" t="str">
        <f>IF(FN_MC!K1318="","*",FN_MC!K1318)</f>
        <v>*</v>
      </c>
      <c r="O1297" s="291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1" t="str">
        <f>IF(FN_MC!K1319="","*",FN_MC!K1319)</f>
        <v>*</v>
      </c>
      <c r="O1298" s="291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0" t="str">
        <f>IF(FN_MC!K1320="","*",FN_MC!K1320)</f>
        <v>*</v>
      </c>
      <c r="O1299" s="290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1" t="str">
        <f>IF(FN_MC!K1321="","*",FN_MC!K1321)</f>
        <v>*</v>
      </c>
      <c r="O1300" s="291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1" t="str">
        <f>IF(FN_MC!K1322="","*",FN_MC!K1322)</f>
        <v>*</v>
      </c>
      <c r="O1301" s="291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0" t="str">
        <f>IF(FN_MC!K1323="","*",FN_MC!K1323)</f>
        <v>*</v>
      </c>
      <c r="O1302" s="290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1" t="str">
        <f>IF(FN_MC!K1324="","*",FN_MC!K1324)</f>
        <v>*</v>
      </c>
      <c r="O1303" s="291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1" t="str">
        <f>IF(FN_MC!K1325="","*",FN_MC!K1325)</f>
        <v>*</v>
      </c>
      <c r="O1304" s="291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0" t="str">
        <f>IF(FN_MC!K1326="","*",FN_MC!K1326)</f>
        <v>*</v>
      </c>
      <c r="O1305" s="290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1" t="str">
        <f>IF(FN_MC!K1327="","*",FN_MC!K1327)</f>
        <v>*</v>
      </c>
      <c r="O1306" s="291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1" t="str">
        <f>IF(FN_MC!K1328="","*",FN_MC!K1328)</f>
        <v>*</v>
      </c>
      <c r="O1307" s="291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0" t="str">
        <f>IF(FN_MC!K1329="","*",FN_MC!K1329)</f>
        <v>*</v>
      </c>
      <c r="O1308" s="290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1" t="str">
        <f>IF(FN_MC!K1330="","*",FN_MC!K1330)</f>
        <v>*</v>
      </c>
      <c r="O1309" s="291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1" t="str">
        <f>IF(FN_MC!K1331="","*",FN_MC!K1331)</f>
        <v>*</v>
      </c>
      <c r="O1310" s="291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0" t="str">
        <f>IF(FN_MC!K1332="","*",FN_MC!K1332)</f>
        <v>*</v>
      </c>
      <c r="O1311" s="290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1" t="str">
        <f>IF(FN_MC!K1333="","*",FN_MC!K1333)</f>
        <v>*</v>
      </c>
      <c r="O1312" s="291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1" t="str">
        <f>IF(FN_MC!K1334="","*",FN_MC!K1334)</f>
        <v>*</v>
      </c>
      <c r="O1313" s="291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0" t="str">
        <f>IF(FN_MC!K1335="","*",FN_MC!K1335)</f>
        <v>*</v>
      </c>
      <c r="O1314" s="290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1" t="str">
        <f>IF(FN_MC!K1336="","*",FN_MC!K1336)</f>
        <v>*</v>
      </c>
      <c r="O1315" s="291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1" t="str">
        <f>IF(FN_MC!K1337="","*",FN_MC!K1337)</f>
        <v>*</v>
      </c>
      <c r="O1316" s="291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0" t="str">
        <f>IF(FN_MC!K1338="","*",FN_MC!K1338)</f>
        <v>*</v>
      </c>
      <c r="O1317" s="290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1" t="str">
        <f>IF(FN_MC!K1339="","*",FN_MC!K1339)</f>
        <v>*</v>
      </c>
      <c r="O1318" s="291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1" t="str">
        <f>IF(FN_MC!K1340="","*",FN_MC!K1340)</f>
        <v>*</v>
      </c>
      <c r="O1319" s="291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0" t="str">
        <f>IF(FN_MC!K1341="","*",FN_MC!K1341)</f>
        <v>*</v>
      </c>
      <c r="O1320" s="290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1" t="str">
        <f>IF(FN_MC!K1342="","*",FN_MC!K1342)</f>
        <v>*</v>
      </c>
      <c r="O1321" s="291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1" t="str">
        <f>IF(FN_MC!K1343="","*",FN_MC!K1343)</f>
        <v>*</v>
      </c>
      <c r="O1322" s="291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0" t="str">
        <f>IF(FN_MC!K1344="","*",FN_MC!K1344)</f>
        <v>*</v>
      </c>
      <c r="O1323" s="290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1" t="str">
        <f>IF(FN_MC!K1345="","*",FN_MC!K1345)</f>
        <v>*</v>
      </c>
      <c r="O1324" s="291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1" t="str">
        <f>IF(FN_MC!K1346="","*",FN_MC!K1346)</f>
        <v>*</v>
      </c>
      <c r="O1325" s="291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0" t="str">
        <f>IF(FN_MC!K1347="","*",FN_MC!K1347)</f>
        <v>*</v>
      </c>
      <c r="O1326" s="290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1" t="str">
        <f>IF(FN_MC!K1348="","*",FN_MC!K1348)</f>
        <v>*</v>
      </c>
      <c r="O1327" s="291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1" t="str">
        <f>IF(FN_MC!K1349="","*",FN_MC!K1349)</f>
        <v>*</v>
      </c>
      <c r="O1328" s="291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0" t="str">
        <f>IF(FN_MC!K1350="","*",FN_MC!K1350)</f>
        <v>*</v>
      </c>
      <c r="O1329" s="290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1" t="str">
        <f>IF(FN_MC!K1351="","*",FN_MC!K1351)</f>
        <v>*</v>
      </c>
      <c r="O1330" s="291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1" t="str">
        <f>IF(FN_MC!K1352="","*",FN_MC!K1352)</f>
        <v>*</v>
      </c>
      <c r="O1331" s="291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0" t="str">
        <f>IF(FN_MC!K1353="","*",FN_MC!K1353)</f>
        <v>*</v>
      </c>
      <c r="O1332" s="290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1" t="str">
        <f>IF(FN_MC!K1354="","*",FN_MC!K1354)</f>
        <v>*</v>
      </c>
      <c r="O1333" s="291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1" t="str">
        <f>IF(FN_MC!K1355="","*",FN_MC!K1355)</f>
        <v>*</v>
      </c>
      <c r="O1334" s="291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0" t="str">
        <f>IF(FN_MC!K1356="","*",FN_MC!K1356)</f>
        <v>*</v>
      </c>
      <c r="O1335" s="290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1" t="str">
        <f>IF(FN_MC!K1357="","*",FN_MC!K1357)</f>
        <v>*</v>
      </c>
      <c r="O1336" s="291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1" t="str">
        <f>IF(FN_MC!K1358="","*",FN_MC!K1358)</f>
        <v>*</v>
      </c>
      <c r="O1337" s="291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0" t="str">
        <f>IF(FN_MC!K1359="","*",FN_MC!K1359)</f>
        <v>*</v>
      </c>
      <c r="O1338" s="290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1" t="str">
        <f>IF(FN_MC!K1360="","*",FN_MC!K1360)</f>
        <v>*</v>
      </c>
      <c r="O1339" s="291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1" t="str">
        <f>IF(FN_MC!K1361="","*",FN_MC!K1361)</f>
        <v>*</v>
      </c>
      <c r="O1340" s="291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0" t="str">
        <f>IF(FN_MC!K1362="","*",FN_MC!K1362)</f>
        <v>*</v>
      </c>
      <c r="O1341" s="290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1" t="str">
        <f>IF(FN_MC!K1363="","*",FN_MC!K1363)</f>
        <v>*</v>
      </c>
      <c r="O1342" s="291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1" t="str">
        <f>IF(FN_MC!K1364="","*",FN_MC!K1364)</f>
        <v>*</v>
      </c>
      <c r="O1343" s="291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0" t="str">
        <f>IF(FN_MC!K1365="","*",FN_MC!K1365)</f>
        <v>*</v>
      </c>
      <c r="O1344" s="290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1" t="str">
        <f>IF(FN_MC!K1366="","*",FN_MC!K1366)</f>
        <v>*</v>
      </c>
      <c r="O1345" s="291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1" t="str">
        <f>IF(FN_MC!K1367="","*",FN_MC!K1367)</f>
        <v>*</v>
      </c>
      <c r="O1346" s="291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0" t="str">
        <f>IF(FN_MC!K1368="","*",FN_MC!K1368)</f>
        <v>*</v>
      </c>
      <c r="O1347" s="290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1" t="str">
        <f>IF(FN_MC!K1369="","*",FN_MC!K1369)</f>
        <v>*</v>
      </c>
      <c r="O1348" s="291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1" t="str">
        <f>IF(FN_MC!K1370="","*",FN_MC!K1370)</f>
        <v>*</v>
      </c>
      <c r="O1349" s="291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0" t="str">
        <f>IF(FN_MC!K1371="","*",FN_MC!K1371)</f>
        <v>*</v>
      </c>
      <c r="O1350" s="290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1" t="str">
        <f>IF(FN_MC!K1372="","*",FN_MC!K1372)</f>
        <v>*</v>
      </c>
      <c r="O1351" s="291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1" t="str">
        <f>IF(FN_MC!K1373="","*",FN_MC!K1373)</f>
        <v>*</v>
      </c>
      <c r="O1352" s="291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0" t="str">
        <f>IF(FN_MC!K1374="","*",FN_MC!K1374)</f>
        <v>*</v>
      </c>
      <c r="O1353" s="290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1" t="str">
        <f>IF(FN_MC!K1375="","*",FN_MC!K1375)</f>
        <v>*</v>
      </c>
      <c r="O1354" s="291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1" t="str">
        <f>IF(FN_MC!K1376="","*",FN_MC!K1376)</f>
        <v>*</v>
      </c>
      <c r="O1355" s="291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0" t="str">
        <f>IF(FN_MC!K1377="","*",FN_MC!K1377)</f>
        <v>*</v>
      </c>
      <c r="O1356" s="290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1" t="str">
        <f>IF(FN_MC!K1378="","*",FN_MC!K1378)</f>
        <v>*</v>
      </c>
      <c r="O1357" s="291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1" t="str">
        <f>IF(FN_MC!K1379="","*",FN_MC!K1379)</f>
        <v>*</v>
      </c>
      <c r="O1358" s="291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0" t="str">
        <f>IF(FN_MC!K1380="","*",FN_MC!K1380)</f>
        <v>*</v>
      </c>
      <c r="O1359" s="290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1" t="str">
        <f>IF(FN_MC!K1381="","*",FN_MC!K1381)</f>
        <v>*</v>
      </c>
      <c r="O1360" s="291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1" t="str">
        <f>IF(FN_MC!K1382="","*",FN_MC!K1382)</f>
        <v>*</v>
      </c>
      <c r="O1361" s="291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0" t="str">
        <f>IF(FN_MC!K1383="","*",FN_MC!K1383)</f>
        <v>*</v>
      </c>
      <c r="O1362" s="290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1" t="str">
        <f>IF(FN_MC!K1384="","*",FN_MC!K1384)</f>
        <v>*</v>
      </c>
      <c r="O1363" s="291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1" t="str">
        <f>IF(FN_MC!K1385="","*",FN_MC!K1385)</f>
        <v>*</v>
      </c>
      <c r="O1364" s="291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0" t="str">
        <f>IF(FN_MC!K1386="","*",FN_MC!K1386)</f>
        <v>*</v>
      </c>
      <c r="O1365" s="290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1" t="str">
        <f>IF(FN_MC!K1387="","*",FN_MC!K1387)</f>
        <v>*</v>
      </c>
      <c r="O1366" s="291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1" t="str">
        <f>IF(FN_MC!K1388="","*",FN_MC!K1388)</f>
        <v>*</v>
      </c>
      <c r="O1367" s="291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0" t="str">
        <f>IF(FN_MC!K1389="","*",FN_MC!K1389)</f>
        <v>*</v>
      </c>
      <c r="O1368" s="290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1" t="str">
        <f>IF(FN_MC!K1390="","*",FN_MC!K1390)</f>
        <v>*</v>
      </c>
      <c r="O1369" s="291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1" t="str">
        <f>IF(FN_MC!K1391="","*",FN_MC!K1391)</f>
        <v>*</v>
      </c>
      <c r="O1370" s="291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0" t="str">
        <f>IF(FN_MC!K1392="","*",FN_MC!K1392)</f>
        <v>*</v>
      </c>
      <c r="O1371" s="290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1" t="str">
        <f>IF(FN_MC!K1393="","*",FN_MC!K1393)</f>
        <v>*</v>
      </c>
      <c r="O1372" s="291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1" t="str">
        <f>IF(FN_MC!K1394="","*",FN_MC!K1394)</f>
        <v>*</v>
      </c>
      <c r="O1373" s="291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0" t="str">
        <f>IF(FN_MC!K1395="","*",FN_MC!K1395)</f>
        <v>*</v>
      </c>
      <c r="O1374" s="290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1" t="str">
        <f>IF(FN_MC!K1396="","*",FN_MC!K1396)</f>
        <v>*</v>
      </c>
      <c r="O1375" s="291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1" t="str">
        <f>IF(FN_MC!K1397="","*",FN_MC!K1397)</f>
        <v>*</v>
      </c>
      <c r="O1376" s="291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0" t="str">
        <f>IF(FN_MC!K1398="","*",FN_MC!K1398)</f>
        <v>*</v>
      </c>
      <c r="O1377" s="290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1" t="str">
        <f>IF(FN_MC!K1399="","*",FN_MC!K1399)</f>
        <v>*</v>
      </c>
      <c r="O1378" s="291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1" t="str">
        <f>IF(FN_MC!K1400="","*",FN_MC!K1400)</f>
        <v>*</v>
      </c>
      <c r="O1379" s="291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0" t="str">
        <f>IF(FN_MC!K1401="","*",FN_MC!K1401)</f>
        <v>*</v>
      </c>
      <c r="O1380" s="290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1" t="str">
        <f>IF(FN_MC!K1402="","*",FN_MC!K1402)</f>
        <v>*</v>
      </c>
      <c r="O1381" s="291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1" t="str">
        <f>IF(FN_MC!K1403="","*",FN_MC!K1403)</f>
        <v>*</v>
      </c>
      <c r="O1382" s="291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0" t="str">
        <f>IF(FN_MC!K1404="","*",FN_MC!K1404)</f>
        <v>*</v>
      </c>
      <c r="O1383" s="290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1" t="str">
        <f>IF(FN_MC!K1405="","*",FN_MC!K1405)</f>
        <v>*</v>
      </c>
      <c r="O1384" s="291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1" t="str">
        <f>IF(FN_MC!K1406="","*",FN_MC!K1406)</f>
        <v>*</v>
      </c>
      <c r="O1385" s="291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0" t="str">
        <f>IF(FN_MC!K1407="","*",FN_MC!K1407)</f>
        <v>*</v>
      </c>
      <c r="O1386" s="290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1" t="str">
        <f>IF(FN_MC!K1408="","*",FN_MC!K1408)</f>
        <v>*</v>
      </c>
      <c r="O1387" s="291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1" t="str">
        <f>IF(FN_MC!K1409="","*",FN_MC!K1409)</f>
        <v>*</v>
      </c>
      <c r="O1388" s="291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0" t="str">
        <f>IF(FN_MC!K1410="","*",FN_MC!K1410)</f>
        <v>*</v>
      </c>
      <c r="O1389" s="290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1" t="str">
        <f>IF(FN_MC!K1411="","*",FN_MC!K1411)</f>
        <v>*</v>
      </c>
      <c r="O1390" s="291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1" t="str">
        <f>IF(FN_MC!K1412="","*",FN_MC!K1412)</f>
        <v>*</v>
      </c>
      <c r="O1391" s="291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0" t="str">
        <f>IF(FN_MC!K1413="","*",FN_MC!K1413)</f>
        <v>*</v>
      </c>
      <c r="O1392" s="290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1" t="str">
        <f>IF(FN_MC!K1414="","*",FN_MC!K1414)</f>
        <v>*</v>
      </c>
      <c r="O1393" s="291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1" t="str">
        <f>IF(FN_MC!K1415="","*",FN_MC!K1415)</f>
        <v>*</v>
      </c>
      <c r="O1394" s="291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0" t="str">
        <f>IF(FN_MC!K1416="","*",FN_MC!K1416)</f>
        <v>*</v>
      </c>
      <c r="O1395" s="290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1" t="str">
        <f>IF(FN_MC!K1417="","*",FN_MC!K1417)</f>
        <v>*</v>
      </c>
      <c r="O1396" s="291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1" t="str">
        <f>IF(FN_MC!K1418="","*",FN_MC!K1418)</f>
        <v>*</v>
      </c>
      <c r="O1397" s="291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0" t="str">
        <f>IF(FN_MC!K1419="","*",FN_MC!K1419)</f>
        <v>*</v>
      </c>
      <c r="O1398" s="290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1" t="str">
        <f>IF(FN_MC!K1420="","*",FN_MC!K1420)</f>
        <v>*</v>
      </c>
      <c r="O1399" s="291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1" t="str">
        <f>IF(FN_MC!K1421="","*",FN_MC!K1421)</f>
        <v>*</v>
      </c>
      <c r="O1400" s="291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0" t="str">
        <f>IF(FN_MC!K1422="","*",FN_MC!K1422)</f>
        <v>*</v>
      </c>
      <c r="O1401" s="290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1" t="str">
        <f>IF(FN_MC!K1423="","*",FN_MC!K1423)</f>
        <v>*</v>
      </c>
      <c r="O1402" s="291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1" t="str">
        <f>IF(FN_MC!K1424="","*",FN_MC!K1424)</f>
        <v>*</v>
      </c>
      <c r="O1403" s="291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0" t="str">
        <f>IF(FN_MC!K1425="","*",FN_MC!K1425)</f>
        <v>*</v>
      </c>
      <c r="O1404" s="290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1" t="str">
        <f>IF(FN_MC!K1426="","*",FN_MC!K1426)</f>
        <v>*</v>
      </c>
      <c r="O1405" s="291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1" t="str">
        <f>IF(FN_MC!K1427="","*",FN_MC!K1427)</f>
        <v>*</v>
      </c>
      <c r="O1406" s="291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0" t="str">
        <f>IF(FN_MC!K1428="","*",FN_MC!K1428)</f>
        <v>*</v>
      </c>
      <c r="O1407" s="290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1" t="str">
        <f>IF(FN_MC!K1429="","*",FN_MC!K1429)</f>
        <v>*</v>
      </c>
      <c r="O1408" s="291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1" t="str">
        <f>IF(FN_MC!K1430="","*",FN_MC!K1430)</f>
        <v>*</v>
      </c>
      <c r="O1409" s="291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0" t="str">
        <f>IF(FN_MC!K1431="","*",FN_MC!K1431)</f>
        <v>*</v>
      </c>
      <c r="O1410" s="290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1" t="str">
        <f>IF(FN_MC!K1432="","*",FN_MC!K1432)</f>
        <v>*</v>
      </c>
      <c r="O1411" s="291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1" t="str">
        <f>IF(FN_MC!K1433="","*",FN_MC!K1433)</f>
        <v>*</v>
      </c>
      <c r="O1412" s="291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0" t="str">
        <f>IF(FN_MC!K1434="","*",FN_MC!K1434)</f>
        <v>*</v>
      </c>
      <c r="O1413" s="290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1" t="str">
        <f>IF(FN_MC!K1435="","*",FN_MC!K1435)</f>
        <v>*</v>
      </c>
      <c r="O1414" s="291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1" t="str">
        <f>IF(FN_MC!K1436="","*",FN_MC!K1436)</f>
        <v>*</v>
      </c>
      <c r="O1415" s="291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0" t="str">
        <f>IF(FN_MC!K1437="","*",FN_MC!K1437)</f>
        <v>*</v>
      </c>
      <c r="O1416" s="290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1" t="str">
        <f>IF(FN_MC!K1438="","*",FN_MC!K1438)</f>
        <v>*</v>
      </c>
      <c r="O1417" s="291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1" t="str">
        <f>IF(FN_MC!K1439="","*",FN_MC!K1439)</f>
        <v>*</v>
      </c>
      <c r="O1418" s="291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0" t="str">
        <f>IF(FN_MC!K1440="","*",FN_MC!K1440)</f>
        <v>*</v>
      </c>
      <c r="O1419" s="290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1" t="str">
        <f>IF(FN_MC!K1441="","*",FN_MC!K1441)</f>
        <v>*</v>
      </c>
      <c r="O1420" s="291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1" t="str">
        <f>IF(FN_MC!K1442="","*",FN_MC!K1442)</f>
        <v>*</v>
      </c>
      <c r="O1421" s="291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0" t="str">
        <f>IF(FN_MC!K1443="","*",FN_MC!K1443)</f>
        <v>*</v>
      </c>
      <c r="O1422" s="290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1" t="str">
        <f>IF(FN_MC!K1444="","*",FN_MC!K1444)</f>
        <v>*</v>
      </c>
      <c r="O1423" s="291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1" t="str">
        <f>IF(FN_MC!K1445="","*",FN_MC!K1445)</f>
        <v>*</v>
      </c>
      <c r="O1424" s="291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0" t="str">
        <f>IF(FN_MC!K1446="","*",FN_MC!K1446)</f>
        <v>*</v>
      </c>
      <c r="O1425" s="290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1" t="str">
        <f>IF(FN_MC!K1447="","*",FN_MC!K1447)</f>
        <v>*</v>
      </c>
      <c r="O1426" s="291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1" t="str">
        <f>IF(FN_MC!K1448="","*",FN_MC!K1448)</f>
        <v>*</v>
      </c>
      <c r="O1427" s="291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0" t="str">
        <f>IF(FN_MC!K1449="","*",FN_MC!K1449)</f>
        <v>*</v>
      </c>
      <c r="O1428" s="290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1" t="str">
        <f>IF(FN_MC!K1450="","*",FN_MC!K1450)</f>
        <v>*</v>
      </c>
      <c r="O1429" s="291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1" t="str">
        <f>IF(FN_MC!K1451="","*",FN_MC!K1451)</f>
        <v>*</v>
      </c>
      <c r="O1430" s="291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0" t="str">
        <f>IF(FN_MC!K1452="","*",FN_MC!K1452)</f>
        <v>*</v>
      </c>
      <c r="O1431" s="290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1" t="str">
        <f>IF(FN_MC!K1453="","*",FN_MC!K1453)</f>
        <v>*</v>
      </c>
      <c r="O1432" s="291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1" t="str">
        <f>IF(FN_MC!K1454="","*",FN_MC!K1454)</f>
        <v>*</v>
      </c>
      <c r="O1433" s="291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0" t="str">
        <f>IF(FN_MC!K1455="","*",FN_MC!K1455)</f>
        <v>*</v>
      </c>
      <c r="O1434" s="290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1" t="str">
        <f>IF(FN_MC!K1456="","*",FN_MC!K1456)</f>
        <v>*</v>
      </c>
      <c r="O1435" s="291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1" t="str">
        <f>IF(FN_MC!K1457="","*",FN_MC!K1457)</f>
        <v>*</v>
      </c>
      <c r="O1436" s="291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0" t="str">
        <f>IF(FN_MC!K1458="","*",FN_MC!K1458)</f>
        <v>*</v>
      </c>
      <c r="O1437" s="290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1" t="str">
        <f>IF(FN_MC!K1459="","*",FN_MC!K1459)</f>
        <v>*</v>
      </c>
      <c r="O1438" s="291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1" t="str">
        <f>IF(FN_MC!K1460="","*",FN_MC!K1460)</f>
        <v>*</v>
      </c>
      <c r="O1439" s="291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0" t="str">
        <f>IF(FN_MC!K1461="","*",FN_MC!K1461)</f>
        <v>*</v>
      </c>
      <c r="O1440" s="290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1" t="str">
        <f>IF(FN_MC!K1462="","*",FN_MC!K1462)</f>
        <v>*</v>
      </c>
      <c r="O1441" s="291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1" t="str">
        <f>IF(FN_MC!K1463="","*",FN_MC!K1463)</f>
        <v>*</v>
      </c>
      <c r="O1442" s="291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0" t="str">
        <f>IF(FN_MC!K1464="","*",FN_MC!K1464)</f>
        <v>*</v>
      </c>
      <c r="O1443" s="290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1" t="str">
        <f>IF(FN_MC!K1465="","*",FN_MC!K1465)</f>
        <v>*</v>
      </c>
      <c r="O1444" s="291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1" t="str">
        <f>IF(FN_MC!K1466="","*",FN_MC!K1466)</f>
        <v>*</v>
      </c>
      <c r="O1445" s="291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0" t="str">
        <f>IF(FN_MC!K1467="","*",FN_MC!K1467)</f>
        <v>*</v>
      </c>
      <c r="O1446" s="290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1" t="str">
        <f>IF(FN_MC!K1468="","*",FN_MC!K1468)</f>
        <v>*</v>
      </c>
      <c r="O1447" s="291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1" t="str">
        <f>IF(FN_MC!K1469="","*",FN_MC!K1469)</f>
        <v>*</v>
      </c>
      <c r="O1448" s="291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0" t="str">
        <f>IF(FN_MC!K1470="","*",FN_MC!K1470)</f>
        <v>*</v>
      </c>
      <c r="O1449" s="290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1" t="str">
        <f>IF(FN_MC!K1471="","*",FN_MC!K1471)</f>
        <v>*</v>
      </c>
      <c r="O1450" s="291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1" t="str">
        <f>IF(FN_MC!K1472="","*",FN_MC!K1472)</f>
        <v>*</v>
      </c>
      <c r="O1451" s="291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0" t="str">
        <f>IF(FN_MC!K1473="","*",FN_MC!K1473)</f>
        <v>*</v>
      </c>
      <c r="O1452" s="290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1" t="str">
        <f>IF(FN_MC!K1474="","*",FN_MC!K1474)</f>
        <v>*</v>
      </c>
      <c r="O1453" s="291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1" t="str">
        <f>IF(FN_MC!K1475="","*",FN_MC!K1475)</f>
        <v>*</v>
      </c>
      <c r="O1454" s="291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0" t="str">
        <f>IF(FN_MC!K1476="","*",FN_MC!K1476)</f>
        <v>*</v>
      </c>
      <c r="O1455" s="290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1" t="str">
        <f>IF(FN_MC!K1477="","*",FN_MC!K1477)</f>
        <v>*</v>
      </c>
      <c r="O1456" s="291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1" t="str">
        <f>IF(FN_MC!K1478="","*",FN_MC!K1478)</f>
        <v>*</v>
      </c>
      <c r="O1457" s="291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0" t="str">
        <f>IF(FN_MC!K1479="","*",FN_MC!K1479)</f>
        <v>*</v>
      </c>
      <c r="O1458" s="290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1" t="str">
        <f>IF(FN_MC!K1480="","*",FN_MC!K1480)</f>
        <v>*</v>
      </c>
      <c r="O1459" s="291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1" t="str">
        <f>IF(FN_MC!K1481="","*",FN_MC!K1481)</f>
        <v>*</v>
      </c>
      <c r="O1460" s="291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0" t="str">
        <f>IF(FN_MC!K1482="","*",FN_MC!K1482)</f>
        <v>*</v>
      </c>
      <c r="O1461" s="290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1" t="str">
        <f>IF(FN_MC!K1483="","*",FN_MC!K1483)</f>
        <v>*</v>
      </c>
      <c r="O1462" s="291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1" t="str">
        <f>IF(FN_MC!K1484="","*",FN_MC!K1484)</f>
        <v>*</v>
      </c>
      <c r="O1463" s="291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0" t="str">
        <f>IF(FN_MC!K1485="","*",FN_MC!K1485)</f>
        <v>*</v>
      </c>
      <c r="O1464" s="290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1" t="str">
        <f>IF(FN_MC!K1486="","*",FN_MC!K1486)</f>
        <v>*</v>
      </c>
      <c r="O1465" s="291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1" t="str">
        <f>IF(FN_MC!K1487="","*",FN_MC!K1487)</f>
        <v>*</v>
      </c>
      <c r="O1466" s="291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0" t="str">
        <f>IF(FN_MC!K1488="","*",FN_MC!K1488)</f>
        <v>*</v>
      </c>
      <c r="O1467" s="290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1" t="str">
        <f>IF(FN_MC!K1489="","*",FN_MC!K1489)</f>
        <v>*</v>
      </c>
      <c r="O1468" s="291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1" t="str">
        <f>IF(FN_MC!K1490="","*",FN_MC!K1490)</f>
        <v>*</v>
      </c>
      <c r="O1469" s="291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0" t="str">
        <f>IF(FN_MC!K1491="","*",FN_MC!K1491)</f>
        <v>*</v>
      </c>
      <c r="O1470" s="290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1" t="str">
        <f>IF(FN_MC!K1492="","*",FN_MC!K1492)</f>
        <v>*</v>
      </c>
      <c r="O1471" s="291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1" t="str">
        <f>IF(FN_MC!K1493="","*",FN_MC!K1493)</f>
        <v>*</v>
      </c>
      <c r="O1472" s="291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0" t="str">
        <f>IF(FN_MC!K1494="","*",FN_MC!K1494)</f>
        <v>*</v>
      </c>
      <c r="O1473" s="290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1" t="str">
        <f>IF(FN_MC!K1495="","*",FN_MC!K1495)</f>
        <v>*</v>
      </c>
      <c r="O1474" s="291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1" t="str">
        <f>IF(FN_MC!K1496="","*",FN_MC!K1496)</f>
        <v>*</v>
      </c>
      <c r="O1475" s="291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0" t="str">
        <f>IF(FN_MC!K1497="","*",FN_MC!K1497)</f>
        <v>*</v>
      </c>
      <c r="O1476" s="290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1" t="str">
        <f>IF(FN_MC!K1498="","*",FN_MC!K1498)</f>
        <v>*</v>
      </c>
      <c r="O1477" s="291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1" t="str">
        <f>IF(FN_MC!K1499="","*",FN_MC!K1499)</f>
        <v>*</v>
      </c>
      <c r="O1478" s="291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0" t="str">
        <f>IF(FN_MC!K1500="","*",FN_MC!K1500)</f>
        <v>*</v>
      </c>
      <c r="O1479" s="290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1" t="str">
        <f>IF(FN_MC!K1501="","*",FN_MC!K1501)</f>
        <v>*</v>
      </c>
      <c r="O1480" s="291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1" t="str">
        <f>IF(FN_MC!K1502="","*",FN_MC!K1502)</f>
        <v>*</v>
      </c>
      <c r="O1481" s="291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0" t="str">
        <f>IF(FN_MC!K1503="","*",FN_MC!K1503)</f>
        <v>*</v>
      </c>
      <c r="O1482" s="290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1" t="str">
        <f>IF(FN_MC!K1504="","*",FN_MC!K1504)</f>
        <v>*</v>
      </c>
      <c r="O1483" s="291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1" t="str">
        <f>IF(FN_MC!K1505="","*",FN_MC!K1505)</f>
        <v>*</v>
      </c>
      <c r="O1484" s="291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0" t="str">
        <f>IF(FN_MC!K1506="","*",FN_MC!K1506)</f>
        <v>*</v>
      </c>
      <c r="O1485" s="290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1" t="str">
        <f>IF(FN_MC!K1507="","*",FN_MC!K1507)</f>
        <v>*</v>
      </c>
      <c r="O1486" s="291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1" t="str">
        <f>IF(FN_MC!K1508="","*",FN_MC!K1508)</f>
        <v>*</v>
      </c>
      <c r="O1487" s="291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0" t="str">
        <f>IF(FN_MC!K1509="","*",FN_MC!K1509)</f>
        <v>*</v>
      </c>
      <c r="O1488" s="290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1" t="str">
        <f>IF(FN_MC!K1510="","*",FN_MC!K1510)</f>
        <v>*</v>
      </c>
      <c r="O1489" s="291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1" t="str">
        <f>IF(FN_MC!K1511="","*",FN_MC!K1511)</f>
        <v>*</v>
      </c>
      <c r="O1490" s="291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0" t="str">
        <f>IF(FN_MC!K1512="","*",FN_MC!K1512)</f>
        <v>*</v>
      </c>
      <c r="O1491" s="290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1" t="str">
        <f>IF(FN_MC!K1513="","*",FN_MC!K1513)</f>
        <v>*</v>
      </c>
      <c r="O1492" s="291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1" t="str">
        <f>IF(FN_MC!K1514="","*",FN_MC!K1514)</f>
        <v>*</v>
      </c>
      <c r="O1493" s="291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0" t="str">
        <f>IF(FN_MC!K1515="","*",FN_MC!K1515)</f>
        <v>*</v>
      </c>
      <c r="O1494" s="290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1" t="str">
        <f>IF(FN_MC!K1516="","*",FN_MC!K1516)</f>
        <v>*</v>
      </c>
      <c r="O1495" s="291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1" t="str">
        <f>IF(FN_MC!K1517="","*",FN_MC!K1517)</f>
        <v>*</v>
      </c>
      <c r="O1496" s="291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0" t="str">
        <f>IF(FN_MC!K1518="","*",FN_MC!K1518)</f>
        <v>*</v>
      </c>
      <c r="O1497" s="290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1" t="str">
        <f>IF(FN_MC!K1519="","*",FN_MC!K1519)</f>
        <v>*</v>
      </c>
      <c r="O1498" s="291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1" t="str">
        <f>IF(FN_MC!K1520="","*",FN_MC!K1520)</f>
        <v>*</v>
      </c>
      <c r="O1499" s="291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0" t="str">
        <f>IF(FN_MC!K1521="","*",FN_MC!K1521)</f>
        <v>*</v>
      </c>
      <c r="O1500" s="290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1" t="str">
        <f>IF(FN_MC!K1522="","*",FN_MC!K1522)</f>
        <v>*</v>
      </c>
      <c r="O1501" s="291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1" t="str">
        <f>IF(FN_MC!K1523="","*",FN_MC!K1523)</f>
        <v>*</v>
      </c>
      <c r="O1502" s="291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0" t="str">
        <f>IF(FN_MC!K1524="","*",FN_MC!K1524)</f>
        <v>*</v>
      </c>
      <c r="O1503" s="290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1" t="str">
        <f>IF(FN_MC!K1525="","*",FN_MC!K1525)</f>
        <v>*</v>
      </c>
      <c r="O1504" s="291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1" t="str">
        <f>IF(FN_MC!K1526="","*",FN_MC!K1526)</f>
        <v>*</v>
      </c>
      <c r="O1505" s="291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0" t="str">
        <f>IF(FN_MC!K1527="","*",FN_MC!K1527)</f>
        <v>*</v>
      </c>
      <c r="O1506" s="290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1" t="str">
        <f>IF(FN_MC!K1528="","*",FN_MC!K1528)</f>
        <v>*</v>
      </c>
      <c r="O1507" s="291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1" t="str">
        <f>IF(FN_MC!K1529="","*",FN_MC!K1529)</f>
        <v>*</v>
      </c>
      <c r="O1508" s="291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0" t="str">
        <f>IF(FN_MC!K1530="","*",FN_MC!K1530)</f>
        <v>*</v>
      </c>
      <c r="O1509" s="290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1" t="str">
        <f>IF(FN_MC!K1531="","*",FN_MC!K1531)</f>
        <v>*</v>
      </c>
      <c r="O1510" s="291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1" t="str">
        <f>IF(FN_MC!K1532="","*",FN_MC!K1532)</f>
        <v>*</v>
      </c>
      <c r="O1511" s="291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0" t="str">
        <f>IF(FN_MC!K1533="","*",FN_MC!K1533)</f>
        <v>*</v>
      </c>
      <c r="O1512" s="290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1" t="str">
        <f>IF(FN_MC!K1534="","*",FN_MC!K1534)</f>
        <v>*</v>
      </c>
      <c r="O1513" s="291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1" t="str">
        <f>IF(FN_MC!K1535="","*",FN_MC!K1535)</f>
        <v>*</v>
      </c>
      <c r="O1514" s="291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0" t="str">
        <f>IF(FN_MC!K1536="","*",FN_MC!K1536)</f>
        <v>*</v>
      </c>
      <c r="O1515" s="290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1" t="str">
        <f>IF(FN_MC!K1537="","*",FN_MC!K1537)</f>
        <v>*</v>
      </c>
      <c r="O1516" s="291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1" t="str">
        <f>IF(FN_MC!K1538="","*",FN_MC!K1538)</f>
        <v>*</v>
      </c>
      <c r="O1517" s="291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0" t="str">
        <f>IF(FN_MC!K1539="","*",FN_MC!K1539)</f>
        <v>*</v>
      </c>
      <c r="O1518" s="290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1" t="str">
        <f>IF(FN_MC!K1540="","*",FN_MC!K1540)</f>
        <v>*</v>
      </c>
      <c r="O1519" s="291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1" t="str">
        <f>IF(FN_MC!K1541="","*",FN_MC!K1541)</f>
        <v>*</v>
      </c>
      <c r="O1520" s="291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0" t="str">
        <f>IF(FN_MC!K1542="","*",FN_MC!K1542)</f>
        <v>*</v>
      </c>
      <c r="O1521" s="290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1" t="str">
        <f>IF(FN_MC!K1543="","*",FN_MC!K1543)</f>
        <v>*</v>
      </c>
      <c r="O1522" s="291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1" t="str">
        <f>IF(FN_MC!K1544="","*",FN_MC!K1544)</f>
        <v>*</v>
      </c>
      <c r="O1523" s="291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0" t="str">
        <f>IF(FN_MC!K1545="","*",FN_MC!K1545)</f>
        <v>*</v>
      </c>
      <c r="O1524" s="290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1" t="str">
        <f>IF(FN_MC!K1546="","*",FN_MC!K1546)</f>
        <v>*</v>
      </c>
      <c r="O1525" s="291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1" t="str">
        <f>IF(FN_MC!K1547="","*",FN_MC!K1547)</f>
        <v>*</v>
      </c>
      <c r="O1526" s="291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0" t="str">
        <f>IF(FN_MC!K1548="","*",FN_MC!K1548)</f>
        <v>*</v>
      </c>
      <c r="O1527" s="290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1" t="str">
        <f>IF(FN_MC!K1549="","*",FN_MC!K1549)</f>
        <v>*</v>
      </c>
      <c r="O1528" s="291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1" t="str">
        <f>IF(FN_MC!K1550="","*",FN_MC!K1550)</f>
        <v>*</v>
      </c>
      <c r="O1529" s="291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0" t="str">
        <f>IF(FN_MC!K1551="","*",FN_MC!K1551)</f>
        <v>*</v>
      </c>
      <c r="O1530" s="290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1" t="str">
        <f>IF(FN_MC!K1552="","*",FN_MC!K1552)</f>
        <v>*</v>
      </c>
      <c r="O1531" s="291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1" t="str">
        <f>IF(FN_MC!K1553="","*",FN_MC!K1553)</f>
        <v>*</v>
      </c>
      <c r="O1532" s="291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0" t="str">
        <f>IF(FN_MC!K1554="","*",FN_MC!K1554)</f>
        <v>*</v>
      </c>
      <c r="O1533" s="290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1" t="str">
        <f>IF(FN_MC!K1555="","*",FN_MC!K1555)</f>
        <v>*</v>
      </c>
      <c r="O1534" s="291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1" t="str">
        <f>IF(FN_MC!K1556="","*",FN_MC!K1556)</f>
        <v>*</v>
      </c>
      <c r="O1535" s="291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0" t="str">
        <f>IF(FN_MC!K1557="","*",FN_MC!K1557)</f>
        <v>*</v>
      </c>
      <c r="O1536" s="290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1" t="str">
        <f>IF(FN_MC!K1558="","*",FN_MC!K1558)</f>
        <v>*</v>
      </c>
      <c r="O1537" s="291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1" t="str">
        <f>IF(FN_MC!K1559="","*",FN_MC!K1559)</f>
        <v>*</v>
      </c>
      <c r="O1538" s="291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0" t="str">
        <f>IF(FN_MC!K1560="","*",FN_MC!K1560)</f>
        <v>*</v>
      </c>
      <c r="O1539" s="290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1" t="str">
        <f>IF(FN_MC!K1561="","*",FN_MC!K1561)</f>
        <v>*</v>
      </c>
      <c r="O1540" s="291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1" t="str">
        <f>IF(FN_MC!K1562="","*",FN_MC!K1562)</f>
        <v>*</v>
      </c>
      <c r="O1541" s="291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0" t="str">
        <f>IF(FN_MC!K1563="","*",FN_MC!K1563)</f>
        <v>*</v>
      </c>
      <c r="O1542" s="290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1" t="str">
        <f>IF(FN_MC!K1564="","*",FN_MC!K1564)</f>
        <v>*</v>
      </c>
      <c r="O1543" s="291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1" t="str">
        <f>IF(FN_MC!K1565="","*",FN_MC!K1565)</f>
        <v>*</v>
      </c>
      <c r="O1544" s="291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0" t="str">
        <f>IF(FN_MC!K1566="","*",FN_MC!K1566)</f>
        <v>*</v>
      </c>
      <c r="O1545" s="290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1" t="str">
        <f>IF(FN_MC!K1567="","*",FN_MC!K1567)</f>
        <v>*</v>
      </c>
      <c r="O1546" s="291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1" t="str">
        <f>IF(FN_MC!K1568="","*",FN_MC!K1568)</f>
        <v>*</v>
      </c>
      <c r="O1547" s="291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0" t="str">
        <f>IF(FN_MC!K1569="","*",FN_MC!K1569)</f>
        <v>*</v>
      </c>
      <c r="O1548" s="290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1" t="str">
        <f>IF(FN_MC!K1570="","*",FN_MC!K1570)</f>
        <v>*</v>
      </c>
      <c r="O1549" s="291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1" t="str">
        <f>IF(FN_MC!K1571="","*",FN_MC!K1571)</f>
        <v>*</v>
      </c>
      <c r="O1550" s="291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0" t="str">
        <f>IF(FN_MC!K1572="","*",FN_MC!K1572)</f>
        <v>*</v>
      </c>
      <c r="O1551" s="290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1" t="str">
        <f>IF(FN_MC!K1573="","*",FN_MC!K1573)</f>
        <v>*</v>
      </c>
      <c r="O1552" s="291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1" t="str">
        <f>IF(FN_MC!K1574="","*",FN_MC!K1574)</f>
        <v>*</v>
      </c>
      <c r="O1553" s="291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0" t="str">
        <f>IF(FN_MC!K1575="","*",FN_MC!K1575)</f>
        <v>*</v>
      </c>
      <c r="O1554" s="290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1" t="str">
        <f>IF(FN_MC!K1576="","*",FN_MC!K1576)</f>
        <v>*</v>
      </c>
      <c r="O1555" s="291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1" t="str">
        <f>IF(FN_MC!K1577="","*",FN_MC!K1577)</f>
        <v>*</v>
      </c>
      <c r="O1556" s="291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0" t="str">
        <f>IF(FN_MC!K1578="","*",FN_MC!K1578)</f>
        <v>*</v>
      </c>
      <c r="O1557" s="290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1" t="str">
        <f>IF(FN_MC!K1579="","*",FN_MC!K1579)</f>
        <v>*</v>
      </c>
      <c r="O1558" s="291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1" t="str">
        <f>IF(FN_MC!K1580="","*",FN_MC!K1580)</f>
        <v>*</v>
      </c>
      <c r="O1559" s="291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0" t="str">
        <f>IF(FN_MC!K1581="","*",FN_MC!K1581)</f>
        <v>*</v>
      </c>
      <c r="O1560" s="290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1" t="str">
        <f>IF(FN_MC!K1582="","*",FN_MC!K1582)</f>
        <v>*</v>
      </c>
      <c r="O1561" s="291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1" t="str">
        <f>IF(FN_MC!K1583="","*",FN_MC!K1583)</f>
        <v>*</v>
      </c>
      <c r="O1562" s="291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0" t="str">
        <f>IF(FN_MC!K1584="","*",FN_MC!K1584)</f>
        <v>*</v>
      </c>
      <c r="O1563" s="290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1" t="str">
        <f>IF(FN_MC!K1585="","*",FN_MC!K1585)</f>
        <v>*</v>
      </c>
      <c r="O1564" s="291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1" t="str">
        <f>IF(FN_MC!K1586="","*",FN_MC!K1586)</f>
        <v>*</v>
      </c>
      <c r="O1565" s="291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0" t="str">
        <f>IF(FN_MC!K1587="","*",FN_MC!K1587)</f>
        <v>*</v>
      </c>
      <c r="O1566" s="290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1" t="str">
        <f>IF(FN_MC!K1588="","*",FN_MC!K1588)</f>
        <v>*</v>
      </c>
      <c r="O1567" s="291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1" t="str">
        <f>IF(FN_MC!K1589="","*",FN_MC!K1589)</f>
        <v>*</v>
      </c>
      <c r="O1568" s="291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0" t="str">
        <f>IF(FN_MC!K1590="","*",FN_MC!K1590)</f>
        <v>*</v>
      </c>
      <c r="O1569" s="290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1" t="str">
        <f>IF(FN_MC!K1591="","*",FN_MC!K1591)</f>
        <v>*</v>
      </c>
      <c r="O1570" s="291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1" t="str">
        <f>IF(FN_MC!K1592="","*",FN_MC!K1592)</f>
        <v>*</v>
      </c>
      <c r="O1571" s="291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0" t="str">
        <f>IF(FN_MC!K1593="","*",FN_MC!K1593)</f>
        <v>*</v>
      </c>
      <c r="O1572" s="290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1" t="str">
        <f>IF(FN_MC!K1594="","*",FN_MC!K1594)</f>
        <v>*</v>
      </c>
      <c r="O1573" s="291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1" t="str">
        <f>IF(FN_MC!K1595="","*",FN_MC!K1595)</f>
        <v>*</v>
      </c>
      <c r="O1574" s="291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0" t="str">
        <f>IF(FN_MC!K1596="","*",FN_MC!K1596)</f>
        <v>*</v>
      </c>
      <c r="O1575" s="290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1" t="str">
        <f>IF(FN_MC!K1597="","*",FN_MC!K1597)</f>
        <v>*</v>
      </c>
      <c r="O1576" s="291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1" t="str">
        <f>IF(FN_MC!K1598="","*",FN_MC!K1598)</f>
        <v>*</v>
      </c>
      <c r="O1577" s="291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0" t="str">
        <f>IF(FN_MC!K1599="","*",FN_MC!K1599)</f>
        <v>*</v>
      </c>
      <c r="O1578" s="290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1" t="str">
        <f>IF(FN_MC!K1600="","*",FN_MC!K1600)</f>
        <v>*</v>
      </c>
      <c r="O1579" s="291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1" t="str">
        <f>IF(FN_MC!K1601="","*",FN_MC!K1601)</f>
        <v>*</v>
      </c>
      <c r="O1580" s="291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0" t="str">
        <f>IF(FN_MC!K1602="","*",FN_MC!K1602)</f>
        <v>*</v>
      </c>
      <c r="O1581" s="290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1" t="str">
        <f>IF(FN_MC!K1603="","*",FN_MC!K1603)</f>
        <v>*</v>
      </c>
      <c r="O1582" s="291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1" t="str">
        <f>IF(FN_MC!K1604="","*",FN_MC!K1604)</f>
        <v>*</v>
      </c>
      <c r="O1583" s="291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0" t="str">
        <f>IF(FN_MC!K1605="","*",FN_MC!K1605)</f>
        <v>*</v>
      </c>
      <c r="O1584" s="290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1" t="str">
        <f>IF(FN_MC!K1606="","*",FN_MC!K1606)</f>
        <v>*</v>
      </c>
      <c r="O1585" s="291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1" t="str">
        <f>IF(FN_MC!K1607="","*",FN_MC!K1607)</f>
        <v>*</v>
      </c>
      <c r="O1586" s="291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0" t="str">
        <f>IF(FN_MC!K1608="","*",FN_MC!K1608)</f>
        <v>*</v>
      </c>
      <c r="O1587" s="290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1" t="str">
        <f>IF(FN_MC!K1609="","*",FN_MC!K1609)</f>
        <v>*</v>
      </c>
      <c r="O1588" s="291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1" t="str">
        <f>IF(FN_MC!K1610="","*",FN_MC!K1610)</f>
        <v>*</v>
      </c>
      <c r="O1589" s="291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0" t="str">
        <f>IF(FN_MC!K1611="","*",FN_MC!K1611)</f>
        <v>*</v>
      </c>
      <c r="O1590" s="290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1" t="str">
        <f>IF(FN_MC!K1612="","*",FN_MC!K1612)</f>
        <v>*</v>
      </c>
      <c r="O1591" s="291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1" t="str">
        <f>IF(FN_MC!K1613="","*",FN_MC!K1613)</f>
        <v>*</v>
      </c>
      <c r="O1592" s="291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0" t="str">
        <f>IF(FN_MC!K1614="","*",FN_MC!K1614)</f>
        <v>*</v>
      </c>
      <c r="O1593" s="290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1" t="str">
        <f>IF(FN_MC!K1615="","*",FN_MC!K1615)</f>
        <v>*</v>
      </c>
      <c r="O1594" s="291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1" t="str">
        <f>IF(FN_MC!K1616="","*",FN_MC!K1616)</f>
        <v>*</v>
      </c>
      <c r="O1595" s="291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0" t="str">
        <f>IF(FN_MC!K1617="","*",FN_MC!K1617)</f>
        <v>*</v>
      </c>
      <c r="O1596" s="290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1" t="str">
        <f>IF(FN_MC!K1618="","*",FN_MC!K1618)</f>
        <v>*</v>
      </c>
      <c r="O1597" s="291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1" t="str">
        <f>IF(FN_MC!K1619="","*",FN_MC!K1619)</f>
        <v>*</v>
      </c>
      <c r="O1598" s="291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0" t="str">
        <f>IF(FN_MC!K1620="","*",FN_MC!K1620)</f>
        <v>*</v>
      </c>
      <c r="O1599" s="290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1" t="str">
        <f>IF(FN_MC!K1621="","*",FN_MC!K1621)</f>
        <v>*</v>
      </c>
      <c r="O1600" s="291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1" t="str">
        <f>IF(FN_MC!K1622="","*",FN_MC!K1622)</f>
        <v>*</v>
      </c>
      <c r="O1601" s="291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0" t="str">
        <f>IF(FN_MC!K1623="","*",FN_MC!K1623)</f>
        <v>*</v>
      </c>
      <c r="O1602" s="290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1" t="str">
        <f>IF(FN_MC!K1624="","*",FN_MC!K1624)</f>
        <v>*</v>
      </c>
      <c r="O1603" s="291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1" t="str">
        <f>IF(FN_MC!K1625="","*",FN_MC!K1625)</f>
        <v>*</v>
      </c>
      <c r="O1604" s="291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0" t="str">
        <f>IF(FN_MC!K1626="","*",FN_MC!K1626)</f>
        <v>*</v>
      </c>
      <c r="O1605" s="290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1" t="str">
        <f>IF(FN_MC!K1627="","*",FN_MC!K1627)</f>
        <v>*</v>
      </c>
      <c r="O1606" s="291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1" t="str">
        <f>IF(FN_MC!K1628="","*",FN_MC!K1628)</f>
        <v>*</v>
      </c>
      <c r="O1607" s="291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0" t="str">
        <f>IF(FN_MC!K1629="","*",FN_MC!K1629)</f>
        <v>*</v>
      </c>
      <c r="O1608" s="290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1" t="str">
        <f>IF(FN_MC!K1630="","*",FN_MC!K1630)</f>
        <v>*</v>
      </c>
      <c r="O1609" s="291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1" t="str">
        <f>IF(FN_MC!K1631="","*",FN_MC!K1631)</f>
        <v>*</v>
      </c>
      <c r="O1610" s="291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0" t="str">
        <f>IF(FN_MC!K1632="","*",FN_MC!K1632)</f>
        <v>*</v>
      </c>
      <c r="O1611" s="290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1" t="str">
        <f>IF(FN_MC!K1633="","*",FN_MC!K1633)</f>
        <v>*</v>
      </c>
      <c r="O1612" s="291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1" t="str">
        <f>IF(FN_MC!K1634="","*",FN_MC!K1634)</f>
        <v>*</v>
      </c>
      <c r="O1613" s="291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0" t="str">
        <f>IF(FN_MC!K1635="","*",FN_MC!K1635)</f>
        <v>*</v>
      </c>
      <c r="O1614" s="290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1" t="str">
        <f>IF(FN_MC!K1636="","*",FN_MC!K1636)</f>
        <v>*</v>
      </c>
      <c r="O1615" s="291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1" t="str">
        <f>IF(FN_MC!K1637="","*",FN_MC!K1637)</f>
        <v>*</v>
      </c>
      <c r="O1616" s="291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0" t="str">
        <f>IF(FN_MC!K1638="","*",FN_MC!K1638)</f>
        <v>*</v>
      </c>
      <c r="O1617" s="290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1" t="str">
        <f>IF(FN_MC!K1639="","*",FN_MC!K1639)</f>
        <v>*</v>
      </c>
      <c r="O1618" s="291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1" t="str">
        <f>IF(FN_MC!K1640="","*",FN_MC!K1640)</f>
        <v>*</v>
      </c>
      <c r="O1619" s="291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0" t="str">
        <f>IF(FN_MC!K1641="","*",FN_MC!K1641)</f>
        <v>*</v>
      </c>
      <c r="O1620" s="290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1" t="str">
        <f>IF(FN_MC!K1642="","*",FN_MC!K1642)</f>
        <v>*</v>
      </c>
      <c r="O1621" s="291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1" t="str">
        <f>IF(FN_MC!K1643="","*",FN_MC!K1643)</f>
        <v>*</v>
      </c>
      <c r="O1622" s="291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0" t="str">
        <f>IF(FN_MC!K1644="","*",FN_MC!K1644)</f>
        <v>*</v>
      </c>
      <c r="O1623" s="290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1" t="str">
        <f>IF(FN_MC!K1645="","*",FN_MC!K1645)</f>
        <v>*</v>
      </c>
      <c r="O1624" s="291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1" t="str">
        <f>IF(FN_MC!K1646="","*",FN_MC!K1646)</f>
        <v>*</v>
      </c>
      <c r="O1625" s="291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0" t="str">
        <f>IF(FN_MC!K1647="","*",FN_MC!K1647)</f>
        <v>*</v>
      </c>
      <c r="O1626" s="290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1" t="str">
        <f>IF(FN_MC!K1648="","*",FN_MC!K1648)</f>
        <v>*</v>
      </c>
      <c r="O1627" s="291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1" t="str">
        <f>IF(FN_MC!K1649="","*",FN_MC!K1649)</f>
        <v>*</v>
      </c>
      <c r="O1628" s="291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0" t="str">
        <f>IF(FN_MC!K1650="","*",FN_MC!K1650)</f>
        <v>*</v>
      </c>
      <c r="O1629" s="290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1" t="str">
        <f>IF(FN_MC!K1651="","*",FN_MC!K1651)</f>
        <v>*</v>
      </c>
      <c r="O1630" s="291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1" t="str">
        <f>IF(FN_MC!K1652="","*",FN_MC!K1652)</f>
        <v>*</v>
      </c>
      <c r="O1631" s="291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0" t="str">
        <f>IF(FN_MC!K1653="","*",FN_MC!K1653)</f>
        <v>*</v>
      </c>
      <c r="O1632" s="290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1" t="str">
        <f>IF(FN_MC!K1654="","*",FN_MC!K1654)</f>
        <v>*</v>
      </c>
      <c r="O1633" s="291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1" t="str">
        <f>IF(FN_MC!K1655="","*",FN_MC!K1655)</f>
        <v>*</v>
      </c>
      <c r="O1634" s="291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0" t="str">
        <f>IF(FN_MC!K1656="","*",FN_MC!K1656)</f>
        <v>*</v>
      </c>
      <c r="O1635" s="290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1" t="str">
        <f>IF(FN_MC!K1657="","*",FN_MC!K1657)</f>
        <v>*</v>
      </c>
      <c r="O1636" s="291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1" t="str">
        <f>IF(FN_MC!K1658="","*",FN_MC!K1658)</f>
        <v>*</v>
      </c>
      <c r="O1637" s="291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0" t="str">
        <f>IF(FN_MC!K1659="","*",FN_MC!K1659)</f>
        <v>*</v>
      </c>
      <c r="O1638" s="290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1" t="str">
        <f>IF(FN_MC!K1660="","*",FN_MC!K1660)</f>
        <v>*</v>
      </c>
      <c r="O1639" s="291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1" t="str">
        <f>IF(FN_MC!K1661="","*",FN_MC!K1661)</f>
        <v>*</v>
      </c>
      <c r="O1640" s="291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0" t="str">
        <f>IF(FN_MC!K1662="","*",FN_MC!K1662)</f>
        <v>*</v>
      </c>
      <c r="O1641" s="290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1" t="str">
        <f>IF(FN_MC!K1663="","*",FN_MC!K1663)</f>
        <v>*</v>
      </c>
      <c r="O1642" s="291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1" t="str">
        <f>IF(FN_MC!K1664="","*",FN_MC!K1664)</f>
        <v>*</v>
      </c>
      <c r="O1643" s="291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0" t="str">
        <f>IF(FN_MC!K1665="","*",FN_MC!K1665)</f>
        <v>*</v>
      </c>
      <c r="O1644" s="290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1" t="str">
        <f>IF(FN_MC!K1666="","*",FN_MC!K1666)</f>
        <v>*</v>
      </c>
      <c r="O1645" s="291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1" t="str">
        <f>IF(FN_MC!K1667="","*",FN_MC!K1667)</f>
        <v>*</v>
      </c>
      <c r="O1646" s="291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0" t="str">
        <f>IF(FN_MC!K1668="","*",FN_MC!K1668)</f>
        <v>*</v>
      </c>
      <c r="O1647" s="290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1" t="str">
        <f>IF(FN_MC!K1669="","*",FN_MC!K1669)</f>
        <v>*</v>
      </c>
      <c r="O1648" s="291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1" t="str">
        <f>IF(FN_MC!K1670="","*",FN_MC!K1670)</f>
        <v>*</v>
      </c>
      <c r="O1649" s="291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0" t="str">
        <f>IF(FN_MC!K1671="","*",FN_MC!K1671)</f>
        <v>*</v>
      </c>
      <c r="O1650" s="290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1" t="str">
        <f>IF(FN_MC!K1672="","*",FN_MC!K1672)</f>
        <v>*</v>
      </c>
      <c r="O1651" s="291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1" t="str">
        <f>IF(FN_MC!K1673="","*",FN_MC!K1673)</f>
        <v>*</v>
      </c>
      <c r="O1652" s="291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0" t="str">
        <f>IF(FN_MC!K1674="","*",FN_MC!K1674)</f>
        <v>*</v>
      </c>
      <c r="O1653" s="290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1" t="str">
        <f>IF(FN_MC!K1675="","*",FN_MC!K1675)</f>
        <v>*</v>
      </c>
      <c r="O1654" s="291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1" t="str">
        <f>IF(FN_MC!K1676="","*",FN_MC!K1676)</f>
        <v>*</v>
      </c>
      <c r="O1655" s="291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0" t="str">
        <f>IF(FN_MC!K1677="","*",FN_MC!K1677)</f>
        <v>*</v>
      </c>
      <c r="O1656" s="290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1" t="str">
        <f>IF(FN_MC!K1678="","*",FN_MC!K1678)</f>
        <v>*</v>
      </c>
      <c r="O1657" s="291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1" t="str">
        <f>IF(FN_MC!K1679="","*",FN_MC!K1679)</f>
        <v>*</v>
      </c>
      <c r="O1658" s="291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0" t="str">
        <f>IF(FN_MC!K1680="","*",FN_MC!K1680)</f>
        <v>*</v>
      </c>
      <c r="O1659" s="290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1" t="str">
        <f>IF(FN_MC!K1681="","*",FN_MC!K1681)</f>
        <v>*</v>
      </c>
      <c r="O1660" s="291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1" t="str">
        <f>IF(FN_MC!K1682="","*",FN_MC!K1682)</f>
        <v>*</v>
      </c>
      <c r="O1661" s="291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0" t="str">
        <f>IF(FN_MC!K1683="","*",FN_MC!K1683)</f>
        <v>*</v>
      </c>
      <c r="O1662" s="290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1" t="str">
        <f>IF(FN_MC!K1684="","*",FN_MC!K1684)</f>
        <v>*</v>
      </c>
      <c r="O1663" s="291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1" t="str">
        <f>IF(FN_MC!K1685="","*",FN_MC!K1685)</f>
        <v>*</v>
      </c>
      <c r="O1664" s="291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0" t="str">
        <f>IF(FN_MC!K1686="","*",FN_MC!K1686)</f>
        <v>*</v>
      </c>
      <c r="O1665" s="290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1" t="str">
        <f>IF(FN_MC!K1687="","*",FN_MC!K1687)</f>
        <v>*</v>
      </c>
      <c r="O1666" s="291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1" t="str">
        <f>IF(FN_MC!K1688="","*",FN_MC!K1688)</f>
        <v>*</v>
      </c>
      <c r="O1667" s="291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0" t="str">
        <f>IF(FN_MC!K1689="","*",FN_MC!K1689)</f>
        <v>*</v>
      </c>
      <c r="O1668" s="290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1" t="str">
        <f>IF(FN_MC!K1690="","*",FN_MC!K1690)</f>
        <v>*</v>
      </c>
      <c r="O1669" s="291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1" t="str">
        <f>IF(FN_MC!K1691="","*",FN_MC!K1691)</f>
        <v>*</v>
      </c>
      <c r="O1670" s="291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0" t="str">
        <f>IF(FN_MC!K1692="","*",FN_MC!K1692)</f>
        <v>*</v>
      </c>
      <c r="O1671" s="290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1" t="str">
        <f>IF(FN_MC!K1693="","*",FN_MC!K1693)</f>
        <v>*</v>
      </c>
      <c r="O1672" s="291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1" t="str">
        <f>IF(FN_MC!K1694="","*",FN_MC!K1694)</f>
        <v>*</v>
      </c>
      <c r="O1673" s="291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0" t="str">
        <f>IF(FN_MC!K1695="","*",FN_MC!K1695)</f>
        <v>*</v>
      </c>
      <c r="O1674" s="290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1" t="str">
        <f>IF(FN_MC!K1696="","*",FN_MC!K1696)</f>
        <v>*</v>
      </c>
      <c r="O1675" s="291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1" t="str">
        <f>IF(FN_MC!K1697="","*",FN_MC!K1697)</f>
        <v>*</v>
      </c>
      <c r="O1676" s="291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0" t="str">
        <f>IF(FN_MC!K1698="","*",FN_MC!K1698)</f>
        <v>*</v>
      </c>
      <c r="O1677" s="290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1" t="str">
        <f>IF(FN_MC!K1699="","*",FN_MC!K1699)</f>
        <v>*</v>
      </c>
      <c r="O1678" s="291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1" t="str">
        <f>IF(FN_MC!K1700="","*",FN_MC!K1700)</f>
        <v>*</v>
      </c>
      <c r="O1679" s="291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0" t="str">
        <f>IF(FN_MC!K1701="","*",FN_MC!K1701)</f>
        <v>*</v>
      </c>
      <c r="O1680" s="290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1" t="str">
        <f>IF(FN_MC!K1702="","*",FN_MC!K1702)</f>
        <v>*</v>
      </c>
      <c r="O1681" s="291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1" t="str">
        <f>IF(FN_MC!K1703="","*",FN_MC!K1703)</f>
        <v>*</v>
      </c>
      <c r="O1682" s="291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0" t="str">
        <f>IF(FN_MC!K1704="","*",FN_MC!K1704)</f>
        <v>*</v>
      </c>
      <c r="O1683" s="290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1" t="str">
        <f>IF(FN_MC!K1705="","*",FN_MC!K1705)</f>
        <v>*</v>
      </c>
      <c r="O1684" s="291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1" t="str">
        <f>IF(FN_MC!K1706="","*",FN_MC!K1706)</f>
        <v>*</v>
      </c>
      <c r="O1685" s="291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0" t="str">
        <f>IF(FN_MC!K1707="","*",FN_MC!K1707)</f>
        <v>*</v>
      </c>
      <c r="O1686" s="290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1" t="str">
        <f>IF(FN_MC!K1708="","*",FN_MC!K1708)</f>
        <v>*</v>
      </c>
      <c r="O1687" s="291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1" t="str">
        <f>IF(FN_MC!K1709="","*",FN_MC!K1709)</f>
        <v>*</v>
      </c>
      <c r="O1688" s="291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0" t="str">
        <f>IF(FN_MC!K1710="","*",FN_MC!K1710)</f>
        <v>*</v>
      </c>
      <c r="O1689" s="290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1" t="str">
        <f>IF(FN_MC!K1711="","*",FN_MC!K1711)</f>
        <v>*</v>
      </c>
      <c r="O1690" s="291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1" t="str">
        <f>IF(FN_MC!K1712="","*",FN_MC!K1712)</f>
        <v>*</v>
      </c>
      <c r="O1691" s="291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0" t="str">
        <f>IF(FN_MC!K1713="","*",FN_MC!K1713)</f>
        <v>*</v>
      </c>
      <c r="O1692" s="290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1" t="str">
        <f>IF(FN_MC!K1714="","*",FN_MC!K1714)</f>
        <v>*</v>
      </c>
      <c r="O1693" s="291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1" t="str">
        <f>IF(FN_MC!K1715="","*",FN_MC!K1715)</f>
        <v>*</v>
      </c>
      <c r="O1694" s="291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0" t="str">
        <f>IF(FN_MC!K1716="","*",FN_MC!K1716)</f>
        <v>*</v>
      </c>
      <c r="O1695" s="290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1" t="str">
        <f>IF(FN_MC!K1717="","*",FN_MC!K1717)</f>
        <v>*</v>
      </c>
      <c r="O1696" s="291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1" t="str">
        <f>IF(FN_MC!K1718="","*",FN_MC!K1718)</f>
        <v>*</v>
      </c>
      <c r="O1697" s="291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0" t="str">
        <f>IF(FN_MC!K1719="","*",FN_MC!K1719)</f>
        <v>*</v>
      </c>
      <c r="O1698" s="290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1" t="str">
        <f>IF(FN_MC!K1720="","*",FN_MC!K1720)</f>
        <v>*</v>
      </c>
      <c r="O1699" s="291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1" t="str">
        <f>IF(FN_MC!K1721="","*",FN_MC!K1721)</f>
        <v>*</v>
      </c>
      <c r="O1700" s="291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0" t="str">
        <f>IF(FN_MC!K1722="","*",FN_MC!K1722)</f>
        <v>*</v>
      </c>
      <c r="O1701" s="290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1" t="str">
        <f>IF(FN_MC!K1723="","*",FN_MC!K1723)</f>
        <v>*</v>
      </c>
      <c r="O1702" s="291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1" t="str">
        <f>IF(FN_MC!K1724="","*",FN_MC!K1724)</f>
        <v>*</v>
      </c>
      <c r="O1703" s="291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0" t="str">
        <f>IF(FN_MC!K1725="","*",FN_MC!K1725)</f>
        <v>*</v>
      </c>
      <c r="O1704" s="290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1" t="str">
        <f>IF(FN_MC!K1726="","*",FN_MC!K1726)</f>
        <v>*</v>
      </c>
      <c r="O1705" s="291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1" t="str">
        <f>IF(FN_MC!K1727="","*",FN_MC!K1727)</f>
        <v>*</v>
      </c>
      <c r="O1706" s="291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0" t="str">
        <f>IF(FN_MC!K1728="","*",FN_MC!K1728)</f>
        <v>*</v>
      </c>
      <c r="O1707" s="290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1" t="str">
        <f>IF(FN_MC!K1729="","*",FN_MC!K1729)</f>
        <v>*</v>
      </c>
      <c r="O1708" s="291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1" t="str">
        <f>IF(FN_MC!K1730="","*",FN_MC!K1730)</f>
        <v>*</v>
      </c>
      <c r="O1709" s="291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0" t="str">
        <f>IF(FN_MC!K1731="","*",FN_MC!K1731)</f>
        <v>*</v>
      </c>
      <c r="O1710" s="290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1" t="str">
        <f>IF(FN_MC!K1732="","*",FN_MC!K1732)</f>
        <v>*</v>
      </c>
      <c r="O1711" s="291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1" t="str">
        <f>IF(FN_MC!K1733="","*",FN_MC!K1733)</f>
        <v>*</v>
      </c>
      <c r="O1712" s="291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0" t="str">
        <f>IF(FN_MC!K1734="","*",FN_MC!K1734)</f>
        <v>*</v>
      </c>
      <c r="O1713" s="290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1" t="str">
        <f>IF(FN_MC!K1735="","*",FN_MC!K1735)</f>
        <v>*</v>
      </c>
      <c r="O1714" s="291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1" t="str">
        <f>IF(FN_MC!K1736="","*",FN_MC!K1736)</f>
        <v>*</v>
      </c>
      <c r="O1715" s="291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0" t="str">
        <f>IF(FN_MC!K1737="","*",FN_MC!K1737)</f>
        <v>*</v>
      </c>
      <c r="O1716" s="290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1" t="str">
        <f>IF(FN_MC!K1738="","*",FN_MC!K1738)</f>
        <v>*</v>
      </c>
      <c r="O1717" s="291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1" t="str">
        <f>IF(FN_MC!K1739="","*",FN_MC!K1739)</f>
        <v>*</v>
      </c>
      <c r="O1718" s="291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0" t="str">
        <f>IF(FN_MC!K1740="","*",FN_MC!K1740)</f>
        <v>*</v>
      </c>
      <c r="O1719" s="290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1" t="str">
        <f>IF(FN_MC!K1741="","*",FN_MC!K1741)</f>
        <v>*</v>
      </c>
      <c r="O1720" s="291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1" t="str">
        <f>IF(FN_MC!K1742="","*",FN_MC!K1742)</f>
        <v>*</v>
      </c>
      <c r="O1721" s="291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0" t="str">
        <f>IF(FN_MC!K1743="","*",FN_MC!K1743)</f>
        <v>*</v>
      </c>
      <c r="O1722" s="290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1" t="str">
        <f>IF(FN_MC!K1744="","*",FN_MC!K1744)</f>
        <v>*</v>
      </c>
      <c r="O1723" s="291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1" t="str">
        <f>IF(FN_MC!K1745="","*",FN_MC!K1745)</f>
        <v>*</v>
      </c>
      <c r="O1724" s="291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0" t="str">
        <f>IF(FN_MC!K1746="","*",FN_MC!K1746)</f>
        <v>*</v>
      </c>
      <c r="O1725" s="290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1" t="str">
        <f>IF(FN_MC!K1747="","*",FN_MC!K1747)</f>
        <v>*</v>
      </c>
      <c r="O1726" s="291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1" t="str">
        <f>IF(FN_MC!K1748="","*",FN_MC!K1748)</f>
        <v>*</v>
      </c>
      <c r="O1727" s="291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0" t="str">
        <f>IF(FN_MC!K1749="","*",FN_MC!K1749)</f>
        <v>*</v>
      </c>
      <c r="O1728" s="290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1" t="str">
        <f>IF(FN_MC!K1750="","*",FN_MC!K1750)</f>
        <v>*</v>
      </c>
      <c r="O1729" s="291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1" t="str">
        <f>IF(FN_MC!K1751="","*",FN_MC!K1751)</f>
        <v>*</v>
      </c>
      <c r="O1730" s="291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0" t="str">
        <f>IF(FN_MC!K1752="","*",FN_MC!K1752)</f>
        <v>*</v>
      </c>
      <c r="O1731" s="290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1" t="str">
        <f>IF(FN_MC!K1753="","*",FN_MC!K1753)</f>
        <v>*</v>
      </c>
      <c r="O1732" s="291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1" t="str">
        <f>IF(FN_MC!K1754="","*",FN_MC!K1754)</f>
        <v>*</v>
      </c>
      <c r="O1733" s="291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0" t="str">
        <f>IF(FN_MC!K1755="","*",FN_MC!K1755)</f>
        <v>*</v>
      </c>
      <c r="O1734" s="290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1" t="str">
        <f>IF(FN_MC!K1756="","*",FN_MC!K1756)</f>
        <v>*</v>
      </c>
      <c r="O1735" s="291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1" t="str">
        <f>IF(FN_MC!K1757="","*",FN_MC!K1757)</f>
        <v>*</v>
      </c>
      <c r="O1736" s="291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0" t="str">
        <f>IF(FN_MC!K1758="","*",FN_MC!K1758)</f>
        <v>*</v>
      </c>
      <c r="O1737" s="290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1" t="str">
        <f>IF(FN_MC!K1759="","*",FN_MC!K1759)</f>
        <v>*</v>
      </c>
      <c r="O1738" s="291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1" t="str">
        <f>IF(FN_MC!K1760="","*",FN_MC!K1760)</f>
        <v>*</v>
      </c>
      <c r="O1739" s="291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0" t="str">
        <f>IF(FN_MC!K1761="","*",FN_MC!K1761)</f>
        <v>*</v>
      </c>
      <c r="O1740" s="290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1" t="str">
        <f>IF(FN_MC!K1762="","*",FN_MC!K1762)</f>
        <v>*</v>
      </c>
      <c r="O1741" s="291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1" t="str">
        <f>IF(FN_MC!K1763="","*",FN_MC!K1763)</f>
        <v>*</v>
      </c>
      <c r="O1742" s="291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0" t="str">
        <f>IF(FN_MC!K1764="","*",FN_MC!K1764)</f>
        <v>*</v>
      </c>
      <c r="O1743" s="290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1" t="str">
        <f>IF(FN_MC!K1765="","*",FN_MC!K1765)</f>
        <v>*</v>
      </c>
      <c r="O1744" s="291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1" t="str">
        <f>IF(FN_MC!K1766="","*",FN_MC!K1766)</f>
        <v>*</v>
      </c>
      <c r="O1745" s="291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0" t="str">
        <f>IF(FN_MC!K1767="","*",FN_MC!K1767)</f>
        <v>*</v>
      </c>
      <c r="O1746" s="290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1" t="str">
        <f>IF(FN_MC!K1768="","*",FN_MC!K1768)</f>
        <v>*</v>
      </c>
      <c r="O1747" s="291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1" t="str">
        <f>IF(FN_MC!K1769="","*",FN_MC!K1769)</f>
        <v>*</v>
      </c>
      <c r="O1748" s="291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0" t="str">
        <f>IF(FN_MC!K1770="","*",FN_MC!K1770)</f>
        <v>*</v>
      </c>
      <c r="O1749" s="290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1" t="str">
        <f>IF(FN_MC!K1771="","*",FN_MC!K1771)</f>
        <v>*</v>
      </c>
      <c r="O1750" s="291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1" t="str">
        <f>IF(FN_MC!K1772="","*",FN_MC!K1772)</f>
        <v>*</v>
      </c>
      <c r="O1751" s="291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0" t="str">
        <f>IF(FN_MC!K1773="","*",FN_MC!K1773)</f>
        <v>*</v>
      </c>
      <c r="O1752" s="290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1" t="str">
        <f>IF(FN_MC!K1774="","*",FN_MC!K1774)</f>
        <v>*</v>
      </c>
      <c r="O1753" s="291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1" t="str">
        <f>IF(FN_MC!K1775="","*",FN_MC!K1775)</f>
        <v>*</v>
      </c>
      <c r="O1754" s="291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0" t="str">
        <f>IF(FN_MC!K1776="","*",FN_MC!K1776)</f>
        <v>*</v>
      </c>
      <c r="O1755" s="290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1" t="str">
        <f>IF(FN_MC!K1777="","*",FN_MC!K1777)</f>
        <v>*</v>
      </c>
      <c r="O1756" s="291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1" t="str">
        <f>IF(FN_MC!K1778="","*",FN_MC!K1778)</f>
        <v>*</v>
      </c>
      <c r="O1757" s="291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0" t="str">
        <f>IF(FN_MC!K1779="","*",FN_MC!K1779)</f>
        <v>*</v>
      </c>
      <c r="O1758" s="290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1" t="str">
        <f>IF(FN_MC!K1780="","*",FN_MC!K1780)</f>
        <v>*</v>
      </c>
      <c r="O1759" s="291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1" t="str">
        <f>IF(FN_MC!K1781="","*",FN_MC!K1781)</f>
        <v>*</v>
      </c>
      <c r="O1760" s="291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0" t="str">
        <f>IF(FN_MC!K1782="","*",FN_MC!K1782)</f>
        <v>*</v>
      </c>
      <c r="O1761" s="290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1" t="str">
        <f>IF(FN_MC!K1783="","*",FN_MC!K1783)</f>
        <v>*</v>
      </c>
      <c r="O1762" s="291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1" t="str">
        <f>IF(FN_MC!K1784="","*",FN_MC!K1784)</f>
        <v>*</v>
      </c>
      <c r="O1763" s="291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0" t="str">
        <f>IF(FN_MC!K1785="","*",FN_MC!K1785)</f>
        <v>*</v>
      </c>
      <c r="O1764" s="290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1" t="str">
        <f>IF(FN_MC!K1786="","*",FN_MC!K1786)</f>
        <v>*</v>
      </c>
      <c r="O1765" s="291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1" t="str">
        <f>IF(FN_MC!K1787="","*",FN_MC!K1787)</f>
        <v>*</v>
      </c>
      <c r="O1766" s="291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0" t="str">
        <f>IF(FN_MC!K1788="","*",FN_MC!K1788)</f>
        <v>*</v>
      </c>
      <c r="O1767" s="290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1" t="str">
        <f>IF(FN_MC!K1789="","*",FN_MC!K1789)</f>
        <v>*</v>
      </c>
      <c r="O1768" s="291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1" t="str">
        <f>IF(FN_MC!K1790="","*",FN_MC!K1790)</f>
        <v>*</v>
      </c>
      <c r="O1769" s="291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0" t="str">
        <f>IF(FN_MC!K1791="","*",FN_MC!K1791)</f>
        <v>*</v>
      </c>
      <c r="O1770" s="290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1" t="str">
        <f>IF(FN_MC!K1792="","*",FN_MC!K1792)</f>
        <v>*</v>
      </c>
      <c r="O1771" s="291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1" t="str">
        <f>IF(FN_MC!K1793="","*",FN_MC!K1793)</f>
        <v>*</v>
      </c>
      <c r="O1772" s="291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0" t="str">
        <f>IF(FN_MC!K1794="","*",FN_MC!K1794)</f>
        <v>*</v>
      </c>
      <c r="O1773" s="290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1" t="str">
        <f>IF(FN_MC!K1795="","*",FN_MC!K1795)</f>
        <v>*</v>
      </c>
      <c r="O1774" s="291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1" t="str">
        <f>IF(FN_MC!K1796="","*",FN_MC!K1796)</f>
        <v>*</v>
      </c>
      <c r="O1775" s="291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0" t="str">
        <f>IF(FN_MC!K1797="","*",FN_MC!K1797)</f>
        <v>*</v>
      </c>
      <c r="O1776" s="290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1" t="str">
        <f>IF(FN_MC!K1798="","*",FN_MC!K1798)</f>
        <v>*</v>
      </c>
      <c r="O1777" s="291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1" t="str">
        <f>IF(FN_MC!K1799="","*",FN_MC!K1799)</f>
        <v>*</v>
      </c>
      <c r="O1778" s="291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0" t="str">
        <f>IF(FN_MC!K1800="","*",FN_MC!K1800)</f>
        <v>*</v>
      </c>
      <c r="O1779" s="290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1" t="str">
        <f>IF(FN_MC!K1801="","*",FN_MC!K1801)</f>
        <v>*</v>
      </c>
      <c r="O1780" s="291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1" t="str">
        <f>IF(FN_MC!K1802="","*",FN_MC!K1802)</f>
        <v>*</v>
      </c>
      <c r="O1781" s="291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0" t="str">
        <f>IF(FN_MC!K1803="","*",FN_MC!K1803)</f>
        <v>*</v>
      </c>
      <c r="O1782" s="290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1" t="str">
        <f>IF(FN_MC!K1804="","*",FN_MC!K1804)</f>
        <v>*</v>
      </c>
      <c r="O1783" s="291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1" t="str">
        <f>IF(FN_MC!K1805="","*",FN_MC!K1805)</f>
        <v>*</v>
      </c>
      <c r="O1784" s="291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0" t="str">
        <f>IF(FN_MC!K1806="","*",FN_MC!K1806)</f>
        <v>*</v>
      </c>
      <c r="O1785" s="290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1" t="str">
        <f>IF(FN_MC!K1807="","*",FN_MC!K1807)</f>
        <v>*</v>
      </c>
      <c r="O1786" s="291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1" t="str">
        <f>IF(FN_MC!K1808="","*",FN_MC!K1808)</f>
        <v>*</v>
      </c>
      <c r="O1787" s="291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0" t="str">
        <f>IF(FN_MC!K1809="","*",FN_MC!K1809)</f>
        <v>*</v>
      </c>
      <c r="O1788" s="290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1" t="str">
        <f>IF(FN_MC!K1810="","*",FN_MC!K1810)</f>
        <v>*</v>
      </c>
      <c r="O1789" s="291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1" t="str">
        <f>IF(FN_MC!K1811="","*",FN_MC!K1811)</f>
        <v>*</v>
      </c>
      <c r="O1790" s="291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0" t="str">
        <f>IF(FN_MC!K1812="","*",FN_MC!K1812)</f>
        <v>*</v>
      </c>
      <c r="O1791" s="290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1" t="str">
        <f>IF(FN_MC!K1813="","*",FN_MC!K1813)</f>
        <v>*</v>
      </c>
      <c r="O1792" s="291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1" t="str">
        <f>IF(FN_MC!K1814="","*",FN_MC!K1814)</f>
        <v>*</v>
      </c>
      <c r="O1793" s="291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0" t="str">
        <f>IF(FN_MC!K1815="","*",FN_MC!K1815)</f>
        <v>*</v>
      </c>
      <c r="O1794" s="290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1" t="str">
        <f>IF(FN_MC!K1816="","*",FN_MC!K1816)</f>
        <v>*</v>
      </c>
      <c r="O1795" s="291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1" t="str">
        <f>IF(FN_MC!K1817="","*",FN_MC!K1817)</f>
        <v>*</v>
      </c>
      <c r="O1796" s="291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0" t="str">
        <f>IF(FN_MC!K1818="","*",FN_MC!K1818)</f>
        <v>*</v>
      </c>
      <c r="O1797" s="290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1" t="str">
        <f>IF(FN_MC!K1819="","*",FN_MC!K1819)</f>
        <v>*</v>
      </c>
      <c r="O1798" s="291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1" t="str">
        <f>IF(FN_MC!K1820="","*",FN_MC!K1820)</f>
        <v>*</v>
      </c>
      <c r="O1799" s="291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0" t="str">
        <f>IF(FN_MC!K1821="","*",FN_MC!K1821)</f>
        <v>*</v>
      </c>
      <c r="O1800" s="290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1" t="str">
        <f>IF(FN_MC!K1822="","*",FN_MC!K1822)</f>
        <v>*</v>
      </c>
      <c r="O1801" s="291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1" t="str">
        <f>IF(FN_MC!K1823="","*",FN_MC!K1823)</f>
        <v>*</v>
      </c>
      <c r="O1802" s="291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0" t="str">
        <f>IF(FN_MC!K1824="","*",FN_MC!K1824)</f>
        <v>*</v>
      </c>
      <c r="O1803" s="290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1" t="str">
        <f>IF(FN_MC!K1825="","*",FN_MC!K1825)</f>
        <v>*</v>
      </c>
      <c r="O1804" s="291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1" t="str">
        <f>IF(FN_MC!K1826="","*",FN_MC!K1826)</f>
        <v>*</v>
      </c>
      <c r="O1805" s="291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0" t="str">
        <f>IF(FN_MC!K1827="","*",FN_MC!K1827)</f>
        <v>*</v>
      </c>
      <c r="O1806" s="290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1" t="str">
        <f>IF(FN_MC!K1828="","*",FN_MC!K1828)</f>
        <v>*</v>
      </c>
      <c r="O1807" s="291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1" t="str">
        <f>IF(FN_MC!K1829="","*",FN_MC!K1829)</f>
        <v>*</v>
      </c>
      <c r="O1808" s="291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0" t="str">
        <f>IF(FN_MC!K1830="","*",FN_MC!K1830)</f>
        <v>*</v>
      </c>
      <c r="O1809" s="290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1" t="str">
        <f>IF(FN_MC!K1831="","*",FN_MC!K1831)</f>
        <v>*</v>
      </c>
      <c r="O1810" s="291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1" t="str">
        <f>IF(FN_MC!K1832="","*",FN_MC!K1832)</f>
        <v>*</v>
      </c>
      <c r="O1811" s="291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0" t="str">
        <f>IF(FN_MC!K1833="","*",FN_MC!K1833)</f>
        <v>*</v>
      </c>
      <c r="O1812" s="290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1" t="str">
        <f>IF(FN_MC!K1834="","*",FN_MC!K1834)</f>
        <v>*</v>
      </c>
      <c r="O1813" s="291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1" t="str">
        <f>IF(FN_MC!K1835="","*",FN_MC!K1835)</f>
        <v>*</v>
      </c>
      <c r="O1814" s="291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0" t="str">
        <f>IF(FN_MC!K1836="","*",FN_MC!K1836)</f>
        <v>*</v>
      </c>
      <c r="O1815" s="290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1" t="str">
        <f>IF(FN_MC!K1837="","*",FN_MC!K1837)</f>
        <v>*</v>
      </c>
      <c r="O1816" s="291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1" t="str">
        <f>IF(FN_MC!K1838="","*",FN_MC!K1838)</f>
        <v>*</v>
      </c>
      <c r="O1817" s="291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0" t="str">
        <f>IF(FN_MC!K1839="","*",FN_MC!K1839)</f>
        <v>*</v>
      </c>
      <c r="O1818" s="290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1" t="str">
        <f>IF(FN_MC!K1840="","*",FN_MC!K1840)</f>
        <v>*</v>
      </c>
      <c r="O1819" s="291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1" t="str">
        <f>IF(FN_MC!K1841="","*",FN_MC!K1841)</f>
        <v>*</v>
      </c>
      <c r="O1820" s="291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0" t="str">
        <f>IF(FN_MC!K1842="","*",FN_MC!K1842)</f>
        <v>*</v>
      </c>
      <c r="O1821" s="290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1" t="str">
        <f>IF(FN_MC!K1843="","*",FN_MC!K1843)</f>
        <v>*</v>
      </c>
      <c r="O1822" s="291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1" t="str">
        <f>IF(FN_MC!K1844="","*",FN_MC!K1844)</f>
        <v>*</v>
      </c>
      <c r="O1823" s="291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0" t="str">
        <f>IF(FN_MC!K1845="","*",FN_MC!K1845)</f>
        <v>*</v>
      </c>
      <c r="O1824" s="290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1" t="str">
        <f>IF(FN_MC!K1846="","*",FN_MC!K1846)</f>
        <v>*</v>
      </c>
      <c r="O1825" s="291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1" t="str">
        <f>IF(FN_MC!K1847="","*",FN_MC!K1847)</f>
        <v>*</v>
      </c>
      <c r="O1826" s="291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0" t="str">
        <f>IF(FN_MC!K1848="","*",FN_MC!K1848)</f>
        <v>*</v>
      </c>
      <c r="O1827" s="290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1" t="str">
        <f>IF(FN_MC!K1849="","*",FN_MC!K1849)</f>
        <v>*</v>
      </c>
      <c r="O1828" s="291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1" t="str">
        <f>IF(FN_MC!K1850="","*",FN_MC!K1850)</f>
        <v>*</v>
      </c>
      <c r="O1829" s="291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0" t="str">
        <f>IF(FN_MC!K1851="","*",FN_MC!K1851)</f>
        <v>*</v>
      </c>
      <c r="O1830" s="290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1" t="str">
        <f>IF(FN_MC!K1852="","*",FN_MC!K1852)</f>
        <v>*</v>
      </c>
      <c r="O1831" s="291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1" t="str">
        <f>IF(FN_MC!K1853="","*",FN_MC!K1853)</f>
        <v>*</v>
      </c>
      <c r="O1832" s="291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0" t="str">
        <f>IF(FN_MC!K1854="","*",FN_MC!K1854)</f>
        <v>*</v>
      </c>
      <c r="O1833" s="290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1" t="str">
        <f>IF(FN_MC!K1855="","*",FN_MC!K1855)</f>
        <v>*</v>
      </c>
      <c r="O1834" s="291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1" t="str">
        <f>IF(FN_MC!K1856="","*",FN_MC!K1856)</f>
        <v>*</v>
      </c>
      <c r="O1835" s="291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0" t="str">
        <f>IF(FN_MC!K1857="","*",FN_MC!K1857)</f>
        <v>*</v>
      </c>
      <c r="O1836" s="290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1" t="str">
        <f>IF(FN_MC!K1858="","*",FN_MC!K1858)</f>
        <v>*</v>
      </c>
      <c r="O1837" s="291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1" t="str">
        <f>IF(FN_MC!K1859="","*",FN_MC!K1859)</f>
        <v>*</v>
      </c>
      <c r="O1838" s="291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0" t="str">
        <f>IF(FN_MC!K1860="","*",FN_MC!K1860)</f>
        <v>*</v>
      </c>
      <c r="O1839" s="290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1" t="str">
        <f>IF(FN_MC!K1861="","*",FN_MC!K1861)</f>
        <v>*</v>
      </c>
      <c r="O1840" s="291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1" t="str">
        <f>IF(FN_MC!K1862="","*",FN_MC!K1862)</f>
        <v>*</v>
      </c>
      <c r="O1841" s="291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0" t="str">
        <f>IF(FN_MC!K1863="","*",FN_MC!K1863)</f>
        <v>*</v>
      </c>
      <c r="O1842" s="290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1" t="str">
        <f>IF(FN_MC!K1864="","*",FN_MC!K1864)</f>
        <v>*</v>
      </c>
      <c r="O1843" s="291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1" t="str">
        <f>IF(FN_MC!K1865="","*",FN_MC!K1865)</f>
        <v>*</v>
      </c>
      <c r="O1844" s="291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0" t="str">
        <f>IF(FN_MC!K1866="","*",FN_MC!K1866)</f>
        <v>*</v>
      </c>
      <c r="O1845" s="290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1" t="str">
        <f>IF(FN_MC!K1867="","*",FN_MC!K1867)</f>
        <v>*</v>
      </c>
      <c r="O1846" s="291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1" t="str">
        <f>IF(FN_MC!K1868="","*",FN_MC!K1868)</f>
        <v>*</v>
      </c>
      <c r="O1847" s="291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0" t="str">
        <f>IF(FN_MC!K1869="","*",FN_MC!K1869)</f>
        <v>*</v>
      </c>
      <c r="O1848" s="290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1" t="str">
        <f>IF(FN_MC!K1870="","*",FN_MC!K1870)</f>
        <v>*</v>
      </c>
      <c r="O1849" s="291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1" t="str">
        <f>IF(FN_MC!K1871="","*",FN_MC!K1871)</f>
        <v>*</v>
      </c>
      <c r="O1850" s="291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0" t="str">
        <f>IF(FN_MC!K1872="","*",FN_MC!K1872)</f>
        <v>*</v>
      </c>
      <c r="O1851" s="290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1" t="str">
        <f>IF(FN_MC!K1873="","*",FN_MC!K1873)</f>
        <v>*</v>
      </c>
      <c r="O1852" s="291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1" t="str">
        <f>IF(FN_MC!K1874="","*",FN_MC!K1874)</f>
        <v>*</v>
      </c>
      <c r="O1853" s="291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0" t="str">
        <f>IF(FN_MC!K1875="","*",FN_MC!K1875)</f>
        <v>*</v>
      </c>
      <c r="O1854" s="290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1" t="str">
        <f>IF(FN_MC!K1876="","*",FN_MC!K1876)</f>
        <v>*</v>
      </c>
      <c r="O1855" s="291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1" t="str">
        <f>IF(FN_MC!K1877="","*",FN_MC!K1877)</f>
        <v>*</v>
      </c>
      <c r="O1856" s="291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0" t="str">
        <f>IF(FN_MC!K1878="","*",FN_MC!K1878)</f>
        <v>*</v>
      </c>
      <c r="O1857" s="290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1" t="str">
        <f>IF(FN_MC!K1879="","*",FN_MC!K1879)</f>
        <v>*</v>
      </c>
      <c r="O1858" s="291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1" t="str">
        <f>IF(FN_MC!K1880="","*",FN_MC!K1880)</f>
        <v>*</v>
      </c>
      <c r="O1859" s="291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0" t="str">
        <f>IF(FN_MC!K1881="","*",FN_MC!K1881)</f>
        <v>*</v>
      </c>
      <c r="O1860" s="290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1" t="str">
        <f>IF(FN_MC!K1882="","*",FN_MC!K1882)</f>
        <v>*</v>
      </c>
      <c r="O1861" s="291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1" t="str">
        <f>IF(FN_MC!K1883="","*",FN_MC!K1883)</f>
        <v>*</v>
      </c>
      <c r="O1862" s="291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0" t="str">
        <f>IF(FN_MC!K1884="","*",FN_MC!K1884)</f>
        <v>*</v>
      </c>
      <c r="O1863" s="290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1" t="str">
        <f>IF(FN_MC!K1885="","*",FN_MC!K1885)</f>
        <v>*</v>
      </c>
      <c r="O1864" s="291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1" t="str">
        <f>IF(FN_MC!K1886="","*",FN_MC!K1886)</f>
        <v>*</v>
      </c>
      <c r="O1865" s="291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0" t="str">
        <f>IF(FN_MC!K1887="","*",FN_MC!K1887)</f>
        <v>*</v>
      </c>
      <c r="O1866" s="290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1" t="str">
        <f>IF(FN_MC!K1888="","*",FN_MC!K1888)</f>
        <v>*</v>
      </c>
      <c r="O1867" s="291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1" t="str">
        <f>IF(FN_MC!K1889="","*",FN_MC!K1889)</f>
        <v>*</v>
      </c>
      <c r="O1868" s="291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0" t="str">
        <f>IF(FN_MC!K1890="","*",FN_MC!K1890)</f>
        <v>*</v>
      </c>
      <c r="O1869" s="290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1" t="str">
        <f>IF(FN_MC!K1891="","*",FN_MC!K1891)</f>
        <v>*</v>
      </c>
      <c r="O1870" s="291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1" t="str">
        <f>IF(FN_MC!K1892="","*",FN_MC!K1892)</f>
        <v>*</v>
      </c>
      <c r="O1871" s="291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0" t="str">
        <f>IF(FN_MC!K1893="","*",FN_MC!K1893)</f>
        <v>*</v>
      </c>
      <c r="O1872" s="290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1" t="str">
        <f>IF(FN_MC!K1894="","*",FN_MC!K1894)</f>
        <v>*</v>
      </c>
      <c r="O1873" s="291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1" t="str">
        <f>IF(FN_MC!K1895="","*",FN_MC!K1895)</f>
        <v>*</v>
      </c>
      <c r="O1874" s="291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0" t="str">
        <f>IF(FN_MC!K1896="","*",FN_MC!K1896)</f>
        <v>*</v>
      </c>
      <c r="O1875" s="290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1" t="str">
        <f>IF(FN_MC!K1897="","*",FN_MC!K1897)</f>
        <v>*</v>
      </c>
      <c r="O1876" s="291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1" t="str">
        <f>IF(FN_MC!K1898="","*",FN_MC!K1898)</f>
        <v>*</v>
      </c>
      <c r="O1877" s="291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0" t="str">
        <f>IF(FN_MC!K1899="","*",FN_MC!K1899)</f>
        <v>*</v>
      </c>
      <c r="O1878" s="290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1" t="str">
        <f>IF(FN_MC!K1900="","*",FN_MC!K1900)</f>
        <v>*</v>
      </c>
      <c r="O1879" s="291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1" t="str">
        <f>IF(FN_MC!K1901="","*",FN_MC!K1901)</f>
        <v>*</v>
      </c>
      <c r="O1880" s="291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0" t="str">
        <f>IF(FN_MC!K1902="","*",FN_MC!K1902)</f>
        <v>*</v>
      </c>
      <c r="O1881" s="290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1" t="str">
        <f>IF(FN_MC!K1903="","*",FN_MC!K1903)</f>
        <v>*</v>
      </c>
      <c r="O1882" s="291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1" t="str">
        <f>IF(FN_MC!K1904="","*",FN_MC!K1904)</f>
        <v>*</v>
      </c>
      <c r="O1883" s="291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0" t="str">
        <f>IF(FN_MC!K1905="","*",FN_MC!K1905)</f>
        <v>*</v>
      </c>
      <c r="O1884" s="290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1" t="str">
        <f>IF(FN_MC!K1906="","*",FN_MC!K1906)</f>
        <v>*</v>
      </c>
      <c r="O1885" s="291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1" t="str">
        <f>IF(FN_MC!K1907="","*",FN_MC!K1907)</f>
        <v>*</v>
      </c>
      <c r="O1886" s="291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0" t="str">
        <f>IF(FN_MC!K1908="","*",FN_MC!K1908)</f>
        <v>*</v>
      </c>
      <c r="O1887" s="290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1" t="str">
        <f>IF(FN_MC!K1909="","*",FN_MC!K1909)</f>
        <v>*</v>
      </c>
      <c r="O1888" s="291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1" t="str">
        <f>IF(FN_MC!K1910="","*",FN_MC!K1910)</f>
        <v>*</v>
      </c>
      <c r="O1889" s="291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0" t="str">
        <f>IF(FN_MC!K1911="","*",FN_MC!K1911)</f>
        <v>*</v>
      </c>
      <c r="O1890" s="290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1" t="str">
        <f>IF(FN_MC!K1912="","*",FN_MC!K1912)</f>
        <v>*</v>
      </c>
      <c r="O1891" s="291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1" t="str">
        <f>IF(FN_MC!K1913="","*",FN_MC!K1913)</f>
        <v>*</v>
      </c>
      <c r="O1892" s="291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0" t="str">
        <f>IF(FN_MC!K1914="","*",FN_MC!K1914)</f>
        <v>*</v>
      </c>
      <c r="O1893" s="290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1" t="str">
        <f>IF(FN_MC!K1915="","*",FN_MC!K1915)</f>
        <v>*</v>
      </c>
      <c r="O1894" s="291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1" t="str">
        <f>IF(FN_MC!K1916="","*",FN_MC!K1916)</f>
        <v>*</v>
      </c>
      <c r="O1895" s="291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0" t="str">
        <f>IF(FN_MC!K1917="","*",FN_MC!K1917)</f>
        <v>*</v>
      </c>
      <c r="O1896" s="290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1" t="str">
        <f>IF(FN_MC!K1918="","*",FN_MC!K1918)</f>
        <v>*</v>
      </c>
      <c r="O1897" s="291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1" t="str">
        <f>IF(FN_MC!K1919="","*",FN_MC!K1919)</f>
        <v>*</v>
      </c>
      <c r="O1898" s="291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0" t="str">
        <f>IF(FN_MC!K1920="","*",FN_MC!K1920)</f>
        <v>*</v>
      </c>
      <c r="O1899" s="290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1" t="str">
        <f>IF(FN_MC!K1921="","*",FN_MC!K1921)</f>
        <v>*</v>
      </c>
      <c r="O1900" s="291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1" t="str">
        <f>IF(FN_MC!K1922="","*",FN_MC!K1922)</f>
        <v>*</v>
      </c>
      <c r="O1901" s="291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0" t="str">
        <f>IF(FN_MC!K1923="","*",FN_MC!K1923)</f>
        <v>*</v>
      </c>
      <c r="O1902" s="290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1" t="str">
        <f>IF(FN_MC!K1924="","*",FN_MC!K1924)</f>
        <v>*</v>
      </c>
      <c r="O1903" s="291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1" t="str">
        <f>IF(FN_MC!K1925="","*",FN_MC!K1925)</f>
        <v>*</v>
      </c>
      <c r="O1904" s="291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0" t="str">
        <f>IF(FN_MC!K1926="","*",FN_MC!K1926)</f>
        <v>*</v>
      </c>
      <c r="O1905" s="290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1" t="str">
        <f>IF(FN_MC!K1927="","*",FN_MC!K1927)</f>
        <v>*</v>
      </c>
      <c r="O1906" s="291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1" t="str">
        <f>IF(FN_MC!K1928="","*",FN_MC!K1928)</f>
        <v>*</v>
      </c>
      <c r="O1907" s="291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0" t="str">
        <f>IF(FN_MC!K1929="","*",FN_MC!K1929)</f>
        <v>*</v>
      </c>
      <c r="O1908" s="290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1" t="str">
        <f>IF(FN_MC!K1930="","*",FN_MC!K1930)</f>
        <v>*</v>
      </c>
      <c r="O1909" s="291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1" t="str">
        <f>IF(FN_MC!K1931="","*",FN_MC!K1931)</f>
        <v>*</v>
      </c>
      <c r="O1910" s="291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0" t="str">
        <f>IF(FN_MC!K1932="","*",FN_MC!K1932)</f>
        <v>*</v>
      </c>
      <c r="O1911" s="290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1" t="str">
        <f>IF(FN_MC!K1933="","*",FN_MC!K1933)</f>
        <v>*</v>
      </c>
      <c r="O1912" s="291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1" t="str">
        <f>IF(FN_MC!K1934="","*",FN_MC!K1934)</f>
        <v>*</v>
      </c>
      <c r="O1913" s="291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0" t="str">
        <f>IF(FN_MC!K1935="","*",FN_MC!K1935)</f>
        <v>*</v>
      </c>
      <c r="O1914" s="290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1" t="str">
        <f>IF(FN_MC!K1936="","*",FN_MC!K1936)</f>
        <v>*</v>
      </c>
      <c r="O1915" s="291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1" t="str">
        <f>IF(FN_MC!K1937="","*",FN_MC!K1937)</f>
        <v>*</v>
      </c>
      <c r="O1916" s="291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0" t="str">
        <f>IF(FN_MC!K1938="","*",FN_MC!K1938)</f>
        <v>*</v>
      </c>
      <c r="O1917" s="290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1" t="str">
        <f>IF(FN_MC!K1939="","*",FN_MC!K1939)</f>
        <v>*</v>
      </c>
      <c r="O1918" s="291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1" t="str">
        <f>IF(FN_MC!K1940="","*",FN_MC!K1940)</f>
        <v>*</v>
      </c>
      <c r="O1919" s="291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0" t="str">
        <f>IF(FN_MC!K1941="","*",FN_MC!K1941)</f>
        <v>*</v>
      </c>
      <c r="O1920" s="290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1" t="str">
        <f>IF(FN_MC!K1942="","*",FN_MC!K1942)</f>
        <v>*</v>
      </c>
      <c r="O1921" s="291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1" t="str">
        <f>IF(FN_MC!K1943="","*",FN_MC!K1943)</f>
        <v>*</v>
      </c>
      <c r="O1922" s="291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0" t="str">
        <f>IF(FN_MC!K1944="","*",FN_MC!K1944)</f>
        <v>*</v>
      </c>
      <c r="O1923" s="290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1" t="str">
        <f>IF(FN_MC!K1945="","*",FN_MC!K1945)</f>
        <v>*</v>
      </c>
      <c r="O1924" s="291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1" t="str">
        <f>IF(FN_MC!K1946="","*",FN_MC!K1946)</f>
        <v>*</v>
      </c>
      <c r="O1925" s="291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0" t="str">
        <f>IF(FN_MC!K1947="","*",FN_MC!K1947)</f>
        <v>*</v>
      </c>
      <c r="O1926" s="290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1" t="str">
        <f>IF(FN_MC!K1948="","*",FN_MC!K1948)</f>
        <v>*</v>
      </c>
      <c r="O1927" s="291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1" t="str">
        <f>IF(FN_MC!K1949="","*",FN_MC!K1949)</f>
        <v>*</v>
      </c>
      <c r="O1928" s="291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0" t="str">
        <f>IF(FN_MC!K1950="","*",FN_MC!K1950)</f>
        <v>*</v>
      </c>
      <c r="O1929" s="290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1" t="str">
        <f>IF(FN_MC!K1951="","*",FN_MC!K1951)</f>
        <v>*</v>
      </c>
      <c r="O1930" s="291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1" t="str">
        <f>IF(FN_MC!K1952="","*",FN_MC!K1952)</f>
        <v>*</v>
      </c>
      <c r="O1931" s="291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0" t="str">
        <f>IF(FN_MC!K1953="","*",FN_MC!K1953)</f>
        <v>*</v>
      </c>
      <c r="O1932" s="290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1" t="str">
        <f>IF(FN_MC!K1954="","*",FN_MC!K1954)</f>
        <v>*</v>
      </c>
      <c r="O1933" s="291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1" t="str">
        <f>IF(FN_MC!K1955="","*",FN_MC!K1955)</f>
        <v>*</v>
      </c>
      <c r="O1934" s="291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0" t="str">
        <f>IF(FN_MC!K1956="","*",FN_MC!K1956)</f>
        <v>*</v>
      </c>
      <c r="O1935" s="290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1" t="str">
        <f>IF(FN_MC!K1957="","*",FN_MC!K1957)</f>
        <v>*</v>
      </c>
      <c r="O1936" s="291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1" t="str">
        <f>IF(FN_MC!K1958="","*",FN_MC!K1958)</f>
        <v>*</v>
      </c>
      <c r="O1937" s="291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0" t="str">
        <f>IF(FN_MC!K1959="","*",FN_MC!K1959)</f>
        <v>*</v>
      </c>
      <c r="O1938" s="290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1" t="str">
        <f>IF(FN_MC!K1960="","*",FN_MC!K1960)</f>
        <v>*</v>
      </c>
      <c r="O1939" s="291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1" t="str">
        <f>IF(FN_MC!K1961="","*",FN_MC!K1961)</f>
        <v>*</v>
      </c>
      <c r="O1940" s="291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0" t="str">
        <f>IF(FN_MC!K1962="","*",FN_MC!K1962)</f>
        <v>*</v>
      </c>
      <c r="O1941" s="290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1" t="str">
        <f>IF(FN_MC!K1963="","*",FN_MC!K1963)</f>
        <v>*</v>
      </c>
      <c r="O1942" s="291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1" t="str">
        <f>IF(FN_MC!K1964="","*",FN_MC!K1964)</f>
        <v>*</v>
      </c>
      <c r="O1943" s="291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0" t="str">
        <f>IF(FN_MC!K1965="","*",FN_MC!K1965)</f>
        <v>*</v>
      </c>
      <c r="O1944" s="290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1" t="str">
        <f>IF(FN_MC!K1966="","*",FN_MC!K1966)</f>
        <v>*</v>
      </c>
      <c r="O1945" s="291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1" t="str">
        <f>IF(FN_MC!K1967="","*",FN_MC!K1967)</f>
        <v>*</v>
      </c>
      <c r="O1946" s="291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0" t="str">
        <f>IF(FN_MC!K1968="","*",FN_MC!K1968)</f>
        <v>*</v>
      </c>
      <c r="O1947" s="290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1" t="str">
        <f>IF(FN_MC!K1969="","*",FN_MC!K1969)</f>
        <v>*</v>
      </c>
      <c r="O1948" s="291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1" t="str">
        <f>IF(FN_MC!K1970="","*",FN_MC!K1970)</f>
        <v>*</v>
      </c>
      <c r="O1949" s="291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0" t="str">
        <f>IF(FN_MC!K1971="","*",FN_MC!K1971)</f>
        <v>*</v>
      </c>
      <c r="O1950" s="290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1" t="str">
        <f>IF(FN_MC!K1972="","*",FN_MC!K1972)</f>
        <v>*</v>
      </c>
      <c r="O1951" s="291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1" t="str">
        <f>IF(FN_MC!K1973="","*",FN_MC!K1973)</f>
        <v>*</v>
      </c>
      <c r="O1952" s="291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0" t="str">
        <f>IF(FN_MC!K1974="","*",FN_MC!K1974)</f>
        <v>*</v>
      </c>
      <c r="O1953" s="290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1" t="str">
        <f>IF(FN_MC!K1975="","*",FN_MC!K1975)</f>
        <v>*</v>
      </c>
      <c r="O1954" s="291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1" t="str">
        <f>IF(FN_MC!K1976="","*",FN_MC!K1976)</f>
        <v>*</v>
      </c>
      <c r="O1955" s="291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0" t="str">
        <f>IF(FN_MC!K1977="","*",FN_MC!K1977)</f>
        <v>*</v>
      </c>
      <c r="O1956" s="290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1" t="str">
        <f>IF(FN_MC!K1978="","*",FN_MC!K1978)</f>
        <v>*</v>
      </c>
      <c r="O1957" s="291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1" t="str">
        <f>IF(FN_MC!K1979="","*",FN_MC!K1979)</f>
        <v>*</v>
      </c>
      <c r="O1958" s="291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0" t="str">
        <f>IF(FN_MC!K1980="","*",FN_MC!K1980)</f>
        <v>*</v>
      </c>
      <c r="O1959" s="290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1" t="str">
        <f>IF(FN_MC!K1981="","*",FN_MC!K1981)</f>
        <v>*</v>
      </c>
      <c r="O1960" s="291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1" t="str">
        <f>IF(FN_MC!K1982="","*",FN_MC!K1982)</f>
        <v>*</v>
      </c>
      <c r="O1961" s="291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0" t="str">
        <f>IF(FN_MC!K1983="","*",FN_MC!K1983)</f>
        <v>*</v>
      </c>
      <c r="O1962" s="290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1" t="str">
        <f>IF(FN_MC!K1984="","*",FN_MC!K1984)</f>
        <v>*</v>
      </c>
      <c r="O1963" s="291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1" t="str">
        <f>IF(FN_MC!K1985="","*",FN_MC!K1985)</f>
        <v>*</v>
      </c>
      <c r="O1964" s="291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0" t="str">
        <f>IF(FN_MC!K1986="","*",FN_MC!K1986)</f>
        <v>*</v>
      </c>
      <c r="O1965" s="290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1" t="str">
        <f>IF(FN_MC!K1987="","*",FN_MC!K1987)</f>
        <v>*</v>
      </c>
      <c r="O1966" s="291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1" t="str">
        <f>IF(FN_MC!K1988="","*",FN_MC!K1988)</f>
        <v>*</v>
      </c>
      <c r="O1967" s="291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0" t="str">
        <f>IF(FN_MC!K1989="","*",FN_MC!K1989)</f>
        <v>*</v>
      </c>
      <c r="O1968" s="290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1" t="str">
        <f>IF(FN_MC!K1990="","*",FN_MC!K1990)</f>
        <v>*</v>
      </c>
      <c r="O1969" s="291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1" t="str">
        <f>IF(FN_MC!K1991="","*",FN_MC!K1991)</f>
        <v>*</v>
      </c>
      <c r="O1970" s="291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0" t="str">
        <f>IF(FN_MC!K1992="","*",FN_MC!K1992)</f>
        <v>*</v>
      </c>
      <c r="O1971" s="290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1" t="str">
        <f>IF(FN_MC!K1993="","*",FN_MC!K1993)</f>
        <v>*</v>
      </c>
      <c r="O1972" s="291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1" t="str">
        <f>IF(FN_MC!K1994="","*",FN_MC!K1994)</f>
        <v>*</v>
      </c>
      <c r="O1973" s="291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0" t="str">
        <f>IF(FN_MC!K1995="","*",FN_MC!K1995)</f>
        <v>*</v>
      </c>
      <c r="O1974" s="290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1" t="str">
        <f>IF(FN_MC!K1996="","*",FN_MC!K1996)</f>
        <v>*</v>
      </c>
      <c r="O1975" s="291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1" t="str">
        <f>IF(FN_MC!K1997="","*",FN_MC!K1997)</f>
        <v>*</v>
      </c>
      <c r="O1976" s="291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0" t="str">
        <f>IF(FN_MC!K1998="","*",FN_MC!K1998)</f>
        <v>*</v>
      </c>
      <c r="O1977" s="290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1" t="str">
        <f>IF(FN_MC!K1999="","*",FN_MC!K1999)</f>
        <v>*</v>
      </c>
      <c r="O1978" s="291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1" t="str">
        <f>IF(FN_MC!K2000="","*",FN_MC!K2000)</f>
        <v>*</v>
      </c>
      <c r="O1979" s="291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0" t="str">
        <f>IF(FN_MC!K2001="","*",FN_MC!K2001)</f>
        <v>*</v>
      </c>
      <c r="O1980" s="290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1" t="str">
        <f>IF(FN_MC!K2002="","*",FN_MC!K2002)</f>
        <v>*</v>
      </c>
      <c r="O1981" s="291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1" t="str">
        <f>IF(FN_MC!K2003="","*",FN_MC!K2003)</f>
        <v>*</v>
      </c>
      <c r="O1982" s="291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0" t="str">
        <f>IF(FN_MC!K2004="","*",FN_MC!K2004)</f>
        <v>*</v>
      </c>
      <c r="O1983" s="290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1" t="str">
        <f>IF(FN_MC!K2005="","*",FN_MC!K2005)</f>
        <v>*</v>
      </c>
      <c r="O1984" s="291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1" t="str">
        <f>IF(FN_MC!K2006="","*",FN_MC!K2006)</f>
        <v>*</v>
      </c>
      <c r="O1985" s="291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0" t="str">
        <f>IF(FN_MC!K2007="","*",FN_MC!K2007)</f>
        <v>*</v>
      </c>
      <c r="O1986" s="290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1" t="str">
        <f>IF(FN_MC!K2008="","*",FN_MC!K2008)</f>
        <v>*</v>
      </c>
      <c r="O1987" s="291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1" t="str">
        <f>IF(FN_MC!K2009="","*",FN_MC!K2009)</f>
        <v>*</v>
      </c>
      <c r="O1988" s="291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0" t="str">
        <f>IF(FN_MC!K2010="","*",FN_MC!K2010)</f>
        <v>*</v>
      </c>
      <c r="O1989" s="290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1" t="str">
        <f>IF(FN_MC!K2011="","*",FN_MC!K2011)</f>
        <v>*</v>
      </c>
      <c r="O1990" s="291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1" t="str">
        <f>IF(FN_MC!K2012="","*",FN_MC!K2012)</f>
        <v>*</v>
      </c>
      <c r="O1991" s="291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0" t="str">
        <f>IF(FN_MC!K2013="","*",FN_MC!K2013)</f>
        <v>*</v>
      </c>
      <c r="O1992" s="290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1" t="str">
        <f>IF(FN_MC!K2014="","*",FN_MC!K2014)</f>
        <v>*</v>
      </c>
      <c r="O1993" s="291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1" t="str">
        <f>IF(FN_MC!K2015="","*",FN_MC!K2015)</f>
        <v>*</v>
      </c>
      <c r="O1994" s="291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0" t="str">
        <f>IF(FN_MC!K2016="","*",FN_MC!K2016)</f>
        <v>*</v>
      </c>
      <c r="O1995" s="290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1" t="str">
        <f>IF(FN_MC!K2017="","*",FN_MC!K2017)</f>
        <v>*</v>
      </c>
      <c r="O1996" s="291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1" t="str">
        <f>IF(FN_MC!K2018="","*",FN_MC!K2018)</f>
        <v>*</v>
      </c>
      <c r="O1997" s="291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0" t="str">
        <f>IF(FN_MC!K2019="","*",FN_MC!K2019)</f>
        <v>*</v>
      </c>
      <c r="O1998" s="290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1" t="str">
        <f>IF(FN_MC!K2020="","*",FN_MC!K2020)</f>
        <v>*</v>
      </c>
      <c r="O1999" s="291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1" t="str">
        <f>IF(FN_MC!K2021="","*",FN_MC!K2021)</f>
        <v>*</v>
      </c>
      <c r="O2000" s="291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0" t="str">
        <f>IF(FN_MC!K2022="","*",FN_MC!K2022)</f>
        <v>*</v>
      </c>
      <c r="O2001" s="290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1" t="str">
        <f>IF(FN_MC!K2023="","*",FN_MC!K2023)</f>
        <v>*</v>
      </c>
      <c r="O2002" s="291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1" t="str">
        <f>IF(FN_MC!K2024="","*",FN_MC!K2024)</f>
        <v>*</v>
      </c>
      <c r="O2003" s="291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0" t="str">
        <f>IF(FN_MC!K2025="","*",FN_MC!K2025)</f>
        <v>*</v>
      </c>
      <c r="O2004" s="290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1" t="str">
        <f>IF(FN_MC!K2026="","*",FN_MC!K2026)</f>
        <v>*</v>
      </c>
      <c r="O2005" s="291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1" t="str">
        <f>IF(FN_MC!K2027="","*",FN_MC!K2027)</f>
        <v>*</v>
      </c>
      <c r="O2006" s="291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0" t="str">
        <f>IF(FN_MC!K2028="","*",FN_MC!K2028)</f>
        <v>*</v>
      </c>
      <c r="O2007" s="290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1" t="str">
        <f>IF(FN_MC!K2029="","*",FN_MC!K2029)</f>
        <v>*</v>
      </c>
      <c r="O2008" s="291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1" t="str">
        <f>IF(FN_MC!K2030="","*",FN_MC!K2030)</f>
        <v>*</v>
      </c>
      <c r="O2009" s="291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0" t="str">
        <f>IF(FN_MC!K2031="","*",FN_MC!K2031)</f>
        <v>*</v>
      </c>
      <c r="O2010" s="290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1" t="str">
        <f>IF(FN_MC!K2032="","*",FN_MC!K2032)</f>
        <v>*</v>
      </c>
      <c r="O2011" s="291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1" t="str">
        <f>IF(FN_MC!K2033="","*",FN_MC!K2033)</f>
        <v>*</v>
      </c>
      <c r="O2012" s="291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0" t="str">
        <f>IF(FN_MC!K2034="","*",FN_MC!K2034)</f>
        <v>*</v>
      </c>
      <c r="O2013" s="290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1" t="str">
        <f>IF(FN_MC!K2035="","*",FN_MC!K2035)</f>
        <v>*</v>
      </c>
      <c r="O2014" s="291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1" t="str">
        <f>IF(FN_MC!K2036="","*",FN_MC!K2036)</f>
        <v>*</v>
      </c>
      <c r="O2015" s="291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0" t="str">
        <f>IF(FN_MC!K2037="","*",FN_MC!K2037)</f>
        <v>*</v>
      </c>
      <c r="O2016" s="290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1" t="str">
        <f>IF(FN_MC!K2038="","*",FN_MC!K2038)</f>
        <v>*</v>
      </c>
      <c r="O2017" s="291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1" t="str">
        <f>IF(FN_MC!K2039="","*",FN_MC!K2039)</f>
        <v>*</v>
      </c>
      <c r="O2018" s="291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0" t="str">
        <f>IF(FN_MC!K2040="","*",FN_MC!K2040)</f>
        <v>*</v>
      </c>
      <c r="O2019" s="290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1" t="str">
        <f>IF(FN_MC!K2041="","*",FN_MC!K2041)</f>
        <v>*</v>
      </c>
      <c r="O2020" s="291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1" t="str">
        <f>IF(FN_MC!K2042="","*",FN_MC!K2042)</f>
        <v>*</v>
      </c>
      <c r="O2021" s="291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0" t="str">
        <f>IF(FN_MC!K2043="","*",FN_MC!K2043)</f>
        <v>*</v>
      </c>
      <c r="O2022" s="290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1" t="str">
        <f>IF(FN_MC!K2044="","*",FN_MC!K2044)</f>
        <v>*</v>
      </c>
      <c r="O2023" s="291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1" t="str">
        <f>IF(FN_MC!K2045="","*",FN_MC!K2045)</f>
        <v>*</v>
      </c>
      <c r="O2024" s="291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0" t="str">
        <f>IF(FN_MC!K2046="","*",FN_MC!K2046)</f>
        <v>*</v>
      </c>
      <c r="O2025" s="290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1" t="str">
        <f>IF(FN_MC!K2047="","*",FN_MC!K2047)</f>
        <v>*</v>
      </c>
      <c r="O2026" s="291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1" t="str">
        <f>IF(FN_MC!K2048="","*",FN_MC!K2048)</f>
        <v>*</v>
      </c>
      <c r="O2027" s="291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0" t="str">
        <f>IF(FN_MC!K2049="","*",FN_MC!K2049)</f>
        <v>*</v>
      </c>
      <c r="O2028" s="290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1" t="str">
        <f>IF(FN_MC!K2050="","*",FN_MC!K2050)</f>
        <v>*</v>
      </c>
      <c r="O2029" s="291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1" t="str">
        <f>IF(FN_MC!K2051="","*",FN_MC!K2051)</f>
        <v>*</v>
      </c>
      <c r="O2030" s="291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0" t="str">
        <f>IF(FN_MC!K2052="","*",FN_MC!K2052)</f>
        <v>*</v>
      </c>
      <c r="O2031" s="290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1" t="str">
        <f>IF(FN_MC!K2053="","*",FN_MC!K2053)</f>
        <v>*</v>
      </c>
      <c r="O2032" s="291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1" t="str">
        <f>IF(FN_MC!K2054="","*",FN_MC!K2054)</f>
        <v>*</v>
      </c>
      <c r="O2033" s="291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0" t="str">
        <f>IF(FN_MC!K2055="","*",FN_MC!K2055)</f>
        <v>*</v>
      </c>
      <c r="O2034" s="290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1" t="str">
        <f>IF(FN_MC!K2056="","*",FN_MC!K2056)</f>
        <v>*</v>
      </c>
      <c r="O2035" s="291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1" t="str">
        <f>IF(FN_MC!K2057="","*",FN_MC!K2057)</f>
        <v>*</v>
      </c>
      <c r="O2036" s="291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0" t="str">
        <f>IF(FN_MC!K2058="","*",FN_MC!K2058)</f>
        <v>*</v>
      </c>
      <c r="O2037" s="290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1" t="str">
        <f>IF(FN_MC!K2059="","*",FN_MC!K2059)</f>
        <v>*</v>
      </c>
      <c r="O2038" s="291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1" t="str">
        <f>IF(FN_MC!K2060="","*",FN_MC!K2060)</f>
        <v>*</v>
      </c>
      <c r="O2039" s="291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0" t="str">
        <f>IF(FN_MC!K2061="","*",FN_MC!K2061)</f>
        <v>*</v>
      </c>
      <c r="O2040" s="290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1" t="str">
        <f>IF(FN_MC!K2062="","*",FN_MC!K2062)</f>
        <v>*</v>
      </c>
      <c r="O2041" s="291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1" t="str">
        <f>IF(FN_MC!K2063="","*",FN_MC!K2063)</f>
        <v>*</v>
      </c>
      <c r="O2042" s="291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0" t="str">
        <f>IF(FN_MC!K2064="","*",FN_MC!K2064)</f>
        <v>*</v>
      </c>
      <c r="O2043" s="290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1" t="str">
        <f>IF(FN_MC!K2065="","*",FN_MC!K2065)</f>
        <v>*</v>
      </c>
      <c r="O2044" s="291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1" t="str">
        <f>IF(FN_MC!K2066="","*",FN_MC!K2066)</f>
        <v>*</v>
      </c>
      <c r="O2045" s="291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0" t="str">
        <f>IF(FN_MC!K2067="","*",FN_MC!K2067)</f>
        <v>*</v>
      </c>
      <c r="O2046" s="290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1" t="str">
        <f>IF(FN_MC!K2068="","*",FN_MC!K2068)</f>
        <v>*</v>
      </c>
      <c r="O2047" s="291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1" t="str">
        <f>IF(FN_MC!K2069="","*",FN_MC!K2069)</f>
        <v>*</v>
      </c>
      <c r="O2048" s="291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0" t="str">
        <f>IF(FN_MC!K2070="","*",FN_MC!K2070)</f>
        <v>*</v>
      </c>
      <c r="O2049" s="290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1" t="str">
        <f>IF(FN_MC!K2071="","*",FN_MC!K2071)</f>
        <v>*</v>
      </c>
      <c r="O2050" s="291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1" t="str">
        <f>IF(FN_MC!K2072="","*",FN_MC!K2072)</f>
        <v>*</v>
      </c>
      <c r="O2051" s="291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0" t="str">
        <f>IF(FN_MC!K2073="","*",FN_MC!K2073)</f>
        <v>*</v>
      </c>
      <c r="O2052" s="290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1" t="str">
        <f>IF(FN_MC!K2074="","*",FN_MC!K2074)</f>
        <v>*</v>
      </c>
      <c r="O2053" s="291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1" t="str">
        <f>IF(FN_MC!K2075="","*",FN_MC!K2075)</f>
        <v>*</v>
      </c>
      <c r="O2054" s="291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0" t="str">
        <f>IF(FN_MC!K2076="","*",FN_MC!K2076)</f>
        <v>*</v>
      </c>
      <c r="O2055" s="290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1" t="str">
        <f>IF(FN_MC!K2077="","*",FN_MC!K2077)</f>
        <v>*</v>
      </c>
      <c r="O2056" s="291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1" t="str">
        <f>IF(FN_MC!K2078="","*",FN_MC!K2078)</f>
        <v>*</v>
      </c>
      <c r="O2057" s="291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0" t="str">
        <f>IF(FN_MC!K2079="","*",FN_MC!K2079)</f>
        <v>*</v>
      </c>
      <c r="O2058" s="290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1" t="str">
        <f>IF(FN_MC!K2080="","*",FN_MC!K2080)</f>
        <v>*</v>
      </c>
      <c r="O2059" s="291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1" t="str">
        <f>IF(FN_MC!K2081="","*",FN_MC!K2081)</f>
        <v>*</v>
      </c>
      <c r="O2060" s="291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0" t="str">
        <f>IF(FN_MC!K2082="","*",FN_MC!K2082)</f>
        <v>*</v>
      </c>
      <c r="O2061" s="290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1" t="str">
        <f>IF(FN_MC!K2083="","*",FN_MC!K2083)</f>
        <v>*</v>
      </c>
      <c r="O2062" s="291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1" t="str">
        <f>IF(FN_MC!K2084="","*",FN_MC!K2084)</f>
        <v>*</v>
      </c>
      <c r="O2063" s="291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0" t="str">
        <f>IF(FN_MC!K2085="","*",FN_MC!K2085)</f>
        <v>*</v>
      </c>
      <c r="O2064" s="290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1" t="str">
        <f>IF(FN_MC!K2086="","*",FN_MC!K2086)</f>
        <v>*</v>
      </c>
      <c r="O2065" s="291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1" t="str">
        <f>IF(FN_MC!K2087="","*",FN_MC!K2087)</f>
        <v>*</v>
      </c>
      <c r="O2066" s="291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0" t="str">
        <f>IF(FN_MC!K2088="","*",FN_MC!K2088)</f>
        <v>*</v>
      </c>
      <c r="O2067" s="290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1" t="str">
        <f>IF(FN_MC!K2089="","*",FN_MC!K2089)</f>
        <v>*</v>
      </c>
      <c r="O2068" s="291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1" t="str">
        <f>IF(FN_MC!K2090="","*",FN_MC!K2090)</f>
        <v>*</v>
      </c>
      <c r="O2069" s="291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0" t="str">
        <f>IF(FN_MC!K2091="","*",FN_MC!K2091)</f>
        <v>*</v>
      </c>
      <c r="O2070" s="290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1" t="str">
        <f>IF(FN_MC!K2092="","*",FN_MC!K2092)</f>
        <v>*</v>
      </c>
      <c r="O2071" s="291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1" t="str">
        <f>IF(FN_MC!K2093="","*",FN_MC!K2093)</f>
        <v>*</v>
      </c>
      <c r="O2072" s="291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0" t="str">
        <f>IF(FN_MC!K2094="","*",FN_MC!K2094)</f>
        <v>*</v>
      </c>
      <c r="O2073" s="290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1" t="str">
        <f>IF(FN_MC!K2095="","*",FN_MC!K2095)</f>
        <v>*</v>
      </c>
      <c r="O2074" s="291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1" t="str">
        <f>IF(FN_MC!K2096="","*",FN_MC!K2096)</f>
        <v>*</v>
      </c>
      <c r="O2075" s="291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0" t="str">
        <f>IF(FN_MC!K2097="","*",FN_MC!K2097)</f>
        <v>*</v>
      </c>
      <c r="O2076" s="290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1" t="str">
        <f>IF(FN_MC!K2098="","*",FN_MC!K2098)</f>
        <v>*</v>
      </c>
      <c r="O2077" s="291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1" t="str">
        <f>IF(FN_MC!K2099="","*",FN_MC!K2099)</f>
        <v>*</v>
      </c>
      <c r="O2078" s="291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0" t="str">
        <f>IF(FN_MC!K2100="","*",FN_MC!K2100)</f>
        <v>*</v>
      </c>
      <c r="O2079" s="290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1" t="str">
        <f>IF(FN_MC!K2101="","*",FN_MC!K2101)</f>
        <v>*</v>
      </c>
      <c r="O2080" s="291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1" t="str">
        <f>IF(FN_MC!K2102="","*",FN_MC!K2102)</f>
        <v>*</v>
      </c>
      <c r="O2081" s="291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0" t="str">
        <f>IF(FN_MC!K2103="","*",FN_MC!K2103)</f>
        <v>*</v>
      </c>
      <c r="O2082" s="290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1" t="str">
        <f>IF(FN_MC!K2104="","*",FN_MC!K2104)</f>
        <v>*</v>
      </c>
      <c r="O2083" s="291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1" t="str">
        <f>IF(FN_MC!K2105="","*",FN_MC!K2105)</f>
        <v>*</v>
      </c>
      <c r="O2084" s="291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0" t="str">
        <f>IF(FN_MC!K2106="","*",FN_MC!K2106)</f>
        <v>*</v>
      </c>
      <c r="O2085" s="290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1" t="str">
        <f>IF(FN_MC!K2107="","*",FN_MC!K2107)</f>
        <v>*</v>
      </c>
      <c r="O2086" s="291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1" t="str">
        <f>IF(FN_MC!K2108="","*",FN_MC!K2108)</f>
        <v>*</v>
      </c>
      <c r="O2087" s="291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0" t="str">
        <f>IF(FN_MC!K2109="","*",FN_MC!K2109)</f>
        <v>*</v>
      </c>
      <c r="O2088" s="290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1" t="str">
        <f>IF(FN_MC!K2110="","*",FN_MC!K2110)</f>
        <v>*</v>
      </c>
      <c r="O2089" s="291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1" t="str">
        <f>IF(FN_MC!K2111="","*",FN_MC!K2111)</f>
        <v>*</v>
      </c>
      <c r="O2090" s="291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0" t="str">
        <f>IF(FN_MC!K2112="","*",FN_MC!K2112)</f>
        <v>*</v>
      </c>
      <c r="O2091" s="290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1" t="str">
        <f>IF(FN_MC!K2113="","*",FN_MC!K2113)</f>
        <v>*</v>
      </c>
      <c r="O2092" s="291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1" t="str">
        <f>IF(FN_MC!K2114="","*",FN_MC!K2114)</f>
        <v>*</v>
      </c>
      <c r="O2093" s="291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0" t="str">
        <f>IF(FN_MC!K2115="","*",FN_MC!K2115)</f>
        <v>*</v>
      </c>
      <c r="O2094" s="290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1" t="str">
        <f>IF(FN_MC!K2116="","*",FN_MC!K2116)</f>
        <v>*</v>
      </c>
      <c r="O2095" s="291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1" t="str">
        <f>IF(FN_MC!K2117="","*",FN_MC!K2117)</f>
        <v>*</v>
      </c>
      <c r="O2096" s="291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0" t="str">
        <f>IF(FN_MC!K2118="","*",FN_MC!K2118)</f>
        <v>*</v>
      </c>
      <c r="O2097" s="290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1" t="str">
        <f>IF(FN_MC!K2119="","*",FN_MC!K2119)</f>
        <v>*</v>
      </c>
      <c r="O2098" s="291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1" t="str">
        <f>IF(FN_MC!K2120="","*",FN_MC!K2120)</f>
        <v>*</v>
      </c>
      <c r="O2099" s="291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0" t="str">
        <f>IF(FN_MC!K2121="","*",FN_MC!K2121)</f>
        <v>*</v>
      </c>
      <c r="O2100" s="290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1" t="str">
        <f>IF(FN_MC!K2122="","*",FN_MC!K2122)</f>
        <v>*</v>
      </c>
      <c r="O2101" s="291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1" t="str">
        <f>IF(FN_MC!K2123="","*",FN_MC!K2123)</f>
        <v>*</v>
      </c>
      <c r="O2102" s="291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0" t="str">
        <f>IF(FN_MC!K2124="","*",FN_MC!K2124)</f>
        <v>*</v>
      </c>
      <c r="O2103" s="290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1" t="str">
        <f>IF(FN_MC!K2125="","*",FN_MC!K2125)</f>
        <v>*</v>
      </c>
      <c r="O2104" s="291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1" t="str">
        <f>IF(FN_MC!K2126="","*",FN_MC!K2126)</f>
        <v>*</v>
      </c>
      <c r="O2105" s="291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0" t="str">
        <f>IF(FN_MC!K2127="","*",FN_MC!K2127)</f>
        <v>*</v>
      </c>
      <c r="O2106" s="290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1" t="str">
        <f>IF(FN_MC!K2128="","*",FN_MC!K2128)</f>
        <v>*</v>
      </c>
      <c r="O2107" s="291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1" t="str">
        <f>IF(FN_MC!K2129="","*",FN_MC!K2129)</f>
        <v>*</v>
      </c>
      <c r="O2108" s="291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0" t="str">
        <f>IF(FN_MC!K2130="","*",FN_MC!K2130)</f>
        <v>*</v>
      </c>
      <c r="O2109" s="290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1" t="str">
        <f>IF(FN_MC!K2131="","*",FN_MC!K2131)</f>
        <v>*</v>
      </c>
      <c r="O2110" s="291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1" t="str">
        <f>IF(FN_MC!K2132="","*",FN_MC!K2132)</f>
        <v>*</v>
      </c>
      <c r="O2111" s="291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0" t="str">
        <f>IF(FN_MC!K2133="","*",FN_MC!K2133)</f>
        <v>*</v>
      </c>
      <c r="O2112" s="290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1" t="str">
        <f>IF(FN_MC!K2134="","*",FN_MC!K2134)</f>
        <v>*</v>
      </c>
      <c r="O2113" s="291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1" t="str">
        <f>IF(FN_MC!K2135="","*",FN_MC!K2135)</f>
        <v>*</v>
      </c>
      <c r="O2114" s="291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0" t="str">
        <f>IF(FN_MC!K2136="","*",FN_MC!K2136)</f>
        <v>*</v>
      </c>
      <c r="O2115" s="290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1" t="str">
        <f>IF(FN_MC!K2137="","*",FN_MC!K2137)</f>
        <v>*</v>
      </c>
      <c r="O2116" s="291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1" t="str">
        <f>IF(FN_MC!K2138="","*",FN_MC!K2138)</f>
        <v>*</v>
      </c>
      <c r="O2117" s="291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0" t="str">
        <f>IF(FN_MC!K2139="","*",FN_MC!K2139)</f>
        <v>*</v>
      </c>
      <c r="O2118" s="290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1" t="str">
        <f>IF(FN_MC!K2140="","*",FN_MC!K2140)</f>
        <v>*</v>
      </c>
      <c r="O2119" s="291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1" t="str">
        <f>IF(FN_MC!K2141="","*",FN_MC!K2141)</f>
        <v>*</v>
      </c>
      <c r="O2120" s="291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0" t="str">
        <f>IF(FN_MC!K2142="","*",FN_MC!K2142)</f>
        <v>*</v>
      </c>
      <c r="O2121" s="290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1" t="str">
        <f>IF(FN_MC!K2143="","*",FN_MC!K2143)</f>
        <v>*</v>
      </c>
      <c r="O2122" s="291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1" t="str">
        <f>IF(FN_MC!K2144="","*",FN_MC!K2144)</f>
        <v>*</v>
      </c>
      <c r="O2123" s="291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0" t="str">
        <f>IF(FN_MC!K2145="","*",FN_MC!K2145)</f>
        <v>*</v>
      </c>
      <c r="O2124" s="290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1" t="str">
        <f>IF(FN_MC!K2146="","*",FN_MC!K2146)</f>
        <v>*</v>
      </c>
      <c r="O2125" s="291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1" t="str">
        <f>IF(FN_MC!K2147="","*",FN_MC!K2147)</f>
        <v>*</v>
      </c>
      <c r="O2126" s="291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0" t="str">
        <f>IF(FN_MC!K2148="","*",FN_MC!K2148)</f>
        <v>*</v>
      </c>
      <c r="O2127" s="290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1" t="str">
        <f>IF(FN_MC!K2149="","*",FN_MC!K2149)</f>
        <v>*</v>
      </c>
      <c r="O2128" s="291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1" t="str">
        <f>IF(FN_MC!K2150="","*",FN_MC!K2150)</f>
        <v>*</v>
      </c>
      <c r="O2129" s="291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0" t="str">
        <f>IF(FN_MC!K2151="","*",FN_MC!K2151)</f>
        <v>*</v>
      </c>
      <c r="O2130" s="290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1" t="str">
        <f>IF(FN_MC!K2152="","*",FN_MC!K2152)</f>
        <v>*</v>
      </c>
      <c r="O2131" s="291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1" t="str">
        <f>IF(FN_MC!K2153="","*",FN_MC!K2153)</f>
        <v>*</v>
      </c>
      <c r="O2132" s="291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0" t="str">
        <f>IF(FN_MC!K2154="","*",FN_MC!K2154)</f>
        <v>*</v>
      </c>
      <c r="O2133" s="290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1" t="str">
        <f>IF(FN_MC!K2155="","*",FN_MC!K2155)</f>
        <v>*</v>
      </c>
      <c r="O2134" s="291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1" t="str">
        <f>IF(FN_MC!K2156="","*",FN_MC!K2156)</f>
        <v>*</v>
      </c>
      <c r="O2135" s="291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0" t="str">
        <f>IF(FN_MC!K2157="","*",FN_MC!K2157)</f>
        <v>*</v>
      </c>
      <c r="O2136" s="290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1" t="str">
        <f>IF(FN_MC!K2158="","*",FN_MC!K2158)</f>
        <v>*</v>
      </c>
      <c r="O2137" s="291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1" t="str">
        <f>IF(FN_MC!K2159="","*",FN_MC!K2159)</f>
        <v>*</v>
      </c>
      <c r="O2138" s="291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0" t="str">
        <f>IF(FN_MC!K2160="","*",FN_MC!K2160)</f>
        <v>*</v>
      </c>
      <c r="O2139" s="290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1" t="str">
        <f>IF(FN_MC!K2161="","*",FN_MC!K2161)</f>
        <v>*</v>
      </c>
      <c r="O2140" s="291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1" t="str">
        <f>IF(FN_MC!K2162="","*",FN_MC!K2162)</f>
        <v>*</v>
      </c>
      <c r="O2141" s="291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0" t="str">
        <f>IF(FN_MC!K2163="","*",FN_MC!K2163)</f>
        <v>*</v>
      </c>
      <c r="O2142" s="290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1" t="str">
        <f>IF(FN_MC!K2164="","*",FN_MC!K2164)</f>
        <v>*</v>
      </c>
      <c r="O2143" s="291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1" t="str">
        <f>IF(FN_MC!K2165="","*",FN_MC!K2165)</f>
        <v>*</v>
      </c>
      <c r="O2144" s="291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0" t="str">
        <f>IF(FN_MC!K2166="","*",FN_MC!K2166)</f>
        <v>*</v>
      </c>
      <c r="O2145" s="290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1" t="str">
        <f>IF(FN_MC!K2167="","*",FN_MC!K2167)</f>
        <v>*</v>
      </c>
      <c r="O2146" s="291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1" t="str">
        <f>IF(FN_MC!K2168="","*",FN_MC!K2168)</f>
        <v>*</v>
      </c>
      <c r="O2147" s="291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0" t="str">
        <f>IF(FN_MC!K2169="","*",FN_MC!K2169)</f>
        <v>*</v>
      </c>
      <c r="O2148" s="290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1" t="str">
        <f>IF(FN_MC!K2170="","*",FN_MC!K2170)</f>
        <v>*</v>
      </c>
      <c r="O2149" s="291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1" t="str">
        <f>IF(FN_MC!K2171="","*",FN_MC!K2171)</f>
        <v>*</v>
      </c>
      <c r="O2150" s="291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0" t="str">
        <f>IF(FN_MC!K2172="","*",FN_MC!K2172)</f>
        <v>*</v>
      </c>
      <c r="O2151" s="290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1" t="str">
        <f>IF(FN_MC!K2173="","*",FN_MC!K2173)</f>
        <v>*</v>
      </c>
      <c r="O2152" s="291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1" t="str">
        <f>IF(FN_MC!K2174="","*",FN_MC!K2174)</f>
        <v>*</v>
      </c>
      <c r="O2153" s="291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0" t="str">
        <f>IF(FN_MC!K2175="","*",FN_MC!K2175)</f>
        <v>*</v>
      </c>
      <c r="O2154" s="290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1" t="str">
        <f>IF(FN_MC!K2176="","*",FN_MC!K2176)</f>
        <v>*</v>
      </c>
      <c r="O2155" s="291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1" t="str">
        <f>IF(FN_MC!K2177="","*",FN_MC!K2177)</f>
        <v>*</v>
      </c>
      <c r="O2156" s="291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0" t="str">
        <f>IF(FN_MC!K2178="","*",FN_MC!K2178)</f>
        <v>*</v>
      </c>
      <c r="O2157" s="290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1" t="str">
        <f>IF(FN_MC!K2179="","*",FN_MC!K2179)</f>
        <v>*</v>
      </c>
      <c r="O2158" s="291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1" t="str">
        <f>IF(FN_MC!K2180="","*",FN_MC!K2180)</f>
        <v>*</v>
      </c>
      <c r="O2159" s="291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0" t="str">
        <f>IF(FN_MC!K2181="","*",FN_MC!K2181)</f>
        <v>*</v>
      </c>
      <c r="O2160" s="290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1" t="str">
        <f>IF(FN_MC!K2182="","*",FN_MC!K2182)</f>
        <v>*</v>
      </c>
      <c r="O2161" s="291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1" t="str">
        <f>IF(FN_MC!K2183="","*",FN_MC!K2183)</f>
        <v>*</v>
      </c>
      <c r="O2162" s="291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0" t="str">
        <f>IF(FN_MC!K2184="","*",FN_MC!K2184)</f>
        <v>*</v>
      </c>
      <c r="O2163" s="290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1" t="str">
        <f>IF(FN_MC!K2185="","*",FN_MC!K2185)</f>
        <v>*</v>
      </c>
      <c r="O2164" s="291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1" t="str">
        <f>IF(FN_MC!K2186="","*",FN_MC!K2186)</f>
        <v>*</v>
      </c>
      <c r="O2165" s="291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0" t="str">
        <f>IF(FN_MC!K2187="","*",FN_MC!K2187)</f>
        <v>*</v>
      </c>
      <c r="O2166" s="290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1" t="str">
        <f>IF(FN_MC!K2188="","*",FN_MC!K2188)</f>
        <v>*</v>
      </c>
      <c r="O2167" s="291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1" t="str">
        <f>IF(FN_MC!K2189="","*",FN_MC!K2189)</f>
        <v>*</v>
      </c>
      <c r="O2168" s="291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0" t="str">
        <f>IF(FN_MC!K2190="","*",FN_MC!K2190)</f>
        <v>*</v>
      </c>
      <c r="O2169" s="290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1" t="str">
        <f>IF(FN_MC!K2191="","*",FN_MC!K2191)</f>
        <v>*</v>
      </c>
      <c r="O2170" s="291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1" t="str">
        <f>IF(FN_MC!K2192="","*",FN_MC!K2192)</f>
        <v>*</v>
      </c>
      <c r="O2171" s="291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0" t="str">
        <f>IF(FN_MC!K2193="","*",FN_MC!K2193)</f>
        <v>*</v>
      </c>
      <c r="O2172" s="290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1" t="str">
        <f>IF(FN_MC!K2194="","*",FN_MC!K2194)</f>
        <v>*</v>
      </c>
      <c r="O2173" s="291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1" t="str">
        <f>IF(FN_MC!K2195="","*",FN_MC!K2195)</f>
        <v>*</v>
      </c>
      <c r="O2174" s="291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0" t="str">
        <f>IF(FN_MC!K2196="","*",FN_MC!K2196)</f>
        <v>*</v>
      </c>
      <c r="O2175" s="290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1" t="str">
        <f>IF(FN_MC!K2197="","*",FN_MC!K2197)</f>
        <v>*</v>
      </c>
      <c r="O2176" s="291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1" t="str">
        <f>IF(FN_MC!K2198="","*",FN_MC!K2198)</f>
        <v>*</v>
      </c>
      <c r="O2177" s="291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0" t="str">
        <f>IF(FN_MC!K2199="","*",FN_MC!K2199)</f>
        <v>*</v>
      </c>
      <c r="O2178" s="290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1" t="str">
        <f>IF(FN_MC!K2200="","*",FN_MC!K2200)</f>
        <v>*</v>
      </c>
      <c r="O2179" s="291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1" t="str">
        <f>IF(FN_MC!K2201="","*",FN_MC!K2201)</f>
        <v>*</v>
      </c>
      <c r="O2180" s="291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0" t="str">
        <f>IF(FN_MC!K2202="","*",FN_MC!K2202)</f>
        <v>*</v>
      </c>
      <c r="O2181" s="290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1" t="str">
        <f>IF(FN_MC!K2203="","*",FN_MC!K2203)</f>
        <v>*</v>
      </c>
      <c r="O2182" s="291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1" t="str">
        <f>IF(FN_MC!K2204="","*",FN_MC!K2204)</f>
        <v>*</v>
      </c>
      <c r="O2183" s="291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0" t="str">
        <f>IF(FN_MC!K2205="","*",FN_MC!K2205)</f>
        <v>*</v>
      </c>
      <c r="O2184" s="290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1" t="str">
        <f>IF(FN_MC!K2206="","*",FN_MC!K2206)</f>
        <v>*</v>
      </c>
      <c r="O2185" s="291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1" t="str">
        <f>IF(FN_MC!K2207="","*",FN_MC!K2207)</f>
        <v>*</v>
      </c>
      <c r="O2186" s="291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0" t="str">
        <f>IF(FN_MC!K2208="","*",FN_MC!K2208)</f>
        <v>*</v>
      </c>
      <c r="O2187" s="290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1" t="str">
        <f>IF(FN_MC!K2209="","*",FN_MC!K2209)</f>
        <v>*</v>
      </c>
      <c r="O2188" s="291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1" t="str">
        <f>IF(FN_MC!K2210="","*",FN_MC!K2210)</f>
        <v>*</v>
      </c>
      <c r="O2189" s="291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0" t="str">
        <f>IF(FN_MC!K2211="","*",FN_MC!K2211)</f>
        <v>*</v>
      </c>
      <c r="O2190" s="290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1" t="str">
        <f>IF(FN_MC!K2212="","*",FN_MC!K2212)</f>
        <v>*</v>
      </c>
      <c r="O2191" s="291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1" t="str">
        <f>IF(FN_MC!K2213="","*",FN_MC!K2213)</f>
        <v>*</v>
      </c>
      <c r="O2192" s="291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0" t="str">
        <f>IF(FN_MC!K2214="","*",FN_MC!K2214)</f>
        <v>*</v>
      </c>
      <c r="O2193" s="290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1" t="str">
        <f>IF(FN_MC!K2215="","*",FN_MC!K2215)</f>
        <v>*</v>
      </c>
      <c r="O2194" s="291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1" t="str">
        <f>IF(FN_MC!K2216="","*",FN_MC!K2216)</f>
        <v>*</v>
      </c>
      <c r="O2195" s="291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0" t="str">
        <f>IF(FN_MC!K2217="","*",FN_MC!K2217)</f>
        <v>*</v>
      </c>
      <c r="O2196" s="290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1" t="str">
        <f>IF(FN_MC!K2218="","*",FN_MC!K2218)</f>
        <v>*</v>
      </c>
      <c r="O2197" s="291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1" t="str">
        <f>IF(FN_MC!K2219="","*",FN_MC!K2219)</f>
        <v>*</v>
      </c>
      <c r="O2198" s="291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0" t="str">
        <f>IF(FN_MC!K2220="","*",FN_MC!K2220)</f>
        <v>*</v>
      </c>
      <c r="O2199" s="290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1" t="str">
        <f>IF(FN_MC!K2221="","*",FN_MC!K2221)</f>
        <v>*</v>
      </c>
      <c r="O2200" s="291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1" t="str">
        <f>IF(FN_MC!K2222="","*",FN_MC!K2222)</f>
        <v>*</v>
      </c>
      <c r="O2201" s="291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0" t="str">
        <f>IF(FN_MC!K2223="","*",FN_MC!K2223)</f>
        <v>*</v>
      </c>
      <c r="O2202" s="290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1" t="str">
        <f>IF(FN_MC!K2224="","*",FN_MC!K2224)</f>
        <v>*</v>
      </c>
      <c r="O2203" s="291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1" t="str">
        <f>IF(FN_MC!K2225="","*",FN_MC!K2225)</f>
        <v>*</v>
      </c>
      <c r="O2204" s="291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0" t="str">
        <f>IF(FN_MC!K2226="","*",FN_MC!K2226)</f>
        <v>*</v>
      </c>
      <c r="O2205" s="290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1" t="str">
        <f>IF(FN_MC!K2227="","*",FN_MC!K2227)</f>
        <v>*</v>
      </c>
      <c r="O2206" s="291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1" t="str">
        <f>IF(FN_MC!K2228="","*",FN_MC!K2228)</f>
        <v>*</v>
      </c>
      <c r="O2207" s="291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0" t="str">
        <f>IF(FN_MC!K2229="","*",FN_MC!K2229)</f>
        <v>*</v>
      </c>
      <c r="O2208" s="290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1" t="str">
        <f>IF(FN_MC!K2230="","*",FN_MC!K2230)</f>
        <v>*</v>
      </c>
      <c r="O2209" s="291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1" t="str">
        <f>IF(FN_MC!K2231="","*",FN_MC!K2231)</f>
        <v>*</v>
      </c>
      <c r="O2210" s="291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0" t="str">
        <f>IF(FN_MC!K2232="","*",FN_MC!K2232)</f>
        <v>*</v>
      </c>
      <c r="O2211" s="290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1" t="str">
        <f>IF(FN_MC!K2233="","*",FN_MC!K2233)</f>
        <v>*</v>
      </c>
      <c r="O2212" s="291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1" t="str">
        <f>IF(FN_MC!K2234="","*",FN_MC!K2234)</f>
        <v>*</v>
      </c>
      <c r="O2213" s="291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0" t="str">
        <f>IF(FN_MC!K2235="","*",FN_MC!K2235)</f>
        <v>*</v>
      </c>
      <c r="O2214" s="290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1" t="str">
        <f>IF(FN_MC!K2236="","*",FN_MC!K2236)</f>
        <v>*</v>
      </c>
      <c r="O2215" s="291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1" t="str">
        <f>IF(FN_MC!K2237="","*",FN_MC!K2237)</f>
        <v>*</v>
      </c>
      <c r="O2216" s="291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0" t="str">
        <f>IF(FN_MC!K2238="","*",FN_MC!K2238)</f>
        <v>*</v>
      </c>
      <c r="O2217" s="290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1" t="str">
        <f>IF(FN_MC!K2239="","*",FN_MC!K2239)</f>
        <v>*</v>
      </c>
      <c r="O2218" s="291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1" t="str">
        <f>IF(FN_MC!K2240="","*",FN_MC!K2240)</f>
        <v>*</v>
      </c>
      <c r="O2219" s="291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0" t="str">
        <f>IF(FN_MC!K2241="","*",FN_MC!K2241)</f>
        <v>*</v>
      </c>
      <c r="O2220" s="290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1" t="str">
        <f>IF(FN_MC!K2242="","*",FN_MC!K2242)</f>
        <v>*</v>
      </c>
      <c r="O2221" s="291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1" t="str">
        <f>IF(FN_MC!K2243="","*",FN_MC!K2243)</f>
        <v>*</v>
      </c>
      <c r="O2222" s="291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0" t="str">
        <f>IF(FN_MC!K2244="","*",FN_MC!K2244)</f>
        <v>*</v>
      </c>
      <c r="O2223" s="290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1" t="str">
        <f>IF(FN_MC!K2245="","*",FN_MC!K2245)</f>
        <v>*</v>
      </c>
      <c r="O2224" s="291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1" t="str">
        <f>IF(FN_MC!K2246="","*",FN_MC!K2246)</f>
        <v>*</v>
      </c>
      <c r="O2225" s="291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0" t="str">
        <f>IF(FN_MC!K2247="","*",FN_MC!K2247)</f>
        <v>*</v>
      </c>
      <c r="O2226" s="290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1" t="str">
        <f>IF(FN_MC!K2248="","*",FN_MC!K2248)</f>
        <v>*</v>
      </c>
      <c r="O2227" s="291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1" t="str">
        <f>IF(FN_MC!K2249="","*",FN_MC!K2249)</f>
        <v>*</v>
      </c>
      <c r="O2228" s="291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0" t="str">
        <f>IF(FN_MC!K2250="","*",FN_MC!K2250)</f>
        <v>*</v>
      </c>
      <c r="O2229" s="290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1" t="str">
        <f>IF(FN_MC!K2251="","*",FN_MC!K2251)</f>
        <v>*</v>
      </c>
      <c r="O2230" s="291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1" t="str">
        <f>IF(FN_MC!K2252="","*",FN_MC!K2252)</f>
        <v>*</v>
      </c>
      <c r="O2231" s="291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0" t="str">
        <f>IF(FN_MC!K2253="","*",FN_MC!K2253)</f>
        <v>*</v>
      </c>
      <c r="O2232" s="290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1" t="str">
        <f>IF(FN_MC!K2254="","*",FN_MC!K2254)</f>
        <v>*</v>
      </c>
      <c r="O2233" s="291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1" t="str">
        <f>IF(FN_MC!K2255="","*",FN_MC!K2255)</f>
        <v>*</v>
      </c>
      <c r="O2234" s="291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0" t="str">
        <f>IF(FN_MC!K2256="","*",FN_MC!K2256)</f>
        <v>*</v>
      </c>
      <c r="O2235" s="290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1" t="str">
        <f>IF(FN_MC!K2257="","*",FN_MC!K2257)</f>
        <v>*</v>
      </c>
      <c r="O2236" s="291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1" t="str">
        <f>IF(FN_MC!K2258="","*",FN_MC!K2258)</f>
        <v>*</v>
      </c>
      <c r="O2237" s="291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0" t="str">
        <f>IF(FN_MC!K2259="","*",FN_MC!K2259)</f>
        <v>*</v>
      </c>
      <c r="O2238" s="290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1" t="str">
        <f>IF(FN_MC!K2260="","*",FN_MC!K2260)</f>
        <v>*</v>
      </c>
      <c r="O2239" s="291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1" t="str">
        <f>IF(FN_MC!K2261="","*",FN_MC!K2261)</f>
        <v>*</v>
      </c>
      <c r="O2240" s="291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0" t="str">
        <f>IF(FN_MC!K2262="","*",FN_MC!K2262)</f>
        <v>*</v>
      </c>
      <c r="O2241" s="290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1" t="str">
        <f>IF(FN_MC!K2263="","*",FN_MC!K2263)</f>
        <v>*</v>
      </c>
      <c r="O2242" s="291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1" t="str">
        <f>IF(FN_MC!K2264="","*",FN_MC!K2264)</f>
        <v>*</v>
      </c>
      <c r="O2243" s="291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0" t="str">
        <f>IF(FN_MC!K2265="","*",FN_MC!K2265)</f>
        <v>*</v>
      </c>
      <c r="O2244" s="290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1" t="str">
        <f>IF(FN_MC!K2266="","*",FN_MC!K2266)</f>
        <v>*</v>
      </c>
      <c r="O2245" s="291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1" t="str">
        <f>IF(FN_MC!K2267="","*",FN_MC!K2267)</f>
        <v>*</v>
      </c>
      <c r="O2246" s="291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0" t="str">
        <f>IF(FN_MC!K2268="","*",FN_MC!K2268)</f>
        <v>*</v>
      </c>
      <c r="O2247" s="290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1" t="str">
        <f>IF(FN_MC!K2269="","*",FN_MC!K2269)</f>
        <v>*</v>
      </c>
      <c r="O2248" s="291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1" t="str">
        <f>IF(FN_MC!K2270="","*",FN_MC!K2270)</f>
        <v>*</v>
      </c>
      <c r="O2249" s="291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0" t="str">
        <f>IF(FN_MC!K2271="","*",FN_MC!K2271)</f>
        <v>*</v>
      </c>
      <c r="O2250" s="290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1" t="str">
        <f>IF(FN_MC!K2272="","*",FN_MC!K2272)</f>
        <v>*</v>
      </c>
      <c r="O2251" s="291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1" t="str">
        <f>IF(FN_MC!K2273="","*",FN_MC!K2273)</f>
        <v>*</v>
      </c>
      <c r="O2252" s="291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0" t="str">
        <f>IF(FN_MC!K2274="","*",FN_MC!K2274)</f>
        <v>*</v>
      </c>
      <c r="O2253" s="290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1" t="str">
        <f>IF(FN_MC!K2275="","*",FN_MC!K2275)</f>
        <v>*</v>
      </c>
      <c r="O2254" s="291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1" t="str">
        <f>IF(FN_MC!K2276="","*",FN_MC!K2276)</f>
        <v>*</v>
      </c>
      <c r="O2255" s="291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0" t="str">
        <f>IF(FN_MC!K2277="","*",FN_MC!K2277)</f>
        <v>*</v>
      </c>
      <c r="O2256" s="290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1" t="str">
        <f>IF(FN_MC!K2278="","*",FN_MC!K2278)</f>
        <v>*</v>
      </c>
      <c r="O2257" s="291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1" t="str">
        <f>IF(FN_MC!K2279="","*",FN_MC!K2279)</f>
        <v>*</v>
      </c>
      <c r="O2258" s="291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0" t="str">
        <f>IF(FN_MC!K2280="","*",FN_MC!K2280)</f>
        <v>*</v>
      </c>
      <c r="O2259" s="290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1" t="str">
        <f>IF(FN_MC!K2281="","*",FN_MC!K2281)</f>
        <v>*</v>
      </c>
      <c r="O2260" s="291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1" t="str">
        <f>IF(FN_MC!K2282="","*",FN_MC!K2282)</f>
        <v>*</v>
      </c>
      <c r="O2261" s="291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0" t="str">
        <f>IF(FN_MC!K2283="","*",FN_MC!K2283)</f>
        <v>*</v>
      </c>
      <c r="O2262" s="290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1" t="str">
        <f>IF(FN_MC!K2284="","*",FN_MC!K2284)</f>
        <v>*</v>
      </c>
      <c r="O2263" s="291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1" t="str">
        <f>IF(FN_MC!K2285="","*",FN_MC!K2285)</f>
        <v>*</v>
      </c>
      <c r="O2264" s="291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0" t="str">
        <f>IF(FN_MC!K2286="","*",FN_MC!K2286)</f>
        <v>*</v>
      </c>
      <c r="O2265" s="290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1" t="str">
        <f>IF(FN_MC!K2287="","*",FN_MC!K2287)</f>
        <v>*</v>
      </c>
      <c r="O2266" s="291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1" t="str">
        <f>IF(FN_MC!K2288="","*",FN_MC!K2288)</f>
        <v>*</v>
      </c>
      <c r="O2267" s="291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0" t="str">
        <f>IF(FN_MC!K2289="","*",FN_MC!K2289)</f>
        <v>*</v>
      </c>
      <c r="O2268" s="290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1" t="str">
        <f>IF(FN_MC!K2290="","*",FN_MC!K2290)</f>
        <v>*</v>
      </c>
      <c r="O2269" s="291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1" t="str">
        <f>IF(FN_MC!K2291="","*",FN_MC!K2291)</f>
        <v>*</v>
      </c>
      <c r="O2270" s="291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0" t="str">
        <f>IF(FN_MC!K2292="","*",FN_MC!K2292)</f>
        <v>*</v>
      </c>
      <c r="O2271" s="290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1" t="str">
        <f>IF(FN_MC!K2293="","*",FN_MC!K2293)</f>
        <v>*</v>
      </c>
      <c r="O2272" s="291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1" t="str">
        <f>IF(FN_MC!K2294="","*",FN_MC!K2294)</f>
        <v>*</v>
      </c>
      <c r="O2273" s="291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0" t="str">
        <f>IF(FN_MC!K2295="","*",FN_MC!K2295)</f>
        <v>*</v>
      </c>
      <c r="O2274" s="290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1" t="str">
        <f>IF(FN_MC!K2296="","*",FN_MC!K2296)</f>
        <v>*</v>
      </c>
      <c r="O2275" s="291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1" t="str">
        <f>IF(FN_MC!K2297="","*",FN_MC!K2297)</f>
        <v>*</v>
      </c>
      <c r="O2276" s="291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0" t="str">
        <f>IF(FN_MC!K2298="","*",FN_MC!K2298)</f>
        <v>*</v>
      </c>
      <c r="O2277" s="290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1" t="str">
        <f>IF(FN_MC!K2299="","*",FN_MC!K2299)</f>
        <v>*</v>
      </c>
      <c r="O2278" s="291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1" t="str">
        <f>IF(FN_MC!K2300="","*",FN_MC!K2300)</f>
        <v>*</v>
      </c>
      <c r="O2279" s="291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0" t="str">
        <f>IF(FN_MC!K2301="","*",FN_MC!K2301)</f>
        <v>*</v>
      </c>
      <c r="O2280" s="290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1" t="str">
        <f>IF(FN_MC!K2302="","*",FN_MC!K2302)</f>
        <v>*</v>
      </c>
      <c r="O2281" s="291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1" t="str">
        <f>IF(FN_MC!K2303="","*",FN_MC!K2303)</f>
        <v>*</v>
      </c>
      <c r="O2282" s="291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0" t="str">
        <f>IF(FN_MC!K2304="","*",FN_MC!K2304)</f>
        <v>*</v>
      </c>
      <c r="O2283" s="290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1" t="str">
        <f>IF(FN_MC!K2305="","*",FN_MC!K2305)</f>
        <v>*</v>
      </c>
      <c r="O2284" s="291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1" t="str">
        <f>IF(FN_MC!K2306="","*",FN_MC!K2306)</f>
        <v>*</v>
      </c>
      <c r="O2285" s="291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0" t="str">
        <f>IF(FN_MC!K2307="","*",FN_MC!K2307)</f>
        <v>*</v>
      </c>
      <c r="O2286" s="290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1" t="str">
        <f>IF(FN_MC!K2308="","*",FN_MC!K2308)</f>
        <v>*</v>
      </c>
      <c r="O2287" s="291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1" t="str">
        <f>IF(FN_MC!K2309="","*",FN_MC!K2309)</f>
        <v>*</v>
      </c>
      <c r="O2288" s="291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0" t="str">
        <f>IF(FN_MC!K2310="","*",FN_MC!K2310)</f>
        <v>*</v>
      </c>
      <c r="O2289" s="290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1" t="str">
        <f>IF(FN_MC!K2311="","*",FN_MC!K2311)</f>
        <v>*</v>
      </c>
      <c r="O2290" s="291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1" t="str">
        <f>IF(FN_MC!K2312="","*",FN_MC!K2312)</f>
        <v>*</v>
      </c>
      <c r="O2291" s="291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0" t="str">
        <f>IF(FN_MC!K2313="","*",FN_MC!K2313)</f>
        <v>*</v>
      </c>
      <c r="O2292" s="290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1" t="str">
        <f>IF(FN_MC!K2314="","*",FN_MC!K2314)</f>
        <v>*</v>
      </c>
      <c r="O2293" s="291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1" t="str">
        <f>IF(FN_MC!K2315="","*",FN_MC!K2315)</f>
        <v>*</v>
      </c>
      <c r="O2294" s="291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0" t="str">
        <f>IF(FN_MC!K2316="","*",FN_MC!K2316)</f>
        <v>*</v>
      </c>
      <c r="O2295" s="290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1" t="str">
        <f>IF(FN_MC!K2317="","*",FN_MC!K2317)</f>
        <v>*</v>
      </c>
      <c r="O2296" s="291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1" t="str">
        <f>IF(FN_MC!K2318="","*",FN_MC!K2318)</f>
        <v>*</v>
      </c>
      <c r="O2297" s="291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0" t="str">
        <f>IF(FN_MC!K2319="","*",FN_MC!K2319)</f>
        <v>*</v>
      </c>
      <c r="O2298" s="290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1" t="str">
        <f>IF(FN_MC!K2320="","*",FN_MC!K2320)</f>
        <v>*</v>
      </c>
      <c r="O2299" s="291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1" t="str">
        <f>IF(FN_MC!K2321="","*",FN_MC!K2321)</f>
        <v>*</v>
      </c>
      <c r="O2300" s="291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0" t="str">
        <f>IF(FN_MC!K2322="","*",FN_MC!K2322)</f>
        <v>*</v>
      </c>
      <c r="O2301" s="290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1" t="str">
        <f>IF(FN_MC!K2323="","*",FN_MC!K2323)</f>
        <v>*</v>
      </c>
      <c r="O2302" s="291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1" t="str">
        <f>IF(FN_MC!K2324="","*",FN_MC!K2324)</f>
        <v>*</v>
      </c>
      <c r="O2303" s="291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0" t="str">
        <f>IF(FN_MC!K2325="","*",FN_MC!K2325)</f>
        <v>*</v>
      </c>
      <c r="O2304" s="290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1" t="str">
        <f>IF(FN_MC!K2326="","*",FN_MC!K2326)</f>
        <v>*</v>
      </c>
      <c r="O2305" s="291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1" t="str">
        <f>IF(FN_MC!K2327="","*",FN_MC!K2327)</f>
        <v>*</v>
      </c>
      <c r="O2306" s="291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0" t="str">
        <f>IF(FN_MC!K2328="","*",FN_MC!K2328)</f>
        <v>*</v>
      </c>
      <c r="O2307" s="290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1" t="str">
        <f>IF(FN_MC!K2329="","*",FN_MC!K2329)</f>
        <v>*</v>
      </c>
      <c r="O2308" s="291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1" t="str">
        <f>IF(FN_MC!K2330="","*",FN_MC!K2330)</f>
        <v>*</v>
      </c>
      <c r="O2309" s="291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0" t="str">
        <f>IF(FN_MC!K2331="","*",FN_MC!K2331)</f>
        <v>*</v>
      </c>
      <c r="O2310" s="290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1" t="str">
        <f>IF(FN_MC!K2332="","*",FN_MC!K2332)</f>
        <v>*</v>
      </c>
      <c r="O2311" s="291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1" t="str">
        <f>IF(FN_MC!K2333="","*",FN_MC!K2333)</f>
        <v>*</v>
      </c>
      <c r="O2312" s="291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0" t="str">
        <f>IF(FN_MC!K2334="","*",FN_MC!K2334)</f>
        <v>*</v>
      </c>
      <c r="O2313" s="290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1" t="str">
        <f>IF(FN_MC!K2335="","*",FN_MC!K2335)</f>
        <v>*</v>
      </c>
      <c r="O2314" s="291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1" t="str">
        <f>IF(FN_MC!K2336="","*",FN_MC!K2336)</f>
        <v>*</v>
      </c>
      <c r="O2315" s="291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0" t="str">
        <f>IF(FN_MC!K2337="","*",FN_MC!K2337)</f>
        <v>*</v>
      </c>
      <c r="O2316" s="290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1" t="str">
        <f>IF(FN_MC!K2338="","*",FN_MC!K2338)</f>
        <v>*</v>
      </c>
      <c r="O2317" s="291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1" t="str">
        <f>IF(FN_MC!K2339="","*",FN_MC!K2339)</f>
        <v>*</v>
      </c>
      <c r="O2318" s="291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0" t="str">
        <f>IF(FN_MC!K2340="","*",FN_MC!K2340)</f>
        <v>*</v>
      </c>
      <c r="O2319" s="290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1" t="str">
        <f>IF(FN_MC!K2341="","*",FN_MC!K2341)</f>
        <v>*</v>
      </c>
      <c r="O2320" s="291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1" t="str">
        <f>IF(FN_MC!K2342="","*",FN_MC!K2342)</f>
        <v>*</v>
      </c>
      <c r="O2321" s="291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0" t="str">
        <f>IF(FN_MC!K2343="","*",FN_MC!K2343)</f>
        <v>*</v>
      </c>
      <c r="O2322" s="290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1" t="str">
        <f>IF(FN_MC!K2344="","*",FN_MC!K2344)</f>
        <v>*</v>
      </c>
      <c r="O2323" s="291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1" t="str">
        <f>IF(FN_MC!K2345="","*",FN_MC!K2345)</f>
        <v>*</v>
      </c>
      <c r="O2324" s="291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0" t="str">
        <f>IF(FN_MC!K2346="","*",FN_MC!K2346)</f>
        <v>*</v>
      </c>
      <c r="O2325" s="290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1" t="str">
        <f>IF(FN_MC!K2347="","*",FN_MC!K2347)</f>
        <v>*</v>
      </c>
      <c r="O2326" s="291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1" t="str">
        <f>IF(FN_MC!K2348="","*",FN_MC!K2348)</f>
        <v>*</v>
      </c>
      <c r="O2327" s="291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0" t="str">
        <f>IF(FN_MC!K2349="","*",FN_MC!K2349)</f>
        <v>*</v>
      </c>
      <c r="O2328" s="290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1" t="str">
        <f>IF(FN_MC!K2350="","*",FN_MC!K2350)</f>
        <v>*</v>
      </c>
      <c r="O2329" s="291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1" t="str">
        <f>IF(FN_MC!K2351="","*",FN_MC!K2351)</f>
        <v>*</v>
      </c>
      <c r="O2330" s="291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0" t="str">
        <f>IF(FN_MC!K2352="","*",FN_MC!K2352)</f>
        <v>*</v>
      </c>
      <c r="O2331" s="290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1" t="str">
        <f>IF(FN_MC!K2353="","*",FN_MC!K2353)</f>
        <v>*</v>
      </c>
      <c r="O2332" s="291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1" t="str">
        <f>IF(FN_MC!K2354="","*",FN_MC!K2354)</f>
        <v>*</v>
      </c>
      <c r="O2333" s="291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0" t="str">
        <f>IF(FN_MC!K2355="","*",FN_MC!K2355)</f>
        <v>*</v>
      </c>
      <c r="O2334" s="290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1" t="str">
        <f>IF(FN_MC!K2356="","*",FN_MC!K2356)</f>
        <v>*</v>
      </c>
      <c r="O2335" s="291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1" t="str">
        <f>IF(FN_MC!K2357="","*",FN_MC!K2357)</f>
        <v>*</v>
      </c>
      <c r="O2336" s="291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0" t="str">
        <f>IF(FN_MC!K2358="","*",FN_MC!K2358)</f>
        <v>*</v>
      </c>
      <c r="O2337" s="290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1" t="str">
        <f>IF(FN_MC!K2359="","*",FN_MC!K2359)</f>
        <v>*</v>
      </c>
      <c r="O2338" s="291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1" t="str">
        <f>IF(FN_MC!K2360="","*",FN_MC!K2360)</f>
        <v>*</v>
      </c>
      <c r="O2339" s="291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0" t="str">
        <f>IF(FN_MC!K2361="","*",FN_MC!K2361)</f>
        <v>*</v>
      </c>
      <c r="O2340" s="290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1" t="str">
        <f>IF(FN_MC!K2362="","*",FN_MC!K2362)</f>
        <v>*</v>
      </c>
      <c r="O2341" s="291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1" t="str">
        <f>IF(FN_MC!K2363="","*",FN_MC!K2363)</f>
        <v>*</v>
      </c>
      <c r="O2342" s="291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0" t="str">
        <f>IF(FN_MC!K2364="","*",FN_MC!K2364)</f>
        <v>*</v>
      </c>
      <c r="O2343" s="290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1" t="str">
        <f>IF(FN_MC!K2365="","*",FN_MC!K2365)</f>
        <v>*</v>
      </c>
      <c r="O2344" s="291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1" t="str">
        <f>IF(FN_MC!K2366="","*",FN_MC!K2366)</f>
        <v>*</v>
      </c>
      <c r="O2345" s="291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0" t="str">
        <f>IF(FN_MC!K2367="","*",FN_MC!K2367)</f>
        <v>*</v>
      </c>
      <c r="O2346" s="290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1" t="str">
        <f>IF(FN_MC!K2368="","*",FN_MC!K2368)</f>
        <v>*</v>
      </c>
      <c r="O2347" s="291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1" t="str">
        <f>IF(FN_MC!K2369="","*",FN_MC!K2369)</f>
        <v>*</v>
      </c>
      <c r="O2348" s="291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0" t="str">
        <f>IF(FN_MC!K2370="","*",FN_MC!K2370)</f>
        <v>*</v>
      </c>
      <c r="O2349" s="290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1" t="str">
        <f>IF(FN_MC!K2371="","*",FN_MC!K2371)</f>
        <v>*</v>
      </c>
      <c r="O2350" s="291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1" t="str">
        <f>IF(FN_MC!K2372="","*",FN_MC!K2372)</f>
        <v>*</v>
      </c>
      <c r="O2351" s="291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0" t="str">
        <f>IF(FN_MC!K2373="","*",FN_MC!K2373)</f>
        <v>*</v>
      </c>
      <c r="O2352" s="290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1" t="str">
        <f>IF(FN_MC!K2374="","*",FN_MC!K2374)</f>
        <v>*</v>
      </c>
      <c r="O2353" s="291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1" t="str">
        <f>IF(FN_MC!K2375="","*",FN_MC!K2375)</f>
        <v>*</v>
      </c>
      <c r="O2354" s="291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0" t="str">
        <f>IF(FN_MC!K2376="","*",FN_MC!K2376)</f>
        <v>*</v>
      </c>
      <c r="O2355" s="290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1" t="str">
        <f>IF(FN_MC!K2377="","*",FN_MC!K2377)</f>
        <v>*</v>
      </c>
      <c r="O2356" s="291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1" t="str">
        <f>IF(FN_MC!K2378="","*",FN_MC!K2378)</f>
        <v>*</v>
      </c>
      <c r="O2357" s="291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0" t="str">
        <f>IF(FN_MC!K2379="","*",FN_MC!K2379)</f>
        <v>*</v>
      </c>
      <c r="O2358" s="290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1" t="str">
        <f>IF(FN_MC!K2380="","*",FN_MC!K2380)</f>
        <v>*</v>
      </c>
      <c r="O2359" s="291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1" t="str">
        <f>IF(FN_MC!K2381="","*",FN_MC!K2381)</f>
        <v>*</v>
      </c>
      <c r="O2360" s="291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0" t="str">
        <f>IF(FN_MC!K2382="","*",FN_MC!K2382)</f>
        <v>*</v>
      </c>
      <c r="O2361" s="290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1" t="str">
        <f>IF(FN_MC!K2383="","*",FN_MC!K2383)</f>
        <v>*</v>
      </c>
      <c r="O2362" s="291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1" t="str">
        <f>IF(FN_MC!K2384="","*",FN_MC!K2384)</f>
        <v>*</v>
      </c>
      <c r="O2363" s="291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0" t="str">
        <f>IF(FN_MC!K2385="","*",FN_MC!K2385)</f>
        <v>*</v>
      </c>
      <c r="O2364" s="290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1" t="str">
        <f>IF(FN_MC!K2386="","*",FN_MC!K2386)</f>
        <v>*</v>
      </c>
      <c r="O2365" s="291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1" t="str">
        <f>IF(FN_MC!K2387="","*",FN_MC!K2387)</f>
        <v>*</v>
      </c>
      <c r="O2366" s="291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0" t="str">
        <f>IF(FN_MC!K2388="","*",FN_MC!K2388)</f>
        <v>*</v>
      </c>
      <c r="O2367" s="290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1" t="str">
        <f>IF(FN_MC!K2389="","*",FN_MC!K2389)</f>
        <v>*</v>
      </c>
      <c r="O2368" s="291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1" t="str">
        <f>IF(FN_MC!K2390="","*",FN_MC!K2390)</f>
        <v>*</v>
      </c>
      <c r="O2369" s="291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0" t="str">
        <f>IF(FN_MC!K2391="","*",FN_MC!K2391)</f>
        <v>*</v>
      </c>
      <c r="O2370" s="290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1" t="str">
        <f>IF(FN_MC!K2392="","*",FN_MC!K2392)</f>
        <v>*</v>
      </c>
      <c r="O2371" s="291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1" t="str">
        <f>IF(FN_MC!K2393="","*",FN_MC!K2393)</f>
        <v>*</v>
      </c>
      <c r="O2372" s="291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0" t="str">
        <f>IF(FN_MC!K2394="","*",FN_MC!K2394)</f>
        <v>*</v>
      </c>
      <c r="O2373" s="290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1" t="str">
        <f>IF(FN_MC!K2395="","*",FN_MC!K2395)</f>
        <v>*</v>
      </c>
      <c r="O2374" s="291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1" t="str">
        <f>IF(FN_MC!K2396="","*",FN_MC!K2396)</f>
        <v>*</v>
      </c>
      <c r="O2375" s="291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0" t="str">
        <f>IF(FN_MC!K2397="","*",FN_MC!K2397)</f>
        <v>*</v>
      </c>
      <c r="O2376" s="290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1" t="str">
        <f>IF(FN_MC!K2398="","*",FN_MC!K2398)</f>
        <v>*</v>
      </c>
      <c r="O2377" s="291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1" t="str">
        <f>IF(FN_MC!K2399="","*",FN_MC!K2399)</f>
        <v>*</v>
      </c>
      <c r="O2378" s="291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0" t="str">
        <f>IF(FN_MC!K2400="","*",FN_MC!K2400)</f>
        <v>*</v>
      </c>
      <c r="O2379" s="290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1" t="str">
        <f>IF(FN_MC!K2401="","*",FN_MC!K2401)</f>
        <v>*</v>
      </c>
      <c r="O2380" s="291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1" t="str">
        <f>IF(FN_MC!K2402="","*",FN_MC!K2402)</f>
        <v>*</v>
      </c>
      <c r="O2381" s="291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0" t="str">
        <f>IF(FN_MC!K2403="","*",FN_MC!K2403)</f>
        <v>*</v>
      </c>
      <c r="O2382" s="290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1" t="str">
        <f>IF(FN_MC!K2404="","*",FN_MC!K2404)</f>
        <v>*</v>
      </c>
      <c r="O2383" s="291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1" t="str">
        <f>IF(FN_MC!K2405="","*",FN_MC!K2405)</f>
        <v>*</v>
      </c>
      <c r="O2384" s="291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0" t="str">
        <f>IF(FN_MC!K2406="","*",FN_MC!K2406)</f>
        <v>*</v>
      </c>
      <c r="O2385" s="290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1" t="str">
        <f>IF(FN_MC!K2407="","*",FN_MC!K2407)</f>
        <v>*</v>
      </c>
      <c r="O2386" s="291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1" t="str">
        <f>IF(FN_MC!K2408="","*",FN_MC!K2408)</f>
        <v>*</v>
      </c>
      <c r="O2387" s="291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0" t="str">
        <f>IF(FN_MC!K2409="","*",FN_MC!K2409)</f>
        <v>*</v>
      </c>
      <c r="O2388" s="290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1" t="str">
        <f>IF(FN_MC!K2410="","*",FN_MC!K2410)</f>
        <v>*</v>
      </c>
      <c r="O2389" s="291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1" t="str">
        <f>IF(FN_MC!K2411="","*",FN_MC!K2411)</f>
        <v>*</v>
      </c>
      <c r="O2390" s="291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0" t="str">
        <f>IF(FN_MC!K2412="","*",FN_MC!K2412)</f>
        <v>*</v>
      </c>
      <c r="O2391" s="290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1" t="str">
        <f>IF(FN_MC!K2413="","*",FN_MC!K2413)</f>
        <v>*</v>
      </c>
      <c r="O2392" s="291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1" t="str">
        <f>IF(FN_MC!K2414="","*",FN_MC!K2414)</f>
        <v>*</v>
      </c>
      <c r="O2393" s="291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0" t="str">
        <f>IF(FN_MC!K2415="","*",FN_MC!K2415)</f>
        <v>*</v>
      </c>
      <c r="O2394" s="290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1" t="str">
        <f>IF(FN_MC!K2416="","*",FN_MC!K2416)</f>
        <v>*</v>
      </c>
      <c r="O2395" s="291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1" t="str">
        <f>IF(FN_MC!K2417="","*",FN_MC!K2417)</f>
        <v>*</v>
      </c>
      <c r="O2396" s="291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0" t="str">
        <f>IF(FN_MC!K2418="","*",FN_MC!K2418)</f>
        <v>*</v>
      </c>
      <c r="O2397" s="290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1" t="str">
        <f>IF(FN_MC!K2419="","*",FN_MC!K2419)</f>
        <v>*</v>
      </c>
      <c r="O2398" s="291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1" t="str">
        <f>IF(FN_MC!K2420="","*",FN_MC!K2420)</f>
        <v>*</v>
      </c>
      <c r="O2399" s="291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0" t="str">
        <f>IF(FN_MC!K2421="","*",FN_MC!K2421)</f>
        <v>*</v>
      </c>
      <c r="O2400" s="290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1" t="str">
        <f>IF(FN_MC!K2422="","*",FN_MC!K2422)</f>
        <v>*</v>
      </c>
      <c r="O2401" s="291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1" t="str">
        <f>IF(FN_MC!K2423="","*",FN_MC!K2423)</f>
        <v>*</v>
      </c>
      <c r="O2402" s="291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0" t="str">
        <f>IF(FN_MC!K2424="","*",FN_MC!K2424)</f>
        <v>*</v>
      </c>
      <c r="O2403" s="290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1" t="str">
        <f>IF(FN_MC!K2425="","*",FN_MC!K2425)</f>
        <v>*</v>
      </c>
      <c r="O2404" s="291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1" t="str">
        <f>IF(FN_MC!K2426="","*",FN_MC!K2426)</f>
        <v>*</v>
      </c>
      <c r="O2405" s="291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0" t="str">
        <f>IF(FN_MC!K2427="","*",FN_MC!K2427)</f>
        <v>*</v>
      </c>
      <c r="O2406" s="290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1" t="str">
        <f>IF(FN_MC!K2428="","*",FN_MC!K2428)</f>
        <v>*</v>
      </c>
      <c r="O2407" s="291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1" t="str">
        <f>IF(FN_MC!K2429="","*",FN_MC!K2429)</f>
        <v>*</v>
      </c>
      <c r="O2408" s="291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0" t="str">
        <f>IF(FN_MC!K2430="","*",FN_MC!K2430)</f>
        <v>*</v>
      </c>
      <c r="O2409" s="290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1" t="str">
        <f>IF(FN_MC!K2431="","*",FN_MC!K2431)</f>
        <v>*</v>
      </c>
      <c r="O2410" s="291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1" t="str">
        <f>IF(FN_MC!K2432="","*",FN_MC!K2432)</f>
        <v>*</v>
      </c>
      <c r="O2411" s="291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0" t="str">
        <f>IF(FN_MC!K2433="","*",FN_MC!K2433)</f>
        <v>*</v>
      </c>
      <c r="O2412" s="290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1" t="str">
        <f>IF(FN_MC!K2434="","*",FN_MC!K2434)</f>
        <v>*</v>
      </c>
      <c r="O2413" s="291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1" t="str">
        <f>IF(FN_MC!K2435="","*",FN_MC!K2435)</f>
        <v>*</v>
      </c>
      <c r="O2414" s="291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0" t="str">
        <f>IF(FN_MC!K2436="","*",FN_MC!K2436)</f>
        <v>*</v>
      </c>
      <c r="O2415" s="290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1" t="str">
        <f>IF(FN_MC!K2437="","*",FN_MC!K2437)</f>
        <v>*</v>
      </c>
      <c r="O2416" s="291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1" t="str">
        <f>IF(FN_MC!K2438="","*",FN_MC!K2438)</f>
        <v>*</v>
      </c>
      <c r="O2417" s="291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0" t="str">
        <f>IF(FN_MC!K2439="","*",FN_MC!K2439)</f>
        <v>*</v>
      </c>
      <c r="O2418" s="290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1" t="str">
        <f>IF(FN_MC!K2440="","*",FN_MC!K2440)</f>
        <v>*</v>
      </c>
      <c r="O2419" s="291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1" t="str">
        <f>IF(FN_MC!K2441="","*",FN_MC!K2441)</f>
        <v>*</v>
      </c>
      <c r="O2420" s="291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0" t="str">
        <f>IF(FN_MC!K2442="","*",FN_MC!K2442)</f>
        <v>*</v>
      </c>
      <c r="O2421" s="290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1" t="str">
        <f>IF(FN_MC!K2443="","*",FN_MC!K2443)</f>
        <v>*</v>
      </c>
      <c r="O2422" s="291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1" t="str">
        <f>IF(FN_MC!K2444="","*",FN_MC!K2444)</f>
        <v>*</v>
      </c>
      <c r="O2423" s="291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0" t="str">
        <f>IF(FN_MC!K2445="","*",FN_MC!K2445)</f>
        <v>*</v>
      </c>
      <c r="O2424" s="290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1" t="str">
        <f>IF(FN_MC!K2446="","*",FN_MC!K2446)</f>
        <v>*</v>
      </c>
      <c r="O2425" s="291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1" t="str">
        <f>IF(FN_MC!K2447="","*",FN_MC!K2447)</f>
        <v>*</v>
      </c>
      <c r="O2426" s="291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0" t="str">
        <f>IF(FN_MC!K2448="","*",FN_MC!K2448)</f>
        <v>*</v>
      </c>
      <c r="O2427" s="290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1" t="str">
        <f>IF(FN_MC!K2449="","*",FN_MC!K2449)</f>
        <v>*</v>
      </c>
      <c r="O2428" s="291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1" t="str">
        <f>IF(FN_MC!K2450="","*",FN_MC!K2450)</f>
        <v>*</v>
      </c>
      <c r="O2429" s="291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0" t="str">
        <f>IF(FN_MC!K2451="","*",FN_MC!K2451)</f>
        <v>*</v>
      </c>
      <c r="O2430" s="290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1" t="str">
        <f>IF(FN_MC!K2452="","*",FN_MC!K2452)</f>
        <v>*</v>
      </c>
      <c r="O2431" s="291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1" t="str">
        <f>IF(FN_MC!K2453="","*",FN_MC!K2453)</f>
        <v>*</v>
      </c>
      <c r="O2432" s="291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0" t="str">
        <f>IF(FN_MC!K2454="","*",FN_MC!K2454)</f>
        <v>*</v>
      </c>
      <c r="O2433" s="290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1" t="str">
        <f>IF(FN_MC!K2455="","*",FN_MC!K2455)</f>
        <v>*</v>
      </c>
      <c r="O2434" s="291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1" t="str">
        <f>IF(FN_MC!K2456="","*",FN_MC!K2456)</f>
        <v>*</v>
      </c>
      <c r="O2435" s="291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0" t="str">
        <f>IF(FN_MC!K2457="","*",FN_MC!K2457)</f>
        <v>*</v>
      </c>
      <c r="O2436" s="290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1" t="str">
        <f>IF(FN_MC!K2458="","*",FN_MC!K2458)</f>
        <v>*</v>
      </c>
      <c r="O2437" s="291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1" t="str">
        <f>IF(FN_MC!K2459="","*",FN_MC!K2459)</f>
        <v>*</v>
      </c>
      <c r="O2438" s="291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0" t="str">
        <f>IF(FN_MC!K2460="","*",FN_MC!K2460)</f>
        <v>*</v>
      </c>
      <c r="O2439" s="290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1" t="str">
        <f>IF(FN_MC!K2461="","*",FN_MC!K2461)</f>
        <v>*</v>
      </c>
      <c r="O2440" s="291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1" t="str">
        <f>IF(FN_MC!K2462="","*",FN_MC!K2462)</f>
        <v>*</v>
      </c>
      <c r="O2441" s="291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0" t="str">
        <f>IF(FN_MC!K2463="","*",FN_MC!K2463)</f>
        <v>*</v>
      </c>
      <c r="O2442" s="290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1" t="str">
        <f>IF(FN_MC!K2464="","*",FN_MC!K2464)</f>
        <v>*</v>
      </c>
      <c r="O2443" s="291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1" t="str">
        <f>IF(FN_MC!K2465="","*",FN_MC!K2465)</f>
        <v>*</v>
      </c>
      <c r="O2444" s="291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0" t="str">
        <f>IF(FN_MC!K2466="","*",FN_MC!K2466)</f>
        <v>*</v>
      </c>
      <c r="O2445" s="290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1" t="str">
        <f>IF(FN_MC!K2467="","*",FN_MC!K2467)</f>
        <v>*</v>
      </c>
      <c r="O2446" s="291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1" t="str">
        <f>IF(FN_MC!K2468="","*",FN_MC!K2468)</f>
        <v>*</v>
      </c>
      <c r="O2447" s="291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0" t="str">
        <f>IF(FN_MC!K2469="","*",FN_MC!K2469)</f>
        <v>*</v>
      </c>
      <c r="O2448" s="290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1" t="str">
        <f>IF(FN_MC!K2470="","*",FN_MC!K2470)</f>
        <v>*</v>
      </c>
      <c r="O2449" s="291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1" t="str">
        <f>IF(FN_MC!K2471="","*",FN_MC!K2471)</f>
        <v>*</v>
      </c>
      <c r="O2450" s="291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0" t="str">
        <f>IF(FN_MC!K2472="","*",FN_MC!K2472)</f>
        <v>*</v>
      </c>
      <c r="O2451" s="290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1" t="str">
        <f>IF(FN_MC!K2473="","*",FN_MC!K2473)</f>
        <v>*</v>
      </c>
      <c r="O2452" s="291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1" t="str">
        <f>IF(FN_MC!K2474="","*",FN_MC!K2474)</f>
        <v>*</v>
      </c>
      <c r="O2453" s="291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0" t="str">
        <f>IF(FN_MC!K2475="","*",FN_MC!K2475)</f>
        <v>*</v>
      </c>
      <c r="O2454" s="290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1" t="str">
        <f>IF(FN_MC!K2476="","*",FN_MC!K2476)</f>
        <v>*</v>
      </c>
      <c r="O2455" s="291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1" t="str">
        <f>IF(FN_MC!K2477="","*",FN_MC!K2477)</f>
        <v>*</v>
      </c>
      <c r="O2456" s="291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0" t="str">
        <f>IF(FN_MC!K2478="","*",FN_MC!K2478)</f>
        <v>*</v>
      </c>
      <c r="O2457" s="290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1" t="str">
        <f>IF(FN_MC!K2479="","*",FN_MC!K2479)</f>
        <v>*</v>
      </c>
      <c r="O2458" s="291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1" t="str">
        <f>IF(FN_MC!K2480="","*",FN_MC!K2480)</f>
        <v>*</v>
      </c>
      <c r="O2459" s="291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0" t="str">
        <f>IF(FN_MC!K2481="","*",FN_MC!K2481)</f>
        <v>*</v>
      </c>
      <c r="O2460" s="290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1" t="str">
        <f>IF(FN_MC!K2482="","*",FN_MC!K2482)</f>
        <v>*</v>
      </c>
      <c r="O2461" s="291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1" t="str">
        <f>IF(FN_MC!K2483="","*",FN_MC!K2483)</f>
        <v>*</v>
      </c>
      <c r="O2462" s="291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0" t="str">
        <f>IF(FN_MC!K2484="","*",FN_MC!K2484)</f>
        <v>*</v>
      </c>
      <c r="O2463" s="290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1" t="str">
        <f>IF(FN_MC!K2485="","*",FN_MC!K2485)</f>
        <v>*</v>
      </c>
      <c r="O2464" s="291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1" t="str">
        <f>IF(FN_MC!K2486="","*",FN_MC!K2486)</f>
        <v>*</v>
      </c>
      <c r="O2465" s="291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0" t="str">
        <f>IF(FN_MC!K2487="","*",FN_MC!K2487)</f>
        <v>*</v>
      </c>
      <c r="O2466" s="290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1" t="str">
        <f>IF(FN_MC!K2488="","*",FN_MC!K2488)</f>
        <v>*</v>
      </c>
      <c r="O2467" s="291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1" t="str">
        <f>IF(FN_MC!K2489="","*",FN_MC!K2489)</f>
        <v>*</v>
      </c>
      <c r="O2468" s="291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0" t="str">
        <f>IF(FN_MC!K2490="","*",FN_MC!K2490)</f>
        <v>*</v>
      </c>
      <c r="O2469" s="290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1" t="str">
        <f>IF(FN_MC!K2491="","*",FN_MC!K2491)</f>
        <v>*</v>
      </c>
      <c r="O2470" s="291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1" t="str">
        <f>IF(FN_MC!K2492="","*",FN_MC!K2492)</f>
        <v>*</v>
      </c>
      <c r="O2471" s="291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0" t="str">
        <f>IF(FN_MC!K2493="","*",FN_MC!K2493)</f>
        <v>*</v>
      </c>
      <c r="O2472" s="290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1" t="str">
        <f>IF(FN_MC!K2494="","*",FN_MC!K2494)</f>
        <v>*</v>
      </c>
      <c r="O2473" s="291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1" t="str">
        <f>IF(FN_MC!K2495="","*",FN_MC!K2495)</f>
        <v>*</v>
      </c>
      <c r="O2474" s="291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0" t="str">
        <f>IF(FN_MC!K2496="","*",FN_MC!K2496)</f>
        <v>*</v>
      </c>
      <c r="O2475" s="290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1" t="str">
        <f>IF(FN_MC!K2497="","*",FN_MC!K2497)</f>
        <v>*</v>
      </c>
      <c r="O2476" s="291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1" t="str">
        <f>IF(FN_MC!K2498="","*",FN_MC!K2498)</f>
        <v>*</v>
      </c>
      <c r="O2477" s="291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0" t="str">
        <f>IF(FN_MC!K2499="","*",FN_MC!K2499)</f>
        <v>*</v>
      </c>
      <c r="O2478" s="290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1" t="str">
        <f>IF(FN_MC!K2500="","*",FN_MC!K2500)</f>
        <v>*</v>
      </c>
      <c r="O2479" s="291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1" t="str">
        <f>IF(FN_MC!K2501="","*",FN_MC!K2501)</f>
        <v>*</v>
      </c>
      <c r="O2480" s="291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0" t="str">
        <f>IF(FN_MC!K2502="","*",FN_MC!K2502)</f>
        <v>*</v>
      </c>
      <c r="O2481" s="290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1" t="str">
        <f>IF(FN_MC!K2503="","*",FN_MC!K2503)</f>
        <v>*</v>
      </c>
      <c r="O2482" s="291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1" t="str">
        <f>IF(FN_MC!K2504="","*",FN_MC!K2504)</f>
        <v>*</v>
      </c>
      <c r="O2483" s="291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0" t="str">
        <f>IF(FN_MC!K2505="","*",FN_MC!K2505)</f>
        <v>*</v>
      </c>
      <c r="O2484" s="290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1" t="str">
        <f>IF(FN_MC!K2506="","*",FN_MC!K2506)</f>
        <v>*</v>
      </c>
      <c r="O2485" s="291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1" t="str">
        <f>IF(FN_MC!K2507="","*",FN_MC!K2507)</f>
        <v>*</v>
      </c>
      <c r="O2486" s="291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0" t="str">
        <f>IF(FN_MC!K2508="","*",FN_MC!K2508)</f>
        <v>*</v>
      </c>
      <c r="O2487" s="290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1" t="str">
        <f>IF(FN_MC!K2509="","*",FN_MC!K2509)</f>
        <v>*</v>
      </c>
      <c r="O2488" s="291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1" t="str">
        <f>IF(FN_MC!K2510="","*",FN_MC!K2510)</f>
        <v>*</v>
      </c>
      <c r="O2489" s="291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0" t="str">
        <f>IF(FN_MC!K2511="","*",FN_MC!K2511)</f>
        <v>*</v>
      </c>
      <c r="O2490" s="290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1" t="str">
        <f>IF(FN_MC!K2512="","*",FN_MC!K2512)</f>
        <v>*</v>
      </c>
      <c r="O2491" s="291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1" t="str">
        <f>IF(FN_MC!K2513="","*",FN_MC!K2513)</f>
        <v>*</v>
      </c>
      <c r="O2492" s="291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0" t="str">
        <f>IF(FN_MC!K2514="","*",FN_MC!K2514)</f>
        <v>*</v>
      </c>
      <c r="O2493" s="290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1" t="str">
        <f>IF(FN_MC!K2515="","*",FN_MC!K2515)</f>
        <v>*</v>
      </c>
      <c r="O2494" s="291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1" t="str">
        <f>IF(FN_MC!K2516="","*",FN_MC!K2516)</f>
        <v>*</v>
      </c>
      <c r="O2495" s="291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0" t="str">
        <f>IF(FN_MC!K2517="","*",FN_MC!K2517)</f>
        <v>*</v>
      </c>
      <c r="O2496" s="290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1" t="str">
        <f>IF(FN_MC!K2518="","*",FN_MC!K2518)</f>
        <v>*</v>
      </c>
      <c r="O2497" s="291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1" t="str">
        <f>IF(FN_MC!K2519="","*",FN_MC!K2519)</f>
        <v>*</v>
      </c>
      <c r="O2498" s="291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0" t="str">
        <f>IF(FN_MC!K2520="","*",FN_MC!K2520)</f>
        <v>*</v>
      </c>
      <c r="O2499" s="290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1" t="str">
        <f>IF(FN_MC!K2521="","*",FN_MC!K2521)</f>
        <v>*</v>
      </c>
      <c r="O2500" s="291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1" t="str">
        <f>IF(FN_MC!K2522="","*",FN_MC!K2522)</f>
        <v>*</v>
      </c>
      <c r="O2501" s="291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0" t="str">
        <f>IF(FN_MC!K2523="","*",FN_MC!K2523)</f>
        <v>*</v>
      </c>
      <c r="O2502" s="290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1" t="str">
        <f>IF(FN_MC!K2524="","*",FN_MC!K2524)</f>
        <v>*</v>
      </c>
      <c r="O2503" s="291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1" t="str">
        <f>IF(FN_MC!K2525="","*",FN_MC!K2525)</f>
        <v>*</v>
      </c>
      <c r="O2504" s="291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0" t="str">
        <f>IF(FN_MC!K2526="","*",FN_MC!K2526)</f>
        <v>*</v>
      </c>
      <c r="O2505" s="290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1" t="str">
        <f>IF(FN_MC!K2527="","*",FN_MC!K2527)</f>
        <v>*</v>
      </c>
      <c r="O2506" s="291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1" t="str">
        <f>IF(FN_MC!K2528="","*",FN_MC!K2528)</f>
        <v>*</v>
      </c>
      <c r="O2507" s="291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0" t="str">
        <f>IF(FN_MC!K2529="","*",FN_MC!K2529)</f>
        <v>*</v>
      </c>
      <c r="O2508" s="290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1" t="str">
        <f>IF(FN_MC!K2530="","*",FN_MC!K2530)</f>
        <v>*</v>
      </c>
      <c r="O2509" s="291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1" t="str">
        <f>IF(FN_MC!K2531="","*",FN_MC!K2531)</f>
        <v>*</v>
      </c>
      <c r="O2510" s="291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0" t="str">
        <f>IF(FN_MC!K2532="","*",FN_MC!K2532)</f>
        <v>*</v>
      </c>
      <c r="O2511" s="290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1" t="str">
        <f>IF(FN_MC!K2533="","*",FN_MC!K2533)</f>
        <v>*</v>
      </c>
      <c r="O2512" s="291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1" t="str">
        <f>IF(FN_MC!K2534="","*",FN_MC!K2534)</f>
        <v>*</v>
      </c>
      <c r="O2513" s="291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0" t="str">
        <f>IF(FN_MC!K2535="","*",FN_MC!K2535)</f>
        <v>*</v>
      </c>
      <c r="O2514" s="290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1" t="str">
        <f>IF(FN_MC!K2536="","*",FN_MC!K2536)</f>
        <v>*</v>
      </c>
      <c r="O2515" s="291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1" t="str">
        <f>IF(FN_MC!K2537="","*",FN_MC!K2537)</f>
        <v>*</v>
      </c>
      <c r="O2516" s="291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0" t="str">
        <f>IF(FN_MC!K2538="","*",FN_MC!K2538)</f>
        <v>*</v>
      </c>
      <c r="O2517" s="290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1" t="str">
        <f>IF(FN_MC!K2539="","*",FN_MC!K2539)</f>
        <v>*</v>
      </c>
      <c r="O2518" s="291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1" t="str">
        <f>IF(FN_MC!K2540="","*",FN_MC!K2540)</f>
        <v>*</v>
      </c>
      <c r="O2519" s="291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0" t="str">
        <f>IF(FN_MC!K2541="","*",FN_MC!K2541)</f>
        <v>*</v>
      </c>
      <c r="O2520" s="290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1" t="str">
        <f>IF(FN_MC!K2542="","*",FN_MC!K2542)</f>
        <v>*</v>
      </c>
      <c r="O2521" s="291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1" t="str">
        <f>IF(FN_MC!K2543="","*",FN_MC!K2543)</f>
        <v>*</v>
      </c>
      <c r="O2522" s="291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0" t="str">
        <f>IF(FN_MC!K2544="","*",FN_MC!K2544)</f>
        <v>*</v>
      </c>
      <c r="O2523" s="290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1" t="str">
        <f>IF(FN_MC!K2545="","*",FN_MC!K2545)</f>
        <v>*</v>
      </c>
      <c r="O2524" s="291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1" t="str">
        <f>IF(FN_MC!K2546="","*",FN_MC!K2546)</f>
        <v>*</v>
      </c>
      <c r="O2525" s="291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0" t="str">
        <f>IF(FN_MC!K2547="","*",FN_MC!K2547)</f>
        <v>*</v>
      </c>
      <c r="O2526" s="290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1" t="str">
        <f>IF(FN_MC!K2548="","*",FN_MC!K2548)</f>
        <v>*</v>
      </c>
      <c r="O2527" s="291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1" t="str">
        <f>IF(FN_MC!K2549="","*",FN_MC!K2549)</f>
        <v>*</v>
      </c>
      <c r="O2528" s="291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0" t="str">
        <f>IF(FN_MC!K2550="","*",FN_MC!K2550)</f>
        <v>*</v>
      </c>
      <c r="O2529" s="290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1" t="str">
        <f>IF(FN_MC!K2551="","*",FN_MC!K2551)</f>
        <v>*</v>
      </c>
      <c r="O2530" s="291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1" t="str">
        <f>IF(FN_MC!K2552="","*",FN_MC!K2552)</f>
        <v>*</v>
      </c>
      <c r="O2531" s="291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0" t="str">
        <f>IF(FN_MC!K2553="","*",FN_MC!K2553)</f>
        <v>*</v>
      </c>
      <c r="O2532" s="290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1" t="str">
        <f>IF(FN_MC!K2554="","*",FN_MC!K2554)</f>
        <v>*</v>
      </c>
      <c r="O2533" s="291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1" t="str">
        <f>IF(FN_MC!K2555="","*",FN_MC!K2555)</f>
        <v>*</v>
      </c>
      <c r="O2534" s="291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0" t="str">
        <f>IF(FN_MC!K2556="","*",FN_MC!K2556)</f>
        <v>*</v>
      </c>
      <c r="O2535" s="290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1" t="str">
        <f>IF(FN_MC!K2557="","*",FN_MC!K2557)</f>
        <v>*</v>
      </c>
      <c r="O2536" s="291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1" t="str">
        <f>IF(FN_MC!K2558="","*",FN_MC!K2558)</f>
        <v>*</v>
      </c>
      <c r="O2537" s="291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0" t="str">
        <f>IF(FN_MC!K2559="","*",FN_MC!K2559)</f>
        <v>*</v>
      </c>
      <c r="O2538" s="290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1" t="str">
        <f>IF(FN_MC!K2560="","*",FN_MC!K2560)</f>
        <v>*</v>
      </c>
      <c r="O2539" s="291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1" t="str">
        <f>IF(FN_MC!K2561="","*",FN_MC!K2561)</f>
        <v>*</v>
      </c>
      <c r="O2540" s="291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0" t="str">
        <f>IF(FN_MC!K2562="","*",FN_MC!K2562)</f>
        <v>*</v>
      </c>
      <c r="O2541" s="290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1" t="str">
        <f>IF(FN_MC!K2563="","*",FN_MC!K2563)</f>
        <v>*</v>
      </c>
      <c r="O2542" s="291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1" t="str">
        <f>IF(FN_MC!K2564="","*",FN_MC!K2564)</f>
        <v>*</v>
      </c>
      <c r="O2543" s="291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0" t="str">
        <f>IF(FN_MC!K2565="","*",FN_MC!K2565)</f>
        <v>*</v>
      </c>
      <c r="O2544" s="290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1" t="str">
        <f>IF(FN_MC!K2566="","*",FN_MC!K2566)</f>
        <v>*</v>
      </c>
      <c r="O2545" s="291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1" t="str">
        <f>IF(FN_MC!K2567="","*",FN_MC!K2567)</f>
        <v>*</v>
      </c>
      <c r="O2546" s="291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0" t="str">
        <f>IF(FN_MC!K2568="","*",FN_MC!K2568)</f>
        <v>*</v>
      </c>
      <c r="O2547" s="290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1" t="str">
        <f>IF(FN_MC!K2569="","*",FN_MC!K2569)</f>
        <v>*</v>
      </c>
      <c r="O2548" s="291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1" t="str">
        <f>IF(FN_MC!K2570="","*",FN_MC!K2570)</f>
        <v>*</v>
      </c>
      <c r="O2549" s="291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0" t="str">
        <f>IF(FN_MC!K2571="","*",FN_MC!K2571)</f>
        <v>*</v>
      </c>
      <c r="O2550" s="290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1" t="str">
        <f>IF(FN_MC!K2572="","*",FN_MC!K2572)</f>
        <v>*</v>
      </c>
      <c r="O2551" s="291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1" t="str">
        <f>IF(FN_MC!K2573="","*",FN_MC!K2573)</f>
        <v>*</v>
      </c>
      <c r="O2552" s="291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0" t="str">
        <f>IF(FN_MC!K2574="","*",FN_MC!K2574)</f>
        <v>*</v>
      </c>
      <c r="O2553" s="290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1" t="str">
        <f>IF(FN_MC!K2575="","*",FN_MC!K2575)</f>
        <v>*</v>
      </c>
      <c r="O2554" s="291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1" t="str">
        <f>IF(FN_MC!K2576="","*",FN_MC!K2576)</f>
        <v>*</v>
      </c>
      <c r="O2555" s="291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0" t="str">
        <f>IF(FN_MC!K2577="","*",FN_MC!K2577)</f>
        <v>*</v>
      </c>
      <c r="O2556" s="290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1" t="str">
        <f>IF(FN_MC!K2578="","*",FN_MC!K2578)</f>
        <v>*</v>
      </c>
      <c r="O2557" s="291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1" t="str">
        <f>IF(FN_MC!K2579="","*",FN_MC!K2579)</f>
        <v>*</v>
      </c>
      <c r="O2558" s="291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0" t="str">
        <f>IF(FN_MC!K2580="","*",FN_MC!K2580)</f>
        <v>*</v>
      </c>
      <c r="O2559" s="290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1" t="str">
        <f>IF(FN_MC!K2581="","*",FN_MC!K2581)</f>
        <v>*</v>
      </c>
      <c r="O2560" s="291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1" t="str">
        <f>IF(FN_MC!K2582="","*",FN_MC!K2582)</f>
        <v>*</v>
      </c>
      <c r="O2561" s="291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0" t="str">
        <f>IF(FN_MC!K2583="","*",FN_MC!K2583)</f>
        <v>*</v>
      </c>
      <c r="O2562" s="290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1" t="str">
        <f>IF(FN_MC!K2584="","*",FN_MC!K2584)</f>
        <v>*</v>
      </c>
      <c r="O2563" s="291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1" t="str">
        <f>IF(FN_MC!K2585="","*",FN_MC!K2585)</f>
        <v>*</v>
      </c>
      <c r="O2564" s="291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0" t="str">
        <f>IF(FN_MC!K2586="","*",FN_MC!K2586)</f>
        <v>*</v>
      </c>
      <c r="O2565" s="290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1" t="str">
        <f>IF(FN_MC!K2587="","*",FN_MC!K2587)</f>
        <v>*</v>
      </c>
      <c r="O2566" s="291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1" t="str">
        <f>IF(FN_MC!K2588="","*",FN_MC!K2588)</f>
        <v>*</v>
      </c>
      <c r="O2567" s="291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0" t="str">
        <f>IF(FN_MC!K2589="","*",FN_MC!K2589)</f>
        <v>*</v>
      </c>
      <c r="O2568" s="290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1" t="str">
        <f>IF(FN_MC!K2590="","*",FN_MC!K2590)</f>
        <v>*</v>
      </c>
      <c r="O2569" s="291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1" t="str">
        <f>IF(FN_MC!K2591="","*",FN_MC!K2591)</f>
        <v>*</v>
      </c>
      <c r="O2570" s="291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0" t="str">
        <f>IF(FN_MC!K2592="","*",FN_MC!K2592)</f>
        <v>*</v>
      </c>
      <c r="O2571" s="290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1" t="str">
        <f>IF(FN_MC!K2593="","*",FN_MC!K2593)</f>
        <v>*</v>
      </c>
      <c r="O2572" s="291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1" t="str">
        <f>IF(FN_MC!K2594="","*",FN_MC!K2594)</f>
        <v>*</v>
      </c>
      <c r="O2573" s="291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0" t="str">
        <f>IF(FN_MC!K2595="","*",FN_MC!K2595)</f>
        <v>*</v>
      </c>
      <c r="O2574" s="290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1" t="str">
        <f>IF(FN_MC!K2596="","*",FN_MC!K2596)</f>
        <v>*</v>
      </c>
      <c r="O2575" s="291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1" t="str">
        <f>IF(FN_MC!K2597="","*",FN_MC!K2597)</f>
        <v>*</v>
      </c>
      <c r="O2576" s="291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0" t="str">
        <f>IF(FN_MC!K2598="","*",FN_MC!K2598)</f>
        <v>*</v>
      </c>
      <c r="O2577" s="290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1" t="str">
        <f>IF(FN_MC!K2599="","*",FN_MC!K2599)</f>
        <v>*</v>
      </c>
      <c r="O2578" s="291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1" t="str">
        <f>IF(FN_MC!K2600="","*",FN_MC!K2600)</f>
        <v>*</v>
      </c>
      <c r="O2579" s="291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0" t="str">
        <f>IF(FN_MC!K2601="","*",FN_MC!K2601)</f>
        <v>*</v>
      </c>
      <c r="O2580" s="290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1" t="str">
        <f>IF(FN_MC!K2602="","*",FN_MC!K2602)</f>
        <v>*</v>
      </c>
      <c r="O2581" s="291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1" t="str">
        <f>IF(FN_MC!K2603="","*",FN_MC!K2603)</f>
        <v>*</v>
      </c>
      <c r="O2582" s="291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0" t="str">
        <f>IF(FN_MC!K2604="","*",FN_MC!K2604)</f>
        <v>*</v>
      </c>
      <c r="O2583" s="290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1" t="str">
        <f>IF(FN_MC!K2605="","*",FN_MC!K2605)</f>
        <v>*</v>
      </c>
      <c r="O2584" s="291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1" t="str">
        <f>IF(FN_MC!K2606="","*",FN_MC!K2606)</f>
        <v>*</v>
      </c>
      <c r="O2585" s="291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0" t="str">
        <f>IF(FN_MC!K2607="","*",FN_MC!K2607)</f>
        <v>*</v>
      </c>
      <c r="O2586" s="290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1" t="str">
        <f>IF(FN_MC!K2608="","*",FN_MC!K2608)</f>
        <v>*</v>
      </c>
      <c r="O2587" s="291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1" t="str">
        <f>IF(FN_MC!K2609="","*",FN_MC!K2609)</f>
        <v>*</v>
      </c>
      <c r="O2588" s="291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0" t="str">
        <f>IF(FN_MC!K2610="","*",FN_MC!K2610)</f>
        <v>*</v>
      </c>
      <c r="O2589" s="290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1" t="str">
        <f>IF(FN_MC!K2611="","*",FN_MC!K2611)</f>
        <v>*</v>
      </c>
      <c r="O2590" s="291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1" t="str">
        <f>IF(FN_MC!K2612="","*",FN_MC!K2612)</f>
        <v>*</v>
      </c>
      <c r="O2591" s="291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0" t="str">
        <f>IF(FN_MC!K2613="","*",FN_MC!K2613)</f>
        <v>*</v>
      </c>
      <c r="O2592" s="290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1" t="str">
        <f>IF(FN_MC!K2614="","*",FN_MC!K2614)</f>
        <v>*</v>
      </c>
      <c r="O2593" s="291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1" t="str">
        <f>IF(FN_MC!K2615="","*",FN_MC!K2615)</f>
        <v>*</v>
      </c>
      <c r="O2594" s="291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0" t="str">
        <f>IF(FN_MC!K2616="","*",FN_MC!K2616)</f>
        <v>*</v>
      </c>
      <c r="O2595" s="290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1" t="str">
        <f>IF(FN_MC!K2617="","*",FN_MC!K2617)</f>
        <v>*</v>
      </c>
      <c r="O2596" s="291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1" t="str">
        <f>IF(FN_MC!K2618="","*",FN_MC!K2618)</f>
        <v>*</v>
      </c>
      <c r="O2597" s="291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0" t="str">
        <f>IF(FN_MC!K2619="","*",FN_MC!K2619)</f>
        <v>*</v>
      </c>
      <c r="O2598" s="290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1" t="str">
        <f>IF(FN_MC!K2620="","*",FN_MC!K2620)</f>
        <v>*</v>
      </c>
      <c r="O2599" s="291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1" t="str">
        <f>IF(FN_MC!K2621="","*",FN_MC!K2621)</f>
        <v>*</v>
      </c>
      <c r="O2600" s="291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0" t="str">
        <f>IF(FN_MC!K2622="","*",FN_MC!K2622)</f>
        <v>*</v>
      </c>
      <c r="O2601" s="290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1" t="str">
        <f>IF(FN_MC!K2623="","*",FN_MC!K2623)</f>
        <v>*</v>
      </c>
      <c r="O2602" s="291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1" t="str">
        <f>IF(FN_MC!K2624="","*",FN_MC!K2624)</f>
        <v>*</v>
      </c>
      <c r="O2603" s="291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0" t="str">
        <f>IF(FN_MC!K2625="","*",FN_MC!K2625)</f>
        <v>*</v>
      </c>
      <c r="O2604" s="290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1" t="str">
        <f>IF(FN_MC!K2626="","*",FN_MC!K2626)</f>
        <v>*</v>
      </c>
      <c r="O2605" s="291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1" t="str">
        <f>IF(FN_MC!K2627="","*",FN_MC!K2627)</f>
        <v>*</v>
      </c>
      <c r="O2606" s="291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0" t="str">
        <f>IF(FN_MC!K2628="","*",FN_MC!K2628)</f>
        <v>*</v>
      </c>
      <c r="O2607" s="290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1" t="str">
        <f>IF(FN_MC!K2629="","*",FN_MC!K2629)</f>
        <v>*</v>
      </c>
      <c r="O2608" s="291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1" t="str">
        <f>IF(FN_MC!K2630="","*",FN_MC!K2630)</f>
        <v>*</v>
      </c>
      <c r="O2609" s="291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0" t="str">
        <f>IF(FN_MC!K2631="","*",FN_MC!K2631)</f>
        <v>*</v>
      </c>
      <c r="O2610" s="290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1" t="str">
        <f>IF(FN_MC!K2632="","*",FN_MC!K2632)</f>
        <v>*</v>
      </c>
      <c r="O2611" s="291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1" t="str">
        <f>IF(FN_MC!K2633="","*",FN_MC!K2633)</f>
        <v>*</v>
      </c>
      <c r="O2612" s="291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0" t="str">
        <f>IF(FN_MC!K2634="","*",FN_MC!K2634)</f>
        <v>*</v>
      </c>
      <c r="O2613" s="290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1" t="str">
        <f>IF(FN_MC!K2635="","*",FN_MC!K2635)</f>
        <v>*</v>
      </c>
      <c r="O2614" s="291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1" t="str">
        <f>IF(FN_MC!K2636="","*",FN_MC!K2636)</f>
        <v>*</v>
      </c>
      <c r="O2615" s="291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0" t="str">
        <f>IF(FN_MC!K2637="","*",FN_MC!K2637)</f>
        <v>*</v>
      </c>
      <c r="O2616" s="290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1" t="str">
        <f>IF(FN_MC!K2638="","*",FN_MC!K2638)</f>
        <v>*</v>
      </c>
      <c r="O2617" s="291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1" t="str">
        <f>IF(FN_MC!K2639="","*",FN_MC!K2639)</f>
        <v>*</v>
      </c>
      <c r="O2618" s="291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0" t="str">
        <f>IF(FN_MC!K2640="","*",FN_MC!K2640)</f>
        <v>*</v>
      </c>
      <c r="O2619" s="290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1" t="str">
        <f>IF(FN_MC!K2641="","*",FN_MC!K2641)</f>
        <v>*</v>
      </c>
      <c r="O2620" s="291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1" t="str">
        <f>IF(FN_MC!K2642="","*",FN_MC!K2642)</f>
        <v>*</v>
      </c>
      <c r="O2621" s="291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0" t="str">
        <f>IF(FN_MC!K2643="","*",FN_MC!K2643)</f>
        <v>*</v>
      </c>
      <c r="O2622" s="290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1" t="str">
        <f>IF(FN_MC!K2644="","*",FN_MC!K2644)</f>
        <v>*</v>
      </c>
      <c r="O2623" s="291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1" t="str">
        <f>IF(FN_MC!K2645="","*",FN_MC!K2645)</f>
        <v>*</v>
      </c>
      <c r="O2624" s="291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0" t="str">
        <f>IF(FN_MC!K2646="","*",FN_MC!K2646)</f>
        <v>*</v>
      </c>
      <c r="O2625" s="290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1" t="str">
        <f>IF(FN_MC!K2647="","*",FN_MC!K2647)</f>
        <v>*</v>
      </c>
      <c r="O2626" s="291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1" t="str">
        <f>IF(FN_MC!K2648="","*",FN_MC!K2648)</f>
        <v>*</v>
      </c>
      <c r="O2627" s="291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0" t="str">
        <f>IF(FN_MC!K2649="","*",FN_MC!K2649)</f>
        <v>*</v>
      </c>
      <c r="O2628" s="290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1" t="str">
        <f>IF(FN_MC!K2650="","*",FN_MC!K2650)</f>
        <v>*</v>
      </c>
      <c r="O2629" s="291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1" t="str">
        <f>IF(FN_MC!K2651="","*",FN_MC!K2651)</f>
        <v>*</v>
      </c>
      <c r="O2630" s="291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0" t="str">
        <f>IF(FN_MC!K2652="","*",FN_MC!K2652)</f>
        <v>*</v>
      </c>
      <c r="O2631" s="290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1" t="str">
        <f>IF(FN_MC!K2653="","*",FN_MC!K2653)</f>
        <v>*</v>
      </c>
      <c r="O2632" s="291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1" t="str">
        <f>IF(FN_MC!K2654="","*",FN_MC!K2654)</f>
        <v>*</v>
      </c>
      <c r="O2633" s="291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0" t="str">
        <f>IF(FN_MC!K2655="","*",FN_MC!K2655)</f>
        <v>*</v>
      </c>
      <c r="O2634" s="290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1" t="str">
        <f>IF(FN_MC!K2656="","*",FN_MC!K2656)</f>
        <v>*</v>
      </c>
      <c r="O2635" s="291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1" t="str">
        <f>IF(FN_MC!K2657="","*",FN_MC!K2657)</f>
        <v>*</v>
      </c>
      <c r="O2636" s="291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0" t="str">
        <f>IF(FN_MC!K2658="","*",FN_MC!K2658)</f>
        <v>*</v>
      </c>
      <c r="O2637" s="290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1" t="str">
        <f>IF(FN_MC!K2659="","*",FN_MC!K2659)</f>
        <v>*</v>
      </c>
      <c r="O2638" s="291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1" t="str">
        <f>IF(FN_MC!K2660="","*",FN_MC!K2660)</f>
        <v>*</v>
      </c>
      <c r="O2639" s="291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0" t="str">
        <f>IF(FN_MC!K2661="","*",FN_MC!K2661)</f>
        <v>*</v>
      </c>
      <c r="O2640" s="290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1" t="str">
        <f>IF(FN_MC!K2662="","*",FN_MC!K2662)</f>
        <v>*</v>
      </c>
      <c r="O2641" s="291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1" t="str">
        <f>IF(FN_MC!K2663="","*",FN_MC!K2663)</f>
        <v>*</v>
      </c>
      <c r="O2642" s="291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0" t="str">
        <f>IF(FN_MC!K2664="","*",FN_MC!K2664)</f>
        <v>*</v>
      </c>
      <c r="O2643" s="290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1" t="str">
        <f>IF(FN_MC!K2665="","*",FN_MC!K2665)</f>
        <v>*</v>
      </c>
      <c r="O2644" s="291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1" t="str">
        <f>IF(FN_MC!K2666="","*",FN_MC!K2666)</f>
        <v>*</v>
      </c>
      <c r="O2645" s="291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0" t="str">
        <f>IF(FN_MC!K2667="","*",FN_MC!K2667)</f>
        <v>*</v>
      </c>
      <c r="O2646" s="290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1" t="str">
        <f>IF(FN_MC!K2668="","*",FN_MC!K2668)</f>
        <v>*</v>
      </c>
      <c r="O2647" s="291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1" t="str">
        <f>IF(FN_MC!K2669="","*",FN_MC!K2669)</f>
        <v>*</v>
      </c>
      <c r="O2648" s="291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0" t="str">
        <f>IF(FN_MC!K2670="","*",FN_MC!K2670)</f>
        <v>*</v>
      </c>
      <c r="O2649" s="290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1" t="str">
        <f>IF(FN_MC!K2671="","*",FN_MC!K2671)</f>
        <v>*</v>
      </c>
      <c r="O2650" s="291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1" t="str">
        <f>IF(FN_MC!K2672="","*",FN_MC!K2672)</f>
        <v>*</v>
      </c>
      <c r="O2651" s="291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0" t="str">
        <f>IF(FN_MC!K2673="","*",FN_MC!K2673)</f>
        <v>*</v>
      </c>
      <c r="O2652" s="290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1" t="str">
        <f>IF(FN_MC!K2674="","*",FN_MC!K2674)</f>
        <v>*</v>
      </c>
      <c r="O2653" s="291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1" t="str">
        <f>IF(FN_MC!K2675="","*",FN_MC!K2675)</f>
        <v>*</v>
      </c>
      <c r="O2654" s="291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0" t="str">
        <f>IF(FN_MC!K2676="","*",FN_MC!K2676)</f>
        <v>*</v>
      </c>
      <c r="O2655" s="290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1" t="str">
        <f>IF(FN_MC!K2677="","*",FN_MC!K2677)</f>
        <v>*</v>
      </c>
      <c r="O2656" s="291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1" t="str">
        <f>IF(FN_MC!K2678="","*",FN_MC!K2678)</f>
        <v>*</v>
      </c>
      <c r="O2657" s="291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0" t="str">
        <f>IF(FN_MC!K2679="","*",FN_MC!K2679)</f>
        <v>*</v>
      </c>
      <c r="O2658" s="290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1" t="str">
        <f>IF(FN_MC!K2680="","*",FN_MC!K2680)</f>
        <v>*</v>
      </c>
      <c r="O2659" s="291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1" t="str">
        <f>IF(FN_MC!K2681="","*",FN_MC!K2681)</f>
        <v>*</v>
      </c>
      <c r="O2660" s="291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0" t="str">
        <f>IF(FN_MC!K2682="","*",FN_MC!K2682)</f>
        <v>*</v>
      </c>
      <c r="O2661" s="290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1" t="str">
        <f>IF(FN_MC!K2683="","*",FN_MC!K2683)</f>
        <v>*</v>
      </c>
      <c r="O2662" s="291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1" t="str">
        <f>IF(FN_MC!K2684="","*",FN_MC!K2684)</f>
        <v>*</v>
      </c>
      <c r="O2663" s="291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0" t="str">
        <f>IF(FN_MC!K2685="","*",FN_MC!K2685)</f>
        <v>*</v>
      </c>
      <c r="O2664" s="290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1" t="str">
        <f>IF(FN_MC!K2686="","*",FN_MC!K2686)</f>
        <v>*</v>
      </c>
      <c r="O2665" s="291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1" t="str">
        <f>IF(FN_MC!K2687="","*",FN_MC!K2687)</f>
        <v>*</v>
      </c>
      <c r="O2666" s="291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0" t="str">
        <f>IF(FN_MC!K2688="","*",FN_MC!K2688)</f>
        <v>*</v>
      </c>
      <c r="O2667" s="290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1" t="str">
        <f>IF(FN_MC!K2689="","*",FN_MC!K2689)</f>
        <v>*</v>
      </c>
      <c r="O2668" s="291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1" t="str">
        <f>IF(FN_MC!K2690="","*",FN_MC!K2690)</f>
        <v>*</v>
      </c>
      <c r="O2669" s="291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0" t="str">
        <f>IF(FN_MC!K2691="","*",FN_MC!K2691)</f>
        <v>*</v>
      </c>
      <c r="O2670" s="290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1" t="str">
        <f>IF(FN_MC!K2692="","*",FN_MC!K2692)</f>
        <v>*</v>
      </c>
      <c r="O2671" s="291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1" t="str">
        <f>IF(FN_MC!K2693="","*",FN_MC!K2693)</f>
        <v>*</v>
      </c>
      <c r="O2672" s="291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0" t="str">
        <f>IF(FN_MC!K2694="","*",FN_MC!K2694)</f>
        <v>*</v>
      </c>
      <c r="O2673" s="290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1" t="str">
        <f>IF(FN_MC!K2695="","*",FN_MC!K2695)</f>
        <v>*</v>
      </c>
      <c r="O2674" s="291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1" t="str">
        <f>IF(FN_MC!K2696="","*",FN_MC!K2696)</f>
        <v>*</v>
      </c>
      <c r="O2675" s="291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0" t="str">
        <f>IF(FN_MC!K2697="","*",FN_MC!K2697)</f>
        <v>*</v>
      </c>
      <c r="O2676" s="290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1" t="str">
        <f>IF(FN_MC!K2698="","*",FN_MC!K2698)</f>
        <v>*</v>
      </c>
      <c r="O2677" s="291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1" t="str">
        <f>IF(FN_MC!K2699="","*",FN_MC!K2699)</f>
        <v>*</v>
      </c>
      <c r="O2678" s="291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0" t="str">
        <f>IF(FN_MC!K2700="","*",FN_MC!K2700)</f>
        <v>*</v>
      </c>
      <c r="O2679" s="290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1" t="str">
        <f>IF(FN_MC!K2701="","*",FN_MC!K2701)</f>
        <v>*</v>
      </c>
      <c r="O2680" s="291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1" t="str">
        <f>IF(FN_MC!K2702="","*",FN_MC!K2702)</f>
        <v>*</v>
      </c>
      <c r="O2681" s="291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0" t="str">
        <f>IF(FN_MC!K2703="","*",FN_MC!K2703)</f>
        <v>*</v>
      </c>
      <c r="O2682" s="290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1" t="str">
        <f>IF(FN_MC!K2704="","*",FN_MC!K2704)</f>
        <v>*</v>
      </c>
      <c r="O2683" s="291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1" t="str">
        <f>IF(FN_MC!K2705="","*",FN_MC!K2705)</f>
        <v>*</v>
      </c>
      <c r="O2684" s="291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0" t="str">
        <f>IF(FN_MC!K2706="","*",FN_MC!K2706)</f>
        <v>*</v>
      </c>
      <c r="O2685" s="290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1" t="str">
        <f>IF(FN_MC!K2707="","*",FN_MC!K2707)</f>
        <v>*</v>
      </c>
      <c r="O2686" s="291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1" t="str">
        <f>IF(FN_MC!K2708="","*",FN_MC!K2708)</f>
        <v>*</v>
      </c>
      <c r="O2687" s="291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0" t="str">
        <f>IF(FN_MC!K2709="","*",FN_MC!K2709)</f>
        <v>*</v>
      </c>
      <c r="O2688" s="290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1" t="str">
        <f>IF(FN_MC!K2710="","*",FN_MC!K2710)</f>
        <v>*</v>
      </c>
      <c r="O2689" s="291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1" t="str">
        <f>IF(FN_MC!K2711="","*",FN_MC!K2711)</f>
        <v>*</v>
      </c>
      <c r="O2690" s="291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0" t="str">
        <f>IF(FN_MC!K2712="","*",FN_MC!K2712)</f>
        <v>*</v>
      </c>
      <c r="O2691" s="290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1" t="str">
        <f>IF(FN_MC!K2713="","*",FN_MC!K2713)</f>
        <v>*</v>
      </c>
      <c r="O2692" s="291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1" t="str">
        <f>IF(FN_MC!K2714="","*",FN_MC!K2714)</f>
        <v>*</v>
      </c>
      <c r="O2693" s="291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0" t="str">
        <f>IF(FN_MC!K2715="","*",FN_MC!K2715)</f>
        <v>*</v>
      </c>
      <c r="O2694" s="290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1" t="str">
        <f>IF(FN_MC!K2716="","*",FN_MC!K2716)</f>
        <v>*</v>
      </c>
      <c r="O2695" s="291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1" t="str">
        <f>IF(FN_MC!K2717="","*",FN_MC!K2717)</f>
        <v>*</v>
      </c>
      <c r="O2696" s="291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0" t="str">
        <f>IF(FN_MC!K2718="","*",FN_MC!K2718)</f>
        <v>*</v>
      </c>
      <c r="O2697" s="290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1" t="str">
        <f>IF(FN_MC!K2719="","*",FN_MC!K2719)</f>
        <v>*</v>
      </c>
      <c r="O2698" s="291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1" t="str">
        <f>IF(FN_MC!K2720="","*",FN_MC!K2720)</f>
        <v>*</v>
      </c>
      <c r="O2699" s="291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0" t="str">
        <f>IF(FN_MC!K2721="","*",FN_MC!K2721)</f>
        <v>*</v>
      </c>
      <c r="O2700" s="290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1" t="str">
        <f>IF(FN_MC!K2722="","*",FN_MC!K2722)</f>
        <v>*</v>
      </c>
      <c r="O2701" s="291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1" t="str">
        <f>IF(FN_MC!K2723="","*",FN_MC!K2723)</f>
        <v>*</v>
      </c>
      <c r="O2702" s="291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0" t="str">
        <f>IF(FN_MC!K2724="","*",FN_MC!K2724)</f>
        <v>*</v>
      </c>
      <c r="O2703" s="290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1" t="str">
        <f>IF(FN_MC!K2725="","*",FN_MC!K2725)</f>
        <v>*</v>
      </c>
      <c r="O2704" s="291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1" t="str">
        <f>IF(FN_MC!K2726="","*",FN_MC!K2726)</f>
        <v>*</v>
      </c>
      <c r="O2705" s="291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0" t="str">
        <f>IF(FN_MC!K2727="","*",FN_MC!K2727)</f>
        <v>*</v>
      </c>
      <c r="O2706" s="290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1" t="str">
        <f>IF(FN_MC!K2728="","*",FN_MC!K2728)</f>
        <v>*</v>
      </c>
      <c r="O2707" s="291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1" t="str">
        <f>IF(FN_MC!K2729="","*",FN_MC!K2729)</f>
        <v>*</v>
      </c>
      <c r="O2708" s="291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0" t="str">
        <f>IF(FN_MC!K2730="","*",FN_MC!K2730)</f>
        <v>*</v>
      </c>
      <c r="O2709" s="290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1" t="str">
        <f>IF(FN_MC!K2731="","*",FN_MC!K2731)</f>
        <v>*</v>
      </c>
      <c r="O2710" s="291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1" t="str">
        <f>IF(FN_MC!K2732="","*",FN_MC!K2732)</f>
        <v>*</v>
      </c>
      <c r="O2711" s="291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0" t="str">
        <f>IF(FN_MC!K2733="","*",FN_MC!K2733)</f>
        <v>*</v>
      </c>
      <c r="O2712" s="290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1" t="str">
        <f>IF(FN_MC!K2734="","*",FN_MC!K2734)</f>
        <v>*</v>
      </c>
      <c r="O2713" s="291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1" t="str">
        <f>IF(FN_MC!K2735="","*",FN_MC!K2735)</f>
        <v>*</v>
      </c>
      <c r="O2714" s="291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0" t="str">
        <f>IF(FN_MC!K2736="","*",FN_MC!K2736)</f>
        <v>*</v>
      </c>
      <c r="O2715" s="290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1" t="str">
        <f>IF(FN_MC!K2737="","*",FN_MC!K2737)</f>
        <v>*</v>
      </c>
      <c r="O2716" s="291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1" t="str">
        <f>IF(FN_MC!K2738="","*",FN_MC!K2738)</f>
        <v>*</v>
      </c>
      <c r="O2717" s="291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0" t="str">
        <f>IF(FN_MC!K2739="","*",FN_MC!K2739)</f>
        <v>*</v>
      </c>
      <c r="O2718" s="290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1" t="str">
        <f>IF(FN_MC!K2740="","*",FN_MC!K2740)</f>
        <v>*</v>
      </c>
      <c r="O2719" s="291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1" t="str">
        <f>IF(FN_MC!K2741="","*",FN_MC!K2741)</f>
        <v>*</v>
      </c>
      <c r="O2720" s="291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0" t="str">
        <f>IF(FN_MC!K2742="","*",FN_MC!K2742)</f>
        <v>*</v>
      </c>
      <c r="O2721" s="290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1" t="str">
        <f>IF(FN_MC!K2743="","*",FN_MC!K2743)</f>
        <v>*</v>
      </c>
      <c r="O2722" s="291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1" t="str">
        <f>IF(FN_MC!K2744="","*",FN_MC!K2744)</f>
        <v>*</v>
      </c>
      <c r="O2723" s="291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0" t="str">
        <f>IF(FN_MC!K2745="","*",FN_MC!K2745)</f>
        <v>*</v>
      </c>
      <c r="O2724" s="290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1" t="str">
        <f>IF(FN_MC!K2746="","*",FN_MC!K2746)</f>
        <v>*</v>
      </c>
      <c r="O2725" s="291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1" t="str">
        <f>IF(FN_MC!K2747="","*",FN_MC!K2747)</f>
        <v>*</v>
      </c>
      <c r="O2726" s="291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0" t="str">
        <f>IF(FN_MC!K2748="","*",FN_MC!K2748)</f>
        <v>*</v>
      </c>
      <c r="O2727" s="290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1" t="str">
        <f>IF(FN_MC!K2749="","*",FN_MC!K2749)</f>
        <v>*</v>
      </c>
      <c r="O2728" s="291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1" t="str">
        <f>IF(FN_MC!K2750="","*",FN_MC!K2750)</f>
        <v>*</v>
      </c>
      <c r="O2729" s="291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0" t="str">
        <f>IF(FN_MC!K2751="","*",FN_MC!K2751)</f>
        <v>*</v>
      </c>
      <c r="O2730" s="290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1" t="str">
        <f>IF(FN_MC!K2752="","*",FN_MC!K2752)</f>
        <v>*</v>
      </c>
      <c r="O2731" s="291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1" t="str">
        <f>IF(FN_MC!K2753="","*",FN_MC!K2753)</f>
        <v>*</v>
      </c>
      <c r="O2732" s="291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0" t="str">
        <f>IF(FN_MC!K2754="","*",FN_MC!K2754)</f>
        <v>*</v>
      </c>
      <c r="O2733" s="290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1" t="str">
        <f>IF(FN_MC!K2755="","*",FN_MC!K2755)</f>
        <v>*</v>
      </c>
      <c r="O2734" s="291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1" t="str">
        <f>IF(FN_MC!K2756="","*",FN_MC!K2756)</f>
        <v>*</v>
      </c>
      <c r="O2735" s="291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0" t="str">
        <f>IF(FN_MC!K2757="","*",FN_MC!K2757)</f>
        <v>*</v>
      </c>
      <c r="O2736" s="290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1" t="str">
        <f>IF(FN_MC!K2758="","*",FN_MC!K2758)</f>
        <v>*</v>
      </c>
      <c r="O2737" s="291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1" t="str">
        <f>IF(FN_MC!K2759="","*",FN_MC!K2759)</f>
        <v>*</v>
      </c>
      <c r="O2738" s="291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0" t="str">
        <f>IF(FN_MC!K2760="","*",FN_MC!K2760)</f>
        <v>*</v>
      </c>
      <c r="O2739" s="290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1" t="str">
        <f>IF(FN_MC!K2761="","*",FN_MC!K2761)</f>
        <v>*</v>
      </c>
      <c r="O2740" s="291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1" t="str">
        <f>IF(FN_MC!K2762="","*",FN_MC!K2762)</f>
        <v>*</v>
      </c>
      <c r="O2741" s="291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0" t="str">
        <f>IF(FN_MC!K2763="","*",FN_MC!K2763)</f>
        <v>*</v>
      </c>
      <c r="O2742" s="290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1" t="str">
        <f>IF(FN_MC!K2764="","*",FN_MC!K2764)</f>
        <v>*</v>
      </c>
      <c r="O2743" s="291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1" t="str">
        <f>IF(FN_MC!K2765="","*",FN_MC!K2765)</f>
        <v>*</v>
      </c>
      <c r="O2744" s="291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0" t="str">
        <f>IF(FN_MC!K2766="","*",FN_MC!K2766)</f>
        <v>*</v>
      </c>
      <c r="O2745" s="290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1" t="str">
        <f>IF(FN_MC!K2767="","*",FN_MC!K2767)</f>
        <v>*</v>
      </c>
      <c r="O2746" s="291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1" t="str">
        <f>IF(FN_MC!K2768="","*",FN_MC!K2768)</f>
        <v>*</v>
      </c>
      <c r="O2747" s="291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0" t="str">
        <f>IF(FN_MC!K2769="","*",FN_MC!K2769)</f>
        <v>*</v>
      </c>
      <c r="O2748" s="290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1" t="str">
        <f>IF(FN_MC!K2770="","*",FN_MC!K2770)</f>
        <v>*</v>
      </c>
      <c r="O2749" s="291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1" t="str">
        <f>IF(FN_MC!K2771="","*",FN_MC!K2771)</f>
        <v>*</v>
      </c>
      <c r="O2750" s="291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0" t="str">
        <f>IF(FN_MC!K2772="","*",FN_MC!K2772)</f>
        <v>*</v>
      </c>
      <c r="O2751" s="290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1" t="str">
        <f>IF(FN_MC!K2773="","*",FN_MC!K2773)</f>
        <v>*</v>
      </c>
      <c r="O2752" s="291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1" t="str">
        <f>IF(FN_MC!K2774="","*",FN_MC!K2774)</f>
        <v>*</v>
      </c>
      <c r="O2753" s="291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0" t="str">
        <f>IF(FN_MC!K2775="","*",FN_MC!K2775)</f>
        <v>*</v>
      </c>
      <c r="O2754" s="290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1" t="str">
        <f>IF(FN_MC!K2776="","*",FN_MC!K2776)</f>
        <v>*</v>
      </c>
      <c r="O2755" s="291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1" t="str">
        <f>IF(FN_MC!K2777="","*",FN_MC!K2777)</f>
        <v>*</v>
      </c>
      <c r="O2756" s="291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0" t="str">
        <f>IF(FN_MC!K2778="","*",FN_MC!K2778)</f>
        <v>*</v>
      </c>
      <c r="O2757" s="290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1" t="str">
        <f>IF(FN_MC!K2779="","*",FN_MC!K2779)</f>
        <v>*</v>
      </c>
      <c r="O2758" s="291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1" t="str">
        <f>IF(FN_MC!K2780="","*",FN_MC!K2780)</f>
        <v>*</v>
      </c>
      <c r="O2759" s="291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0" t="str">
        <f>IF(FN_MC!K2781="","*",FN_MC!K2781)</f>
        <v>*</v>
      </c>
      <c r="O2760" s="290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1" t="str">
        <f>IF(FN_MC!K2782="","*",FN_MC!K2782)</f>
        <v>*</v>
      </c>
      <c r="O2761" s="291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1" t="str">
        <f>IF(FN_MC!K2783="","*",FN_MC!K2783)</f>
        <v>*</v>
      </c>
      <c r="O2762" s="291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0" t="str">
        <f>IF(FN_MC!K2784="","*",FN_MC!K2784)</f>
        <v>*</v>
      </c>
      <c r="O2763" s="290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1" t="str">
        <f>IF(FN_MC!K2785="","*",FN_MC!K2785)</f>
        <v>*</v>
      </c>
      <c r="O2764" s="291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1" t="str">
        <f>IF(FN_MC!K2786="","*",FN_MC!K2786)</f>
        <v>*</v>
      </c>
      <c r="O2765" s="291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0" t="str">
        <f>IF(FN_MC!K2787="","*",FN_MC!K2787)</f>
        <v>*</v>
      </c>
      <c r="O2766" s="290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1" t="str">
        <f>IF(FN_MC!K2788="","*",FN_MC!K2788)</f>
        <v>*</v>
      </c>
      <c r="O2767" s="291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1" t="str">
        <f>IF(FN_MC!K2789="","*",FN_MC!K2789)</f>
        <v>*</v>
      </c>
      <c r="O2768" s="291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0" t="str">
        <f>IF(FN_MC!K2790="","*",FN_MC!K2790)</f>
        <v>*</v>
      </c>
      <c r="O2769" s="290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1" t="str">
        <f>IF(FN_MC!K2791="","*",FN_MC!K2791)</f>
        <v>*</v>
      </c>
      <c r="O2770" s="291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1" t="str">
        <f>IF(FN_MC!K2792="","*",FN_MC!K2792)</f>
        <v>*</v>
      </c>
      <c r="O2771" s="291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0" t="str">
        <f>IF(FN_MC!K2793="","*",FN_MC!K2793)</f>
        <v>*</v>
      </c>
      <c r="O2772" s="290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1" t="str">
        <f>IF(FN_MC!K2794="","*",FN_MC!K2794)</f>
        <v>*</v>
      </c>
      <c r="O2773" s="291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1" t="str">
        <f>IF(FN_MC!K2795="","*",FN_MC!K2795)</f>
        <v>*</v>
      </c>
      <c r="O2774" s="291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0" t="str">
        <f>IF(FN_MC!K2796="","*",FN_MC!K2796)</f>
        <v>*</v>
      </c>
      <c r="O2775" s="290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1" t="str">
        <f>IF(FN_MC!K2797="","*",FN_MC!K2797)</f>
        <v>*</v>
      </c>
      <c r="O2776" s="291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1" t="str">
        <f>IF(FN_MC!K2798="","*",FN_MC!K2798)</f>
        <v>*</v>
      </c>
      <c r="O2777" s="291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0" t="str">
        <f>IF(FN_MC!K2799="","*",FN_MC!K2799)</f>
        <v>*</v>
      </c>
      <c r="O2778" s="290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1" t="str">
        <f>IF(FN_MC!K2800="","*",FN_MC!K2800)</f>
        <v>*</v>
      </c>
      <c r="O2779" s="291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1" t="str">
        <f>IF(FN_MC!K2801="","*",FN_MC!K2801)</f>
        <v>*</v>
      </c>
      <c r="O2780" s="291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0" t="str">
        <f>IF(FN_MC!K2802="","*",FN_MC!K2802)</f>
        <v>*</v>
      </c>
      <c r="O2781" s="290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1" t="str">
        <f>IF(FN_MC!K2803="","*",FN_MC!K2803)</f>
        <v>*</v>
      </c>
      <c r="O2782" s="291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1" t="str">
        <f>IF(FN_MC!K2804="","*",FN_MC!K2804)</f>
        <v>*</v>
      </c>
      <c r="O2783" s="291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0" t="str">
        <f>IF(FN_MC!K2805="","*",FN_MC!K2805)</f>
        <v>*</v>
      </c>
      <c r="O2784" s="290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1" t="str">
        <f>IF(FN_MC!K2806="","*",FN_MC!K2806)</f>
        <v>*</v>
      </c>
      <c r="O2785" s="291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1" t="str">
        <f>IF(FN_MC!K2807="","*",FN_MC!K2807)</f>
        <v>*</v>
      </c>
      <c r="O2786" s="291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0" t="str">
        <f>IF(FN_MC!K2808="","*",FN_MC!K2808)</f>
        <v>*</v>
      </c>
      <c r="O2787" s="290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1" t="str">
        <f>IF(FN_MC!K2809="","*",FN_MC!K2809)</f>
        <v>*</v>
      </c>
      <c r="O2788" s="291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1" t="str">
        <f>IF(FN_MC!K2810="","*",FN_MC!K2810)</f>
        <v>*</v>
      </c>
      <c r="O2789" s="291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0" t="str">
        <f>IF(FN_MC!K2811="","*",FN_MC!K2811)</f>
        <v>*</v>
      </c>
      <c r="O2790" s="290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1" t="str">
        <f>IF(FN_MC!K2812="","*",FN_MC!K2812)</f>
        <v>*</v>
      </c>
      <c r="O2791" s="291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1" t="str">
        <f>IF(FN_MC!K2813="","*",FN_MC!K2813)</f>
        <v>*</v>
      </c>
      <c r="O2792" s="291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0" t="str">
        <f>IF(FN_MC!K2814="","*",FN_MC!K2814)</f>
        <v>*</v>
      </c>
      <c r="O2793" s="290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1" t="str">
        <f>IF(FN_MC!K2815="","*",FN_MC!K2815)</f>
        <v>*</v>
      </c>
      <c r="O2794" s="291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1" t="str">
        <f>IF(FN_MC!K2816="","*",FN_MC!K2816)</f>
        <v>*</v>
      </c>
      <c r="O2795" s="291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0" t="str">
        <f>IF(FN_MC!K2817="","*",FN_MC!K2817)</f>
        <v>*</v>
      </c>
      <c r="O2796" s="290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1" t="str">
        <f>IF(FN_MC!K2818="","*",FN_MC!K2818)</f>
        <v>*</v>
      </c>
      <c r="O2797" s="291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1" t="str">
        <f>IF(FN_MC!K2819="","*",FN_MC!K2819)</f>
        <v>*</v>
      </c>
      <c r="O2798" s="291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0" t="str">
        <f>IF(FN_MC!K2820="","*",FN_MC!K2820)</f>
        <v>*</v>
      </c>
      <c r="O2799" s="290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1" t="str">
        <f>IF(FN_MC!K2821="","*",FN_MC!K2821)</f>
        <v>*</v>
      </c>
      <c r="O2800" s="291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1" t="str">
        <f>IF(FN_MC!K2822="","*",FN_MC!K2822)</f>
        <v>*</v>
      </c>
      <c r="O2801" s="291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0" t="str">
        <f>IF(FN_MC!K2823="","*",FN_MC!K2823)</f>
        <v>*</v>
      </c>
      <c r="O2802" s="290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1" t="str">
        <f>IF(FN_MC!K2824="","*",FN_MC!K2824)</f>
        <v>*</v>
      </c>
      <c r="O2803" s="291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1" t="str">
        <f>IF(FN_MC!K2825="","*",FN_MC!K2825)</f>
        <v>*</v>
      </c>
      <c r="O2804" s="291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0" t="str">
        <f>IF(FN_MC!K2826="","*",FN_MC!K2826)</f>
        <v>*</v>
      </c>
      <c r="O2805" s="290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1" t="str">
        <f>IF(FN_MC!K2827="","*",FN_MC!K2827)</f>
        <v>*</v>
      </c>
      <c r="O2806" s="291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1" t="str">
        <f>IF(FN_MC!K2828="","*",FN_MC!K2828)</f>
        <v>*</v>
      </c>
      <c r="O2807" s="291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0" t="str">
        <f>IF(FN_MC!K2829="","*",FN_MC!K2829)</f>
        <v>*</v>
      </c>
      <c r="O2808" s="290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1" t="str">
        <f>IF(FN_MC!K2830="","*",FN_MC!K2830)</f>
        <v>*</v>
      </c>
      <c r="O2809" s="291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1" t="str">
        <f>IF(FN_MC!K2831="","*",FN_MC!K2831)</f>
        <v>*</v>
      </c>
      <c r="O2810" s="291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0" t="str">
        <f>IF(FN_MC!K2832="","*",FN_MC!K2832)</f>
        <v>*</v>
      </c>
      <c r="O2811" s="290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1" t="str">
        <f>IF(FN_MC!K2833="","*",FN_MC!K2833)</f>
        <v>*</v>
      </c>
      <c r="O2812" s="291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1" t="str">
        <f>IF(FN_MC!K2834="","*",FN_MC!K2834)</f>
        <v>*</v>
      </c>
      <c r="O2813" s="291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0" t="str">
        <f>IF(FN_MC!K2835="","*",FN_MC!K2835)</f>
        <v>*</v>
      </c>
      <c r="O2814" s="290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1" t="str">
        <f>IF(FN_MC!K2836="","*",FN_MC!K2836)</f>
        <v>*</v>
      </c>
      <c r="O2815" s="291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1" t="str">
        <f>IF(FN_MC!K2837="","*",FN_MC!K2837)</f>
        <v>*</v>
      </c>
      <c r="O2816" s="291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0" t="str">
        <f>IF(FN_MC!K2838="","*",FN_MC!K2838)</f>
        <v>*</v>
      </c>
      <c r="O2817" s="290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1" t="str">
        <f>IF(FN_MC!K2839="","*",FN_MC!K2839)</f>
        <v>*</v>
      </c>
      <c r="O2818" s="291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1" t="str">
        <f>IF(FN_MC!K2840="","*",FN_MC!K2840)</f>
        <v>*</v>
      </c>
      <c r="O2819" s="291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0" t="str">
        <f>IF(FN_MC!K2841="","*",FN_MC!K2841)</f>
        <v>*</v>
      </c>
      <c r="O2820" s="290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1" t="str">
        <f>IF(FN_MC!K2842="","*",FN_MC!K2842)</f>
        <v>*</v>
      </c>
      <c r="O2821" s="291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1" t="str">
        <f>IF(FN_MC!K2843="","*",FN_MC!K2843)</f>
        <v>*</v>
      </c>
      <c r="O2822" s="291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0" t="str">
        <f>IF(FN_MC!K2844="","*",FN_MC!K2844)</f>
        <v>*</v>
      </c>
      <c r="O2823" s="290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1" t="str">
        <f>IF(FN_MC!K2845="","*",FN_MC!K2845)</f>
        <v>*</v>
      </c>
      <c r="O2824" s="291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1" t="str">
        <f>IF(FN_MC!K2846="","*",FN_MC!K2846)</f>
        <v>*</v>
      </c>
      <c r="O2825" s="291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0" t="str">
        <f>IF(FN_MC!K2847="","*",FN_MC!K2847)</f>
        <v>*</v>
      </c>
      <c r="O2826" s="290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1" t="str">
        <f>IF(FN_MC!K2848="","*",FN_MC!K2848)</f>
        <v>*</v>
      </c>
      <c r="O2827" s="291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1" t="str">
        <f>IF(FN_MC!K2849="","*",FN_MC!K2849)</f>
        <v>*</v>
      </c>
      <c r="O2828" s="291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0" t="str">
        <f>IF(FN_MC!K2850="","*",FN_MC!K2850)</f>
        <v>*</v>
      </c>
      <c r="O2829" s="290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1" t="str">
        <f>IF(FN_MC!K2851="","*",FN_MC!K2851)</f>
        <v>*</v>
      </c>
      <c r="O2830" s="291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1" t="str">
        <f>IF(FN_MC!K2852="","*",FN_MC!K2852)</f>
        <v>*</v>
      </c>
      <c r="O2831" s="291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0" t="str">
        <f>IF(FN_MC!K2853="","*",FN_MC!K2853)</f>
        <v>*</v>
      </c>
      <c r="O2832" s="290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1" t="str">
        <f>IF(FN_MC!K2854="","*",FN_MC!K2854)</f>
        <v>*</v>
      </c>
      <c r="O2833" s="291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1" t="str">
        <f>IF(FN_MC!K2855="","*",FN_MC!K2855)</f>
        <v>*</v>
      </c>
      <c r="O2834" s="291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0" t="str">
        <f>IF(FN_MC!K2856="","*",FN_MC!K2856)</f>
        <v>*</v>
      </c>
      <c r="O2835" s="290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1" t="str">
        <f>IF(FN_MC!K2857="","*",FN_MC!K2857)</f>
        <v>*</v>
      </c>
      <c r="O2836" s="291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1" t="str">
        <f>IF(FN_MC!K2858="","*",FN_MC!K2858)</f>
        <v>*</v>
      </c>
      <c r="O2837" s="291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0" t="str">
        <f>IF(FN_MC!K2859="","*",FN_MC!K2859)</f>
        <v>*</v>
      </c>
      <c r="O2838" s="290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1" t="str">
        <f>IF(FN_MC!K2860="","*",FN_MC!K2860)</f>
        <v>*</v>
      </c>
      <c r="O2839" s="291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1" t="str">
        <f>IF(FN_MC!K2861="","*",FN_MC!K2861)</f>
        <v>*</v>
      </c>
      <c r="O2840" s="291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0" t="str">
        <f>IF(FN_MC!K2862="","*",FN_MC!K2862)</f>
        <v>*</v>
      </c>
      <c r="O2841" s="290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1" t="str">
        <f>IF(FN_MC!K2863="","*",FN_MC!K2863)</f>
        <v>*</v>
      </c>
      <c r="O2842" s="291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1" t="str">
        <f>IF(FN_MC!K2864="","*",FN_MC!K2864)</f>
        <v>*</v>
      </c>
      <c r="O2843" s="291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0" t="str">
        <f>IF(FN_MC!K2865="","*",FN_MC!K2865)</f>
        <v>*</v>
      </c>
      <c r="O2844" s="290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1" t="str">
        <f>IF(FN_MC!K2866="","*",FN_MC!K2866)</f>
        <v>*</v>
      </c>
      <c r="O2845" s="291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1" t="str">
        <f>IF(FN_MC!K2867="","*",FN_MC!K2867)</f>
        <v>*</v>
      </c>
      <c r="O2846" s="291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0" t="str">
        <f>IF(FN_MC!K2868="","*",FN_MC!K2868)</f>
        <v>*</v>
      </c>
      <c r="O2847" s="290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1" t="str">
        <f>IF(FN_MC!K2869="","*",FN_MC!K2869)</f>
        <v>*</v>
      </c>
      <c r="O2848" s="291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1" t="str">
        <f>IF(FN_MC!K2870="","*",FN_MC!K2870)</f>
        <v>*</v>
      </c>
      <c r="O2849" s="291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0" t="str">
        <f>IF(FN_MC!K2871="","*",FN_MC!K2871)</f>
        <v>*</v>
      </c>
      <c r="O2850" s="290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1" t="str">
        <f>IF(FN_MC!K2872="","*",FN_MC!K2872)</f>
        <v>*</v>
      </c>
      <c r="O2851" s="291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1" t="str">
        <f>IF(FN_MC!K2873="","*",FN_MC!K2873)</f>
        <v>*</v>
      </c>
      <c r="O2852" s="291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0" t="str">
        <f>IF(FN_MC!K2874="","*",FN_MC!K2874)</f>
        <v>*</v>
      </c>
      <c r="O2853" s="290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1" t="str">
        <f>IF(FN_MC!K2875="","*",FN_MC!K2875)</f>
        <v>*</v>
      </c>
      <c r="O2854" s="291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1" t="str">
        <f>IF(FN_MC!K2876="","*",FN_MC!K2876)</f>
        <v>*</v>
      </c>
      <c r="O2855" s="291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0" t="str">
        <f>IF(FN_MC!K2877="","*",FN_MC!K2877)</f>
        <v>*</v>
      </c>
      <c r="O2856" s="290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1" t="str">
        <f>IF(FN_MC!K2878="","*",FN_MC!K2878)</f>
        <v>*</v>
      </c>
      <c r="O2857" s="291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1" t="str">
        <f>IF(FN_MC!K2879="","*",FN_MC!K2879)</f>
        <v>*</v>
      </c>
      <c r="O2858" s="291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0" t="str">
        <f>IF(FN_MC!K2880="","*",FN_MC!K2880)</f>
        <v>*</v>
      </c>
      <c r="O2859" s="290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1" t="str">
        <f>IF(FN_MC!K2881="","*",FN_MC!K2881)</f>
        <v>*</v>
      </c>
      <c r="O2860" s="291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1" t="str">
        <f>IF(FN_MC!K2882="","*",FN_MC!K2882)</f>
        <v>*</v>
      </c>
      <c r="O2861" s="291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0" t="str">
        <f>IF(FN_MC!K2883="","*",FN_MC!K2883)</f>
        <v>*</v>
      </c>
      <c r="O2862" s="290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1" t="str">
        <f>IF(FN_MC!K2884="","*",FN_MC!K2884)</f>
        <v>*</v>
      </c>
      <c r="O2863" s="291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1" t="str">
        <f>IF(FN_MC!K2885="","*",FN_MC!K2885)</f>
        <v>*</v>
      </c>
      <c r="O2864" s="291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0" t="str">
        <f>IF(FN_MC!K2886="","*",FN_MC!K2886)</f>
        <v>*</v>
      </c>
      <c r="O2865" s="290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1" t="str">
        <f>IF(FN_MC!K2887="","*",FN_MC!K2887)</f>
        <v>*</v>
      </c>
      <c r="O2866" s="291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1" t="str">
        <f>IF(FN_MC!K2888="","*",FN_MC!K2888)</f>
        <v>*</v>
      </c>
      <c r="O2867" s="291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0" t="str">
        <f>IF(FN_MC!K2889="","*",FN_MC!K2889)</f>
        <v>*</v>
      </c>
      <c r="O2868" s="290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1" t="str">
        <f>IF(FN_MC!K2890="","*",FN_MC!K2890)</f>
        <v>*</v>
      </c>
      <c r="O2869" s="291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1" t="str">
        <f>IF(FN_MC!K2891="","*",FN_MC!K2891)</f>
        <v>*</v>
      </c>
      <c r="O2870" s="291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0" t="str">
        <f>IF(FN_MC!K2892="","*",FN_MC!K2892)</f>
        <v>*</v>
      </c>
      <c r="O2871" s="290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1" t="str">
        <f>IF(FN_MC!K2893="","*",FN_MC!K2893)</f>
        <v>*</v>
      </c>
      <c r="O2872" s="291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1" t="str">
        <f>IF(FN_MC!K2894="","*",FN_MC!K2894)</f>
        <v>*</v>
      </c>
      <c r="O2873" s="291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0" t="str">
        <f>IF(FN_MC!K2895="","*",FN_MC!K2895)</f>
        <v>*</v>
      </c>
      <c r="O2874" s="290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1" t="str">
        <f>IF(FN_MC!K2896="","*",FN_MC!K2896)</f>
        <v>*</v>
      </c>
      <c r="O2875" s="291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1" t="str">
        <f>IF(FN_MC!K2897="","*",FN_MC!K2897)</f>
        <v>*</v>
      </c>
      <c r="O2876" s="291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0" t="str">
        <f>IF(FN_MC!K2898="","*",FN_MC!K2898)</f>
        <v>*</v>
      </c>
      <c r="O2877" s="290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1" t="str">
        <f>IF(FN_MC!K2899="","*",FN_MC!K2899)</f>
        <v>*</v>
      </c>
      <c r="O2878" s="291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1" t="str">
        <f>IF(FN_MC!K2900="","*",FN_MC!K2900)</f>
        <v>*</v>
      </c>
      <c r="O2879" s="291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0" t="str">
        <f>IF(FN_MC!K2901="","*",FN_MC!K2901)</f>
        <v>*</v>
      </c>
      <c r="O2880" s="290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1" t="str">
        <f>IF(FN_MC!K2902="","*",FN_MC!K2902)</f>
        <v>*</v>
      </c>
      <c r="O2881" s="291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1" t="str">
        <f>IF(FN_MC!K2903="","*",FN_MC!K2903)</f>
        <v>*</v>
      </c>
      <c r="O2882" s="291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0" t="str">
        <f>IF(FN_MC!K2904="","*",FN_MC!K2904)</f>
        <v>*</v>
      </c>
      <c r="O2883" s="290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1" t="str">
        <f>IF(FN_MC!K2905="","*",FN_MC!K2905)</f>
        <v>*</v>
      </c>
      <c r="O2884" s="291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1" t="str">
        <f>IF(FN_MC!K2906="","*",FN_MC!K2906)</f>
        <v>*</v>
      </c>
      <c r="O2885" s="291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0" t="str">
        <f>IF(FN_MC!K2907="","*",FN_MC!K2907)</f>
        <v>*</v>
      </c>
      <c r="O2886" s="290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1" t="str">
        <f>IF(FN_MC!K2908="","*",FN_MC!K2908)</f>
        <v>*</v>
      </c>
      <c r="O2887" s="291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1" t="str">
        <f>IF(FN_MC!K2909="","*",FN_MC!K2909)</f>
        <v>*</v>
      </c>
      <c r="O2888" s="291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0" t="str">
        <f>IF(FN_MC!K2910="","*",FN_MC!K2910)</f>
        <v>*</v>
      </c>
      <c r="O2889" s="290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1" t="str">
        <f>IF(FN_MC!K2911="","*",FN_MC!K2911)</f>
        <v>*</v>
      </c>
      <c r="O2890" s="291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1" t="str">
        <f>IF(FN_MC!K2912="","*",FN_MC!K2912)</f>
        <v>*</v>
      </c>
      <c r="O2891" s="291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0" t="str">
        <f>IF(FN_MC!K2913="","*",FN_MC!K2913)</f>
        <v>*</v>
      </c>
      <c r="O2892" s="290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1" t="str">
        <f>IF(FN_MC!K2914="","*",FN_MC!K2914)</f>
        <v>*</v>
      </c>
      <c r="O2893" s="291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1" t="str">
        <f>IF(FN_MC!K2915="","*",FN_MC!K2915)</f>
        <v>*</v>
      </c>
      <c r="O2894" s="291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0" t="str">
        <f>IF(FN_MC!K2916="","*",FN_MC!K2916)</f>
        <v>*</v>
      </c>
      <c r="O2895" s="290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1" t="str">
        <f>IF(FN_MC!K2917="","*",FN_MC!K2917)</f>
        <v>*</v>
      </c>
      <c r="O2896" s="291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1" t="str">
        <f>IF(FN_MC!K2918="","*",FN_MC!K2918)</f>
        <v>*</v>
      </c>
      <c r="O2897" s="291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0" t="str">
        <f>IF(FN_MC!K2919="","*",FN_MC!K2919)</f>
        <v>*</v>
      </c>
      <c r="O2898" s="290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1" t="str">
        <f>IF(FN_MC!K2920="","*",FN_MC!K2920)</f>
        <v>*</v>
      </c>
      <c r="O2899" s="291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1" t="str">
        <f>IF(FN_MC!K2921="","*",FN_MC!K2921)</f>
        <v>*</v>
      </c>
      <c r="O2900" s="291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0" t="str">
        <f>IF(FN_MC!K2922="","*",FN_MC!K2922)</f>
        <v>*</v>
      </c>
      <c r="O2901" s="290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1" t="str">
        <f>IF(FN_MC!K2923="","*",FN_MC!K2923)</f>
        <v>*</v>
      </c>
      <c r="O2902" s="291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1" t="str">
        <f>IF(FN_MC!K2924="","*",FN_MC!K2924)</f>
        <v>*</v>
      </c>
      <c r="O2903" s="291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0" t="str">
        <f>IF(FN_MC!K2925="","*",FN_MC!K2925)</f>
        <v>*</v>
      </c>
      <c r="O2904" s="290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1" t="str">
        <f>IF(FN_MC!K2926="","*",FN_MC!K2926)</f>
        <v>*</v>
      </c>
      <c r="O2905" s="291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1" t="str">
        <f>IF(FN_MC!K2927="","*",FN_MC!K2927)</f>
        <v>*</v>
      </c>
      <c r="O2906" s="291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0" t="str">
        <f>IF(FN_MC!K2928="","*",FN_MC!K2928)</f>
        <v>*</v>
      </c>
      <c r="O2907" s="290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1" t="str">
        <f>IF(FN_MC!K2929="","*",FN_MC!K2929)</f>
        <v>*</v>
      </c>
      <c r="O2908" s="291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1" t="str">
        <f>IF(FN_MC!K2930="","*",FN_MC!K2930)</f>
        <v>*</v>
      </c>
      <c r="O2909" s="291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0" t="str">
        <f>IF(FN_MC!K2931="","*",FN_MC!K2931)</f>
        <v>*</v>
      </c>
      <c r="O2910" s="290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1" t="str">
        <f>IF(FN_MC!K2932="","*",FN_MC!K2932)</f>
        <v>*</v>
      </c>
      <c r="O2911" s="291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1" t="str">
        <f>IF(FN_MC!K2933="","*",FN_MC!K2933)</f>
        <v>*</v>
      </c>
      <c r="O2912" s="291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0" t="str">
        <f>IF(FN_MC!K2934="","*",FN_MC!K2934)</f>
        <v>*</v>
      </c>
      <c r="O2913" s="290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1" t="str">
        <f>IF(FN_MC!K2935="","*",FN_MC!K2935)</f>
        <v>*</v>
      </c>
      <c r="O2914" s="291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1" t="str">
        <f>IF(FN_MC!K2936="","*",FN_MC!K2936)</f>
        <v>*</v>
      </c>
      <c r="O2915" s="291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0" t="str">
        <f>IF(FN_MC!K2937="","*",FN_MC!K2937)</f>
        <v>*</v>
      </c>
      <c r="O2916" s="290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1" t="str">
        <f>IF(FN_MC!K2938="","*",FN_MC!K2938)</f>
        <v>*</v>
      </c>
      <c r="O2917" s="291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1" t="str">
        <f>IF(FN_MC!K2939="","*",FN_MC!K2939)</f>
        <v>*</v>
      </c>
      <c r="O2918" s="291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0" t="str">
        <f>IF(FN_MC!K2940="","*",FN_MC!K2940)</f>
        <v>*</v>
      </c>
      <c r="O2919" s="290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1" t="str">
        <f>IF(FN_MC!K2941="","*",FN_MC!K2941)</f>
        <v>*</v>
      </c>
      <c r="O2920" s="291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1" t="str">
        <f>IF(FN_MC!K2942="","*",FN_MC!K2942)</f>
        <v>*</v>
      </c>
      <c r="O2921" s="291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0" t="str">
        <f>IF(FN_MC!K2943="","*",FN_MC!K2943)</f>
        <v>*</v>
      </c>
      <c r="O2922" s="290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1" t="str">
        <f>IF(FN_MC!K2944="","*",FN_MC!K2944)</f>
        <v>*</v>
      </c>
      <c r="O2923" s="291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1" t="str">
        <f>IF(FN_MC!K2945="","*",FN_MC!K2945)</f>
        <v>*</v>
      </c>
      <c r="O2924" s="291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0" t="str">
        <f>IF(FN_MC!K2946="","*",FN_MC!K2946)</f>
        <v>*</v>
      </c>
      <c r="O2925" s="290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1" t="str">
        <f>IF(FN_MC!K2947="","*",FN_MC!K2947)</f>
        <v>*</v>
      </c>
      <c r="O2926" s="291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1" t="str">
        <f>IF(FN_MC!K2948="","*",FN_MC!K2948)</f>
        <v>*</v>
      </c>
      <c r="O2927" s="291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0" t="str">
        <f>IF(FN_MC!K2949="","*",FN_MC!K2949)</f>
        <v>*</v>
      </c>
      <c r="O2928" s="290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1" t="str">
        <f>IF(FN_MC!K2950="","*",FN_MC!K2950)</f>
        <v>*</v>
      </c>
      <c r="O2929" s="291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1" t="str">
        <f>IF(FN_MC!K2951="","*",FN_MC!K2951)</f>
        <v>*</v>
      </c>
      <c r="O2930" s="291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0" t="str">
        <f>IF(FN_MC!K2952="","*",FN_MC!K2952)</f>
        <v>*</v>
      </c>
      <c r="O2931" s="290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1" t="str">
        <f>IF(FN_MC!K2953="","*",FN_MC!K2953)</f>
        <v>*</v>
      </c>
      <c r="O2932" s="291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1" t="str">
        <f>IF(FN_MC!K2954="","*",FN_MC!K2954)</f>
        <v>*</v>
      </c>
      <c r="O2933" s="291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0" t="str">
        <f>IF(FN_MC!K2955="","*",FN_MC!K2955)</f>
        <v>*</v>
      </c>
      <c r="O2934" s="290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1" t="str">
        <f>IF(FN_MC!K2956="","*",FN_MC!K2956)</f>
        <v>*</v>
      </c>
      <c r="O2935" s="291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1" t="str">
        <f>IF(FN_MC!K2957="","*",FN_MC!K2957)</f>
        <v>*</v>
      </c>
      <c r="O2936" s="291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0" t="str">
        <f>IF(FN_MC!K2958="","*",FN_MC!K2958)</f>
        <v>*</v>
      </c>
      <c r="O2937" s="290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1" t="str">
        <f>IF(FN_MC!K2959="","*",FN_MC!K2959)</f>
        <v>*</v>
      </c>
      <c r="O2938" s="291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1" t="str">
        <f>IF(FN_MC!K2960="","*",FN_MC!K2960)</f>
        <v>*</v>
      </c>
      <c r="O2939" s="291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0" t="str">
        <f>IF(FN_MC!K2961="","*",FN_MC!K2961)</f>
        <v>*</v>
      </c>
      <c r="O2940" s="290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1" t="str">
        <f>IF(FN_MC!K2962="","*",FN_MC!K2962)</f>
        <v>*</v>
      </c>
      <c r="O2941" s="291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1" t="str">
        <f>IF(FN_MC!K2963="","*",FN_MC!K2963)</f>
        <v>*</v>
      </c>
      <c r="O2942" s="291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0" t="str">
        <f>IF(FN_MC!K2964="","*",FN_MC!K2964)</f>
        <v>*</v>
      </c>
      <c r="O2943" s="290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1" t="str">
        <f>IF(FN_MC!K2965="","*",FN_MC!K2965)</f>
        <v>*</v>
      </c>
      <c r="O2944" s="291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1" t="str">
        <f>IF(FN_MC!K2966="","*",FN_MC!K2966)</f>
        <v>*</v>
      </c>
      <c r="O2945" s="291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0" t="str">
        <f>IF(FN_MC!K2967="","*",FN_MC!K2967)</f>
        <v>*</v>
      </c>
      <c r="O2946" s="290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1" t="str">
        <f>IF(FN_MC!K2968="","*",FN_MC!K2968)</f>
        <v>*</v>
      </c>
      <c r="O2947" s="291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1" t="str">
        <f>IF(FN_MC!K2969="","*",FN_MC!K2969)</f>
        <v>*</v>
      </c>
      <c r="O2948" s="291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0" t="str">
        <f>IF(FN_MC!K2970="","*",FN_MC!K2970)</f>
        <v>*</v>
      </c>
      <c r="O2949" s="290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1" t="str">
        <f>IF(FN_MC!K2971="","*",FN_MC!K2971)</f>
        <v>*</v>
      </c>
      <c r="O2950" s="291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1" t="str">
        <f>IF(FN_MC!K2972="","*",FN_MC!K2972)</f>
        <v>*</v>
      </c>
      <c r="O2951" s="291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0" t="str">
        <f>IF(FN_MC!K2973="","*",FN_MC!K2973)</f>
        <v>*</v>
      </c>
      <c r="O2952" s="290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1" t="str">
        <f>IF(FN_MC!K2974="","*",FN_MC!K2974)</f>
        <v>*</v>
      </c>
      <c r="O2953" s="291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1" t="str">
        <f>IF(FN_MC!K2975="","*",FN_MC!K2975)</f>
        <v>*</v>
      </c>
      <c r="O2954" s="291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0" t="str">
        <f>IF(FN_MC!K2976="","*",FN_MC!K2976)</f>
        <v>*</v>
      </c>
      <c r="O2955" s="290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1" t="str">
        <f>IF(FN_MC!K2977="","*",FN_MC!K2977)</f>
        <v>*</v>
      </c>
      <c r="O2956" s="291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1" t="str">
        <f>IF(FN_MC!K2978="","*",FN_MC!K2978)</f>
        <v>*</v>
      </c>
      <c r="O2957" s="291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0" t="str">
        <f>IF(FN_MC!K2979="","*",FN_MC!K2979)</f>
        <v>*</v>
      </c>
      <c r="O2958" s="290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1" t="str">
        <f>IF(FN_MC!K2980="","*",FN_MC!K2980)</f>
        <v>*</v>
      </c>
      <c r="O2959" s="291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1" t="str">
        <f>IF(FN_MC!K2981="","*",FN_MC!K2981)</f>
        <v>*</v>
      </c>
      <c r="O2960" s="291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0" t="str">
        <f>IF(FN_MC!K2982="","*",FN_MC!K2982)</f>
        <v>*</v>
      </c>
      <c r="O2961" s="290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1" t="str">
        <f>IF(FN_MC!K2983="","*",FN_MC!K2983)</f>
        <v>*</v>
      </c>
      <c r="O2962" s="291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1" t="str">
        <f>IF(FN_MC!K2984="","*",FN_MC!K2984)</f>
        <v>*</v>
      </c>
      <c r="O2963" s="291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0" t="str">
        <f>IF(FN_MC!K2985="","*",FN_MC!K2985)</f>
        <v>*</v>
      </c>
      <c r="O2964" s="290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1" t="str">
        <f>IF(FN_MC!K2986="","*",FN_MC!K2986)</f>
        <v>*</v>
      </c>
      <c r="O2965" s="291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1" t="str">
        <f>IF(FN_MC!K2987="","*",FN_MC!K2987)</f>
        <v>*</v>
      </c>
      <c r="O2966" s="291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0" t="str">
        <f>IF(FN_MC!K2988="","*",FN_MC!K2988)</f>
        <v>*</v>
      </c>
      <c r="O2967" s="290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1" t="str">
        <f>IF(FN_MC!K2989="","*",FN_MC!K2989)</f>
        <v>*</v>
      </c>
      <c r="O2968" s="291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1" t="str">
        <f>IF(FN_MC!K2990="","*",FN_MC!K2990)</f>
        <v>*</v>
      </c>
      <c r="O2969" s="291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0" t="str">
        <f>IF(FN_MC!K2991="","*",FN_MC!K2991)</f>
        <v>*</v>
      </c>
      <c r="O2970" s="290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1" t="str">
        <f>IF(FN_MC!K2992="","*",FN_MC!K2992)</f>
        <v>*</v>
      </c>
      <c r="O2971" s="291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1" t="str">
        <f>IF(FN_MC!K2993="","*",FN_MC!K2993)</f>
        <v>*</v>
      </c>
      <c r="O2972" s="291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0" t="str">
        <f>IF(FN_MC!K2994="","*",FN_MC!K2994)</f>
        <v>*</v>
      </c>
      <c r="O2973" s="290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1" t="str">
        <f>IF(FN_MC!K2995="","*",FN_MC!K2995)</f>
        <v>*</v>
      </c>
      <c r="O2974" s="291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1" t="str">
        <f>IF(FN_MC!K2996="","*",FN_MC!K2996)</f>
        <v>*</v>
      </c>
      <c r="O2975" s="291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0" t="str">
        <f>IF(FN_MC!K2997="","*",FN_MC!K2997)</f>
        <v>*</v>
      </c>
      <c r="O2976" s="290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1" t="str">
        <f>IF(FN_MC!K2998="","*",FN_MC!K2998)</f>
        <v>*</v>
      </c>
      <c r="O2977" s="291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1" t="str">
        <f>IF(FN_MC!K2999="","*",FN_MC!K2999)</f>
        <v>*</v>
      </c>
      <c r="O2978" s="291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0" t="str">
        <f>IF(FN_MC!K3000="","*",FN_MC!K3000)</f>
        <v>*</v>
      </c>
      <c r="O2979" s="290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1" t="str">
        <f>IF(FN_MC!K3001="","*",FN_MC!K3001)</f>
        <v>*</v>
      </c>
      <c r="O2980" s="291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1" t="str">
        <f>IF(FN_MC!K3002="","*",FN_MC!K3002)</f>
        <v>*</v>
      </c>
      <c r="O2981" s="291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0" t="str">
        <f>IF(FN_MC!K3003="","*",FN_MC!K3003)</f>
        <v>*</v>
      </c>
      <c r="O2982" s="290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1" t="str">
        <f>IF(FN_MC!K3004="","*",FN_MC!K3004)</f>
        <v>*</v>
      </c>
      <c r="O2983" s="291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1" t="str">
        <f>IF(FN_MC!K3005="","*",FN_MC!K3005)</f>
        <v>*</v>
      </c>
      <c r="O2984" s="291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0" t="str">
        <f>IF(FN_MC!K3006="","*",FN_MC!K3006)</f>
        <v>*</v>
      </c>
      <c r="O2985" s="290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1" t="str">
        <f>IF(FN_MC!K3007="","*",FN_MC!K3007)</f>
        <v>*</v>
      </c>
      <c r="O2986" s="291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1" t="str">
        <f>IF(FN_MC!K3008="","*",FN_MC!K3008)</f>
        <v>*</v>
      </c>
      <c r="O2987" s="291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0" t="str">
        <f>IF(FN_MC!K3009="","*",FN_MC!K3009)</f>
        <v>*</v>
      </c>
      <c r="O2988" s="290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1" t="str">
        <f>IF(FN_MC!K3010="","*",FN_MC!K3010)</f>
        <v>*</v>
      </c>
      <c r="O2989" s="291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1" t="str">
        <f>IF(FN_MC!K3011="","*",FN_MC!K3011)</f>
        <v>*</v>
      </c>
      <c r="O2990" s="291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0" t="str">
        <f>IF(FN_MC!K3012="","*",FN_MC!K3012)</f>
        <v>*</v>
      </c>
      <c r="O2991" s="290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1" t="str">
        <f>IF(FN_MC!K3013="","*",FN_MC!K3013)</f>
        <v>*</v>
      </c>
      <c r="O2992" s="291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1" t="str">
        <f>IF(FN_MC!K3014="","*",FN_MC!K3014)</f>
        <v>*</v>
      </c>
      <c r="O2993" s="291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0" t="str">
        <f>IF(FN_MC!K3015="","*",FN_MC!K3015)</f>
        <v>*</v>
      </c>
      <c r="O2994" s="290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1" t="str">
        <f>IF(FN_MC!K3016="","*",FN_MC!K3016)</f>
        <v>*</v>
      </c>
      <c r="O2995" s="291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1" t="str">
        <f>IF(FN_MC!K3017="","*",FN_MC!K3017)</f>
        <v>*</v>
      </c>
      <c r="O2996" s="291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0" t="str">
        <f>IF(FN_MC!K3018="","*",FN_MC!K3018)</f>
        <v>*</v>
      </c>
      <c r="O2997" s="290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1" t="str">
        <f>IF(FN_MC!K3019="","*",FN_MC!K3019)</f>
        <v>*</v>
      </c>
      <c r="O2998" s="291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1" t="str">
        <f>IF(FN_MC!K3020="","*",FN_MC!K3020)</f>
        <v>*</v>
      </c>
      <c r="O2999" s="291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0" t="str">
        <f>IF(FN_MC!K3021="","*",FN_MC!K3021)</f>
        <v>*</v>
      </c>
      <c r="O3000" s="290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IF(FN_MC!Y3003="","*",FN_MC!Y3003)</f>
        <v>*</v>
      </c>
      <c r="B3001" s="148" t="str">
        <f>IF(FN_MC!X3003="","*",FN_MC!X3003)</f>
        <v>*</v>
      </c>
      <c r="C3001" s="148" t="str">
        <f>IF(FN_MC!Z3003="","*",FN_MC!Z3003)</f>
        <v>*</v>
      </c>
      <c r="D3001" s="149" t="str">
        <f>IF(FN_MC!S3003="","*",FN_MC!S3003)</f>
        <v>*</v>
      </c>
      <c r="E3001" s="149" t="str">
        <f>IF(FN_MC!T3003="","*",FN_MC!T3003)</f>
        <v>*</v>
      </c>
      <c r="F3001" s="149" t="str">
        <f>IF(FN_MC!B3003="","*",FN_MC!B3003)</f>
        <v>*</v>
      </c>
      <c r="G3001" s="149" t="str">
        <f>IF(FN_MC!D3003="","*",FN_MC!D3003)</f>
        <v>*</v>
      </c>
      <c r="H3001" s="149" t="str">
        <f>IF(FN_MC!F3003="","*",FN_MC!F3003)</f>
        <v>*</v>
      </c>
      <c r="I3001" s="149" t="str">
        <f>IF(FN_MC!H3003="","*",FN_MC!H3003)</f>
        <v>*</v>
      </c>
      <c r="J3001" s="149" t="str">
        <f>IF(FN_MC!I3003="","*",FN_MC!I3003)</f>
        <v>*</v>
      </c>
      <c r="K3001" s="149" t="str">
        <f>IF(FN_MC!M3003="","*",FN_MC!M3003)</f>
        <v>*</v>
      </c>
      <c r="L3001" s="149" t="str">
        <f>IF(FN_MC!N3003="","*",FN_MC!N3003)</f>
        <v>*</v>
      </c>
      <c r="M3001" s="150" t="str">
        <f>IF(FN_MC!J3003="","*",FN_MC!J3003)</f>
        <v>*</v>
      </c>
      <c r="N3001" s="291" t="str">
        <f>IF(FN_MC!K3003="","*",FN_MC!K3003)</f>
        <v>*</v>
      </c>
      <c r="O3001" s="291" t="str">
        <f>IF(FN_MC!L3003="","*",FN_MC!L3003)</f>
        <v>*</v>
      </c>
      <c r="Q3001" s="151" t="str">
        <f>IF(FN_MC!O3003="","*",FN_MC!O3003)</f>
        <v>*</v>
      </c>
      <c r="R3001" s="151" t="str">
        <f>IF(FN_MC!P3003="","*",FN_MC!P3003)</f>
        <v>*</v>
      </c>
      <c r="S3001" s="149" t="str">
        <f>IF(FN_MC!Q3003="","*",CONCATENATE(FN_MC!Q3003," ",FN_MC!R3003))</f>
        <v>*</v>
      </c>
      <c r="T3001" s="149" t="str">
        <f>IF(FN_MC!V3003="","*",FN_MC!V3003)</f>
        <v>*</v>
      </c>
      <c r="U3001" s="149" t="str">
        <f>IF(FN_MC!W3003="","*",FN_MC!W3003)</f>
        <v>*</v>
      </c>
    </row>
    <row r="3002" spans="1:24" hidden="1">
      <c r="A3002" s="148" t="str">
        <f>IF(FN_MC!Y3004="","*",FN_MC!Y3004)</f>
        <v>*</v>
      </c>
      <c r="B3002" s="148" t="str">
        <f>IF(FN_MC!X3004="","*",FN_MC!X3004)</f>
        <v>*</v>
      </c>
      <c r="C3002" s="148" t="str">
        <f>IF(FN_MC!Z3004="","*",FN_MC!Z3004)</f>
        <v>*</v>
      </c>
      <c r="D3002" s="149" t="str">
        <f>IF(FN_MC!S3004="","*",FN_MC!S3004)</f>
        <v>*</v>
      </c>
      <c r="E3002" s="149" t="str">
        <f>IF(FN_MC!T3004="","*",FN_MC!T3004)</f>
        <v>*</v>
      </c>
      <c r="F3002" s="149" t="str">
        <f>IF(FN_MC!B3004="","*",FN_MC!B3004)</f>
        <v>*</v>
      </c>
      <c r="G3002" s="149" t="str">
        <f>IF(FN_MC!D3004="","*",FN_MC!D3004)</f>
        <v>*</v>
      </c>
      <c r="H3002" s="149" t="str">
        <f>IF(FN_MC!F3004="","*",FN_MC!F3004)</f>
        <v>*</v>
      </c>
      <c r="I3002" s="149" t="str">
        <f>IF(FN_MC!H3004="","*",FN_MC!H3004)</f>
        <v>*</v>
      </c>
      <c r="J3002" s="149" t="str">
        <f>IF(FN_MC!I3004="","*",FN_MC!I3004)</f>
        <v>*</v>
      </c>
      <c r="K3002" s="149" t="str">
        <f>IF(FN_MC!M3004="","*",FN_MC!M3004)</f>
        <v>*</v>
      </c>
      <c r="L3002" s="149" t="str">
        <f>IF(FN_MC!N3004="","*",FN_MC!N3004)</f>
        <v>*</v>
      </c>
      <c r="M3002" s="150" t="str">
        <f>IF(FN_MC!J3004="","*",FN_MC!J3004)</f>
        <v>*</v>
      </c>
      <c r="N3002" s="291" t="str">
        <f>IF(FN_MC!K3004="","*",FN_MC!K3004)</f>
        <v>*</v>
      </c>
      <c r="O3002" s="291" t="str">
        <f>IF(FN_MC!L3004="","*",FN_MC!L3004)</f>
        <v>*</v>
      </c>
      <c r="Q3002" s="151" t="str">
        <f>IF(FN_MC!O3004="","*",FN_MC!O3004)</f>
        <v>*</v>
      </c>
      <c r="R3002" s="151" t="str">
        <f>IF(FN_MC!P3004="","*",FN_MC!P3004)</f>
        <v>*</v>
      </c>
      <c r="S3002" s="149" t="str">
        <f>IF(FN_MC!Q3004="","*",CONCATENATE(FN_MC!Q3004," ",FN_MC!R3004))</f>
        <v>*</v>
      </c>
      <c r="T3002" s="149" t="str">
        <f>IF(FN_MC!V3004="","*",FN_MC!V3004)</f>
        <v>*</v>
      </c>
      <c r="U3002" s="149" t="str">
        <f>IF(FN_MC!W3004="","*",FN_MC!W3004)</f>
        <v>*</v>
      </c>
    </row>
    <row r="3003" spans="1:24" hidden="1">
      <c r="A3003" s="148" t="str">
        <f>IF(FN_MC!Y3005="","*",FN_MC!Y3005)</f>
        <v>*</v>
      </c>
      <c r="B3003" s="148" t="str">
        <f>IF(FN_MC!X3005="","*",FN_MC!X3005)</f>
        <v>*</v>
      </c>
      <c r="C3003" s="148" t="str">
        <f>IF(FN_MC!Z3005="","*",FN_MC!Z3005)</f>
        <v>*</v>
      </c>
      <c r="D3003" s="149" t="str">
        <f>IF(FN_MC!S3005="","*",FN_MC!S3005)</f>
        <v>*</v>
      </c>
      <c r="E3003" s="149" t="str">
        <f>IF(FN_MC!T3005="","*",FN_MC!T3005)</f>
        <v>*</v>
      </c>
      <c r="F3003" s="149" t="str">
        <f>IF(FN_MC!B3005="","*",FN_MC!B3005)</f>
        <v>*</v>
      </c>
      <c r="G3003" s="149" t="str">
        <f>IF(FN_MC!D3005="","*",FN_MC!D3005)</f>
        <v>*</v>
      </c>
      <c r="H3003" s="149" t="str">
        <f>IF(FN_MC!F3005="","*",FN_MC!F3005)</f>
        <v>*</v>
      </c>
      <c r="I3003" s="149" t="str">
        <f>IF(FN_MC!H3005="","*",FN_MC!H3005)</f>
        <v>*</v>
      </c>
      <c r="J3003" s="149" t="str">
        <f>IF(FN_MC!I3005="","*",FN_MC!I3005)</f>
        <v>*</v>
      </c>
      <c r="K3003" s="149" t="str">
        <f>IF(FN_MC!M3005="","*",FN_MC!M3005)</f>
        <v>*</v>
      </c>
      <c r="L3003" s="149" t="str">
        <f>IF(FN_MC!N3005="","*",FN_MC!N3005)</f>
        <v>*</v>
      </c>
      <c r="M3003" s="150" t="str">
        <f>IF(FN_MC!J3005="","*",FN_MC!J3005)</f>
        <v>*</v>
      </c>
      <c r="N3003" s="291" t="str">
        <f>IF(FN_MC!K3005="","*",FN_MC!K3005)</f>
        <v>*</v>
      </c>
      <c r="O3003" s="291" t="str">
        <f>IF(FN_MC!L3005="","*",FN_MC!L3005)</f>
        <v>*</v>
      </c>
      <c r="Q3003" s="151" t="str">
        <f>IF(FN_MC!O3005="","*",FN_MC!O3005)</f>
        <v>*</v>
      </c>
      <c r="R3003" s="151" t="str">
        <f>IF(FN_MC!P3005="","*",FN_MC!P3005)</f>
        <v>*</v>
      </c>
      <c r="S3003" s="149" t="str">
        <f>IF(FN_MC!Q3005="","*",CONCATENATE(FN_MC!Q3005," ",FN_MC!R3005))</f>
        <v>*</v>
      </c>
      <c r="T3003" s="149" t="str">
        <f>IF(FN_MC!V3005="","*",FN_MC!V3005)</f>
        <v>*</v>
      </c>
      <c r="U3003" s="149" t="str">
        <f>IF(FN_MC!W3005="","*",FN_MC!W3005)</f>
        <v>*</v>
      </c>
    </row>
    <row r="3004" spans="1:24" hidden="1">
      <c r="A3004" s="148" t="str">
        <f>IF(FN_MC!Y3006="","*",FN_MC!Y3006)</f>
        <v>*</v>
      </c>
      <c r="B3004" s="148" t="str">
        <f>IF(FN_MC!X3006="","*",FN_MC!X3006)</f>
        <v>*</v>
      </c>
      <c r="C3004" s="148" t="str">
        <f>IF(FN_MC!Z3006="","*",FN_MC!Z3006)</f>
        <v>*</v>
      </c>
      <c r="D3004" s="149" t="str">
        <f>IF(FN_MC!S3006="","*",FN_MC!S3006)</f>
        <v>*</v>
      </c>
      <c r="E3004" s="149" t="str">
        <f>IF(FN_MC!T3006="","*",FN_MC!T3006)</f>
        <v>*</v>
      </c>
      <c r="F3004" s="149" t="str">
        <f>IF(FN_MC!B3006="","*",FN_MC!B3006)</f>
        <v>*</v>
      </c>
      <c r="G3004" s="149" t="str">
        <f>IF(FN_MC!D3006="","*",FN_MC!D3006)</f>
        <v>*</v>
      </c>
      <c r="H3004" s="149" t="str">
        <f>IF(FN_MC!F3006="","*",FN_MC!F3006)</f>
        <v>*</v>
      </c>
      <c r="I3004" s="149" t="str">
        <f>IF(FN_MC!H3006="","*",FN_MC!H3006)</f>
        <v>*</v>
      </c>
      <c r="J3004" s="149" t="str">
        <f>IF(FN_MC!I3006="","*",FN_MC!I3006)</f>
        <v>*</v>
      </c>
      <c r="K3004" s="149" t="str">
        <f>IF(FN_MC!M3006="","*",FN_MC!M3006)</f>
        <v>*</v>
      </c>
      <c r="L3004" s="149" t="str">
        <f>IF(FN_MC!N3006="","*",FN_MC!N3006)</f>
        <v>*</v>
      </c>
      <c r="M3004" s="150" t="str">
        <f>IF(FN_MC!J3006="","*",FN_MC!J3006)</f>
        <v>*</v>
      </c>
      <c r="N3004" s="291" t="str">
        <f>IF(FN_MC!K3006="","*",FN_MC!K3006)</f>
        <v>*</v>
      </c>
      <c r="O3004" s="291" t="str">
        <f>IF(FN_MC!L3006="","*",FN_MC!L3006)</f>
        <v>*</v>
      </c>
      <c r="Q3004" s="151" t="str">
        <f>IF(FN_MC!O3006="","*",FN_MC!O3006)</f>
        <v>*</v>
      </c>
      <c r="R3004" s="151" t="str">
        <f>IF(FN_MC!P3006="","*",FN_MC!P3006)</f>
        <v>*</v>
      </c>
      <c r="S3004" s="149" t="str">
        <f>IF(FN_MC!Q3006="","*",CONCATENATE(FN_MC!Q3006," ",FN_MC!R3006))</f>
        <v>*</v>
      </c>
      <c r="T3004" s="149" t="str">
        <f>IF(FN_MC!V3006="","*",FN_MC!V3006)</f>
        <v>*</v>
      </c>
      <c r="U3004" s="149" t="str">
        <f>IF(FN_MC!W3006="","*",FN_MC!W3006)</f>
        <v>*</v>
      </c>
    </row>
    <row r="3005" spans="1:24" hidden="1">
      <c r="A3005" s="148" t="str">
        <f>IF(FN_MC!Y3007="","*",FN_MC!Y3007)</f>
        <v>*</v>
      </c>
      <c r="B3005" s="148" t="str">
        <f>IF(FN_MC!X3007="","*",FN_MC!X3007)</f>
        <v>*</v>
      </c>
      <c r="C3005" s="148" t="str">
        <f>IF(FN_MC!Z3007="","*",FN_MC!Z3007)</f>
        <v>*</v>
      </c>
      <c r="D3005" s="149" t="str">
        <f>IF(FN_MC!S3007="","*",FN_MC!S3007)</f>
        <v>*</v>
      </c>
      <c r="E3005" s="149" t="str">
        <f>IF(FN_MC!T3007="","*",FN_MC!T3007)</f>
        <v>*</v>
      </c>
      <c r="F3005" s="149" t="str">
        <f>IF(FN_MC!B3007="","*",FN_MC!B3007)</f>
        <v>*</v>
      </c>
      <c r="G3005" s="149" t="str">
        <f>IF(FN_MC!D3007="","*",FN_MC!D3007)</f>
        <v>*</v>
      </c>
      <c r="H3005" s="149" t="str">
        <f>IF(FN_MC!F3007="","*",FN_MC!F3007)</f>
        <v>*</v>
      </c>
      <c r="I3005" s="149" t="str">
        <f>IF(FN_MC!H3007="","*",FN_MC!H3007)</f>
        <v>*</v>
      </c>
      <c r="J3005" s="149" t="str">
        <f>IF(FN_MC!I3007="","*",FN_MC!I3007)</f>
        <v>*</v>
      </c>
      <c r="K3005" s="149" t="str">
        <f>IF(FN_MC!M3007="","*",FN_MC!M3007)</f>
        <v>*</v>
      </c>
      <c r="L3005" s="149" t="str">
        <f>IF(FN_MC!N3007="","*",FN_MC!N3007)</f>
        <v>*</v>
      </c>
      <c r="M3005" s="150" t="str">
        <f>IF(FN_MC!J3007="","*",FN_MC!J3007)</f>
        <v>*</v>
      </c>
      <c r="N3005" s="291" t="str">
        <f>IF(FN_MC!K3007="","*",FN_MC!K3007)</f>
        <v>*</v>
      </c>
      <c r="O3005" s="291" t="str">
        <f>IF(FN_MC!L3007="","*",FN_MC!L3007)</f>
        <v>*</v>
      </c>
      <c r="Q3005" s="151" t="str">
        <f>IF(FN_MC!O3007="","*",FN_MC!O3007)</f>
        <v>*</v>
      </c>
      <c r="R3005" s="151" t="str">
        <f>IF(FN_MC!P3007="","*",FN_MC!P3007)</f>
        <v>*</v>
      </c>
      <c r="S3005" s="149" t="str">
        <f>IF(FN_MC!Q3007="","*",CONCATENATE(FN_MC!Q3007," ",FN_MC!R3007))</f>
        <v>*</v>
      </c>
      <c r="T3005" s="149" t="str">
        <f>IF(FN_MC!V3007="","*",FN_MC!V3007)</f>
        <v>*</v>
      </c>
      <c r="U3005" s="149" t="str">
        <f>IF(FN_MC!W3007="","*",FN_MC!W3007)</f>
        <v>*</v>
      </c>
    </row>
    <row r="3006" spans="1:24" hidden="1">
      <c r="A3006" s="148" t="str">
        <f>IF(FN_MC!Y3008="","*",FN_MC!Y3008)</f>
        <v>*</v>
      </c>
      <c r="B3006" s="148" t="str">
        <f>IF(FN_MC!X3008="","*",FN_MC!X3008)</f>
        <v>*</v>
      </c>
      <c r="C3006" s="148" t="str">
        <f>IF(FN_MC!Z3008="","*",FN_MC!Z3008)</f>
        <v>*</v>
      </c>
      <c r="D3006" s="149" t="str">
        <f>IF(FN_MC!S3008="","*",FN_MC!S3008)</f>
        <v>*</v>
      </c>
      <c r="E3006" s="149" t="str">
        <f>IF(FN_MC!T3008="","*",FN_MC!T3008)</f>
        <v>*</v>
      </c>
      <c r="F3006" s="149" t="str">
        <f>IF(FN_MC!B3008="","*",FN_MC!B3008)</f>
        <v>*</v>
      </c>
      <c r="G3006" s="149" t="str">
        <f>IF(FN_MC!D3008="","*",FN_MC!D3008)</f>
        <v>*</v>
      </c>
      <c r="H3006" s="149" t="str">
        <f>IF(FN_MC!F3008="","*",FN_MC!F3008)</f>
        <v>*</v>
      </c>
      <c r="I3006" s="149" t="str">
        <f>IF(FN_MC!H3008="","*",FN_MC!H3008)</f>
        <v>*</v>
      </c>
      <c r="J3006" s="149" t="str">
        <f>IF(FN_MC!I3008="","*",FN_MC!I3008)</f>
        <v>*</v>
      </c>
      <c r="K3006" s="149" t="str">
        <f>IF(FN_MC!M3008="","*",FN_MC!M3008)</f>
        <v>*</v>
      </c>
      <c r="L3006" s="149" t="str">
        <f>IF(FN_MC!N3008="","*",FN_MC!N3008)</f>
        <v>*</v>
      </c>
      <c r="M3006" s="150" t="str">
        <f>IF(FN_MC!J3008="","*",FN_MC!J3008)</f>
        <v>*</v>
      </c>
      <c r="N3006" s="291" t="str">
        <f>IF(FN_MC!K3008="","*",FN_MC!K3008)</f>
        <v>*</v>
      </c>
      <c r="O3006" s="291" t="str">
        <f>IF(FN_MC!L3008="","*",FN_MC!L3008)</f>
        <v>*</v>
      </c>
      <c r="Q3006" s="151" t="str">
        <f>IF(FN_MC!O3008="","*",FN_MC!O3008)</f>
        <v>*</v>
      </c>
      <c r="R3006" s="151" t="str">
        <f>IF(FN_MC!P3008="","*",FN_MC!P3008)</f>
        <v>*</v>
      </c>
      <c r="S3006" s="149" t="str">
        <f>IF(FN_MC!Q3008="","*",CONCATENATE(FN_MC!Q3008," ",FN_MC!R3008))</f>
        <v>*</v>
      </c>
      <c r="T3006" s="149" t="str">
        <f>IF(FN_MC!V3008="","*",FN_MC!V3008)</f>
        <v>*</v>
      </c>
      <c r="U3006" s="149" t="str">
        <f>IF(FN_MC!W3008="","*",FN_MC!W3008)</f>
        <v>*</v>
      </c>
    </row>
    <row r="3007" spans="1:24" hidden="1">
      <c r="A3007" s="148" t="str">
        <f>IF(FN_MC!Y3009="","*",FN_MC!Y3009)</f>
        <v>*</v>
      </c>
      <c r="B3007" s="148" t="str">
        <f>IF(FN_MC!X3009="","*",FN_MC!X3009)</f>
        <v>*</v>
      </c>
      <c r="C3007" s="148" t="str">
        <f>IF(FN_MC!Z3009="","*",FN_MC!Z3009)</f>
        <v>*</v>
      </c>
      <c r="D3007" s="149" t="str">
        <f>IF(FN_MC!S3009="","*",FN_MC!S3009)</f>
        <v>*</v>
      </c>
      <c r="E3007" s="149" t="str">
        <f>IF(FN_MC!T3009="","*",FN_MC!T3009)</f>
        <v>*</v>
      </c>
      <c r="F3007" s="149" t="str">
        <f>IF(FN_MC!B3009="","*",FN_MC!B3009)</f>
        <v>*</v>
      </c>
      <c r="G3007" s="149" t="str">
        <f>IF(FN_MC!D3009="","*",FN_MC!D3009)</f>
        <v>*</v>
      </c>
      <c r="H3007" s="149" t="str">
        <f>IF(FN_MC!F3009="","*",FN_MC!F3009)</f>
        <v>*</v>
      </c>
      <c r="I3007" s="149" t="str">
        <f>IF(FN_MC!H3009="","*",FN_MC!H3009)</f>
        <v>*</v>
      </c>
      <c r="J3007" s="149" t="str">
        <f>IF(FN_MC!I3009="","*",FN_MC!I3009)</f>
        <v>*</v>
      </c>
      <c r="K3007" s="149" t="str">
        <f>IF(FN_MC!M3009="","*",FN_MC!M3009)</f>
        <v>*</v>
      </c>
      <c r="L3007" s="149" t="str">
        <f>IF(FN_MC!N3009="","*",FN_MC!N3009)</f>
        <v>*</v>
      </c>
      <c r="M3007" s="150" t="str">
        <f>IF(FN_MC!J3009="","*",FN_MC!J3009)</f>
        <v>*</v>
      </c>
      <c r="N3007" s="291" t="str">
        <f>IF(FN_MC!K3009="","*",FN_MC!K3009)</f>
        <v>*</v>
      </c>
      <c r="O3007" s="291" t="str">
        <f>IF(FN_MC!L3009="","*",FN_MC!L3009)</f>
        <v>*</v>
      </c>
      <c r="Q3007" s="151" t="str">
        <f>IF(FN_MC!O3009="","*",FN_MC!O3009)</f>
        <v>*</v>
      </c>
      <c r="R3007" s="151" t="str">
        <f>IF(FN_MC!P3009="","*",FN_MC!P3009)</f>
        <v>*</v>
      </c>
      <c r="S3007" s="149" t="str">
        <f>IF(FN_MC!Q3009="","*",CONCATENATE(FN_MC!Q3009," ",FN_MC!R3009))</f>
        <v>*</v>
      </c>
      <c r="T3007" s="149" t="str">
        <f>IF(FN_MC!V3009="","*",FN_MC!V3009)</f>
        <v>*</v>
      </c>
      <c r="U3007" s="149" t="str">
        <f>IF(FN_MC!W3009="","*",FN_MC!W3009)</f>
        <v>*</v>
      </c>
    </row>
    <row r="3008" spans="1:24" hidden="1">
      <c r="A3008" s="148" t="str">
        <f>IF(FN_MC!Y3010="","*",FN_MC!Y3010)</f>
        <v>*</v>
      </c>
      <c r="B3008" s="148" t="str">
        <f>IF(FN_MC!X3010="","*",FN_MC!X3010)</f>
        <v>*</v>
      </c>
      <c r="C3008" s="148" t="str">
        <f>IF(FN_MC!Z3010="","*",FN_MC!Z3010)</f>
        <v>*</v>
      </c>
      <c r="D3008" s="149" t="str">
        <f>IF(FN_MC!S3010="","*",FN_MC!S3010)</f>
        <v>*</v>
      </c>
      <c r="E3008" s="149" t="str">
        <f>IF(FN_MC!T3010="","*",FN_MC!T3010)</f>
        <v>*</v>
      </c>
      <c r="F3008" s="149" t="str">
        <f>IF(FN_MC!B3010="","*",FN_MC!B3010)</f>
        <v>*</v>
      </c>
      <c r="G3008" s="149" t="str">
        <f>IF(FN_MC!D3010="","*",FN_MC!D3010)</f>
        <v>*</v>
      </c>
      <c r="H3008" s="149" t="str">
        <f>IF(FN_MC!F3010="","*",FN_MC!F3010)</f>
        <v>*</v>
      </c>
      <c r="I3008" s="149" t="str">
        <f>IF(FN_MC!H3010="","*",FN_MC!H3010)</f>
        <v>*</v>
      </c>
      <c r="J3008" s="149" t="str">
        <f>IF(FN_MC!I3010="","*",FN_MC!I3010)</f>
        <v>*</v>
      </c>
      <c r="K3008" s="149" t="str">
        <f>IF(FN_MC!M3010="","*",FN_MC!M3010)</f>
        <v>*</v>
      </c>
      <c r="L3008" s="149" t="str">
        <f>IF(FN_MC!N3010="","*",FN_MC!N3010)</f>
        <v>*</v>
      </c>
      <c r="M3008" s="150" t="str">
        <f>IF(FN_MC!J3010="","*",FN_MC!J3010)</f>
        <v>*</v>
      </c>
      <c r="N3008" s="291" t="str">
        <f>IF(FN_MC!K3010="","*",FN_MC!K3010)</f>
        <v>*</v>
      </c>
      <c r="O3008" s="291" t="str">
        <f>IF(FN_MC!L3010="","*",FN_MC!L3010)</f>
        <v>*</v>
      </c>
      <c r="Q3008" s="151" t="str">
        <f>IF(FN_MC!O3010="","*",FN_MC!O3010)</f>
        <v>*</v>
      </c>
      <c r="R3008" s="151" t="str">
        <f>IF(FN_MC!P3010="","*",FN_MC!P3010)</f>
        <v>*</v>
      </c>
      <c r="S3008" s="149" t="str">
        <f>IF(FN_MC!Q3010="","*",CONCATENATE(FN_MC!Q3010," ",FN_MC!R3010))</f>
        <v>*</v>
      </c>
      <c r="T3008" s="149" t="str">
        <f>IF(FN_MC!V3010="","*",FN_MC!V3010)</f>
        <v>*</v>
      </c>
      <c r="U3008" s="149" t="str">
        <f>IF(FN_MC!W3010="","*",FN_MC!W3010)</f>
        <v>*</v>
      </c>
    </row>
    <row r="3009" spans="1:21" hidden="1">
      <c r="A3009" s="148" t="str">
        <f>IF(FN_MC!Y3011="","*",FN_MC!Y3011)</f>
        <v>*</v>
      </c>
      <c r="B3009" s="148" t="str">
        <f>IF(FN_MC!X3011="","*",FN_MC!X3011)</f>
        <v>*</v>
      </c>
      <c r="C3009" s="148" t="str">
        <f>IF(FN_MC!Z3011="","*",FN_MC!Z3011)</f>
        <v>*</v>
      </c>
      <c r="D3009" s="149" t="str">
        <f>IF(FN_MC!S3011="","*",FN_MC!S3011)</f>
        <v>*</v>
      </c>
      <c r="E3009" s="149" t="str">
        <f>IF(FN_MC!T3011="","*",FN_MC!T3011)</f>
        <v>*</v>
      </c>
      <c r="F3009" s="149" t="str">
        <f>IF(FN_MC!B3011="","*",FN_MC!B3011)</f>
        <v>*</v>
      </c>
      <c r="G3009" s="149" t="str">
        <f>IF(FN_MC!D3011="","*",FN_MC!D3011)</f>
        <v>*</v>
      </c>
      <c r="H3009" s="149" t="str">
        <f>IF(FN_MC!F3011="","*",FN_MC!F3011)</f>
        <v>*</v>
      </c>
      <c r="I3009" s="149" t="str">
        <f>IF(FN_MC!H3011="","*",FN_MC!H3011)</f>
        <v>*</v>
      </c>
      <c r="J3009" s="149" t="str">
        <f>IF(FN_MC!I3011="","*",FN_MC!I3011)</f>
        <v>*</v>
      </c>
      <c r="K3009" s="149" t="str">
        <f>IF(FN_MC!M3011="","*",FN_MC!M3011)</f>
        <v>*</v>
      </c>
      <c r="L3009" s="149" t="str">
        <f>IF(FN_MC!N3011="","*",FN_MC!N3011)</f>
        <v>*</v>
      </c>
      <c r="M3009" s="150" t="str">
        <f>IF(FN_MC!J3011="","*",FN_MC!J3011)</f>
        <v>*</v>
      </c>
      <c r="N3009" s="291" t="str">
        <f>IF(FN_MC!K3011="","*",FN_MC!K3011)</f>
        <v>*</v>
      </c>
      <c r="O3009" s="291" t="str">
        <f>IF(FN_MC!L3011="","*",FN_MC!L3011)</f>
        <v>*</v>
      </c>
      <c r="Q3009" s="151" t="str">
        <f>IF(FN_MC!O3011="","*",FN_MC!O3011)</f>
        <v>*</v>
      </c>
      <c r="R3009" s="151" t="str">
        <f>IF(FN_MC!P3011="","*",FN_MC!P3011)</f>
        <v>*</v>
      </c>
      <c r="S3009" s="149" t="str">
        <f>IF(FN_MC!Q3011="","*",CONCATENATE(FN_MC!Q3011," ",FN_MC!R3011))</f>
        <v>*</v>
      </c>
      <c r="T3009" s="149" t="str">
        <f>IF(FN_MC!V3011="","*",FN_MC!V3011)</f>
        <v>*</v>
      </c>
      <c r="U3009" s="149" t="str">
        <f>IF(FN_MC!W3011="","*",FN_MC!W3011)</f>
        <v>*</v>
      </c>
    </row>
    <row r="3010" spans="1:21" hidden="1">
      <c r="A3010" s="148" t="str">
        <f>IF(FN_MC!Y3012="","*",FN_MC!Y3012)</f>
        <v>*</v>
      </c>
      <c r="B3010" s="148" t="str">
        <f>IF(FN_MC!X3012="","*",FN_MC!X3012)</f>
        <v>*</v>
      </c>
      <c r="C3010" s="148" t="str">
        <f>IF(FN_MC!Z3012="","*",FN_MC!Z3012)</f>
        <v>*</v>
      </c>
      <c r="D3010" s="149" t="str">
        <f>IF(FN_MC!S3012="","*",FN_MC!S3012)</f>
        <v>*</v>
      </c>
      <c r="E3010" s="149" t="str">
        <f>IF(FN_MC!T3012="","*",FN_MC!T3012)</f>
        <v>*</v>
      </c>
      <c r="F3010" s="149" t="str">
        <f>IF(FN_MC!B3012="","*",FN_MC!B3012)</f>
        <v>*</v>
      </c>
      <c r="G3010" s="149" t="str">
        <f>IF(FN_MC!D3012="","*",FN_MC!D3012)</f>
        <v>*</v>
      </c>
      <c r="H3010" s="149" t="str">
        <f>IF(FN_MC!F3012="","*",FN_MC!F3012)</f>
        <v>*</v>
      </c>
      <c r="I3010" s="149" t="str">
        <f>IF(FN_MC!H3012="","*",FN_MC!H3012)</f>
        <v>*</v>
      </c>
      <c r="J3010" s="149" t="str">
        <f>IF(FN_MC!I3012="","*",FN_MC!I3012)</f>
        <v>*</v>
      </c>
      <c r="K3010" s="149" t="str">
        <f>IF(FN_MC!M3012="","*",FN_MC!M3012)</f>
        <v>*</v>
      </c>
      <c r="L3010" s="149" t="str">
        <f>IF(FN_MC!N3012="","*",FN_MC!N3012)</f>
        <v>*</v>
      </c>
      <c r="M3010" s="150" t="str">
        <f>IF(FN_MC!J3012="","*",FN_MC!J3012)</f>
        <v>*</v>
      </c>
      <c r="N3010" s="291" t="str">
        <f>IF(FN_MC!K3012="","*",FN_MC!K3012)</f>
        <v>*</v>
      </c>
      <c r="O3010" s="291" t="str">
        <f>IF(FN_MC!L3012="","*",FN_MC!L3012)</f>
        <v>*</v>
      </c>
      <c r="Q3010" s="151" t="str">
        <f>IF(FN_MC!O3012="","*",FN_MC!O3012)</f>
        <v>*</v>
      </c>
      <c r="R3010" s="151" t="str">
        <f>IF(FN_MC!P3012="","*",FN_MC!P3012)</f>
        <v>*</v>
      </c>
      <c r="S3010" s="149" t="str">
        <f>IF(FN_MC!Q3012="","*",CONCATENATE(FN_MC!Q3012," ",FN_MC!R3012))</f>
        <v>*</v>
      </c>
      <c r="T3010" s="149" t="str">
        <f>IF(FN_MC!V3012="","*",FN_MC!V3012)</f>
        <v>*</v>
      </c>
      <c r="U3010" s="149" t="str">
        <f>IF(FN_MC!W3012="","*",FN_MC!W3012)</f>
        <v>*</v>
      </c>
    </row>
  </sheetData>
  <autoFilter ref="A2:Y3010" xr:uid="{D1126E52-FA3F-4EAC-A720-DDE9797BEFF6}">
    <filterColumn colId="5">
      <filters>
        <dateGroupItem year="2025" month="11" day="8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M3054" sqref="M3054:M305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1532</v>
      </c>
      <c r="C2" s="95" t="s">
        <v>1147</v>
      </c>
      <c r="D2" s="95" t="s">
        <v>1149</v>
      </c>
      <c r="E2" s="95" t="s">
        <v>1533</v>
      </c>
      <c r="F2" s="95" t="s">
        <v>1534</v>
      </c>
      <c r="G2" s="95" t="s">
        <v>1535</v>
      </c>
      <c r="H2" s="95" t="s">
        <v>1536</v>
      </c>
      <c r="I2" s="95" t="s">
        <v>1537</v>
      </c>
      <c r="J2" s="95" t="s">
        <v>1538</v>
      </c>
      <c r="K2" s="131" t="s">
        <v>1539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*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OPORTUNIDADE</v>
      </c>
      <c r="C116" s="121">
        <f>IF(FN_MC!B118="","*",FN_MC!B118)</f>
        <v>45969</v>
      </c>
      <c r="D116" s="121" t="str">
        <f>IF(FN_MC!D118="","*",FN_MC!D118)</f>
        <v>A17</v>
      </c>
      <c r="E116" s="121" t="str">
        <f>IF(FN_MC!H118="","*",FN_MC!H118)</f>
        <v>PSG</v>
      </c>
      <c r="F116" s="137" t="str">
        <f>IF(FN_MC!M118="","*",FN_MC!M118)</f>
        <v>PSG-PPG</v>
      </c>
      <c r="G116" s="121" t="str">
        <f>IF(FN_MC!I118="","*",FN_MC!I118)</f>
        <v>PPG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>
        <f>IF(FN_MC!AA118="","*",FN_MC!AA118)</f>
        <v>1</v>
      </c>
      <c r="K116" s="134">
        <f>IF(FN_MC!AD118="","*",FN_MC!AD118)</f>
        <v>0.29166666666666669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IF(FN_MC!Y125="","*",FN_MC!Y125)</f>
        <v>*</v>
      </c>
      <c r="C123" s="121">
        <f>IF(FN_MC!B125="","*",FN_MC!B125)</f>
        <v>45970</v>
      </c>
      <c r="D123" s="121" t="str">
        <f>IF(FN_MC!D125="","*",FN_MC!D125)</f>
        <v>V42</v>
      </c>
      <c r="E123" s="121" t="str">
        <f>IF(FN_MC!H125="","*",FN_MC!H125)</f>
        <v>ZGT1</v>
      </c>
      <c r="F123" s="137" t="str">
        <f>IF(FN_MC!M125="","*",FN_MC!M125)</f>
        <v>ZGT-ZXE</v>
      </c>
      <c r="G123" s="121" t="str">
        <f>IF(FN_MC!I125="","*",FN_MC!I125)</f>
        <v>ZGT1</v>
      </c>
      <c r="H123" s="121" t="str">
        <f>IF(FN_MC!AB125="","*",FN_MC!AB125)</f>
        <v>FIXO</v>
      </c>
      <c r="I123" s="121" t="str">
        <f>IF(FN_MC!AC125="","*",FN_MC!AC125)</f>
        <v>-</v>
      </c>
      <c r="J123" s="122">
        <f>IF(FN_MC!AA125="","*",FN_MC!AA125)</f>
        <v>1</v>
      </c>
      <c r="K123" s="134">
        <f>IF(FN_MC!AD125="","*",FN_MC!AD125)</f>
        <v>0.29166666666666669</v>
      </c>
    </row>
    <row r="124" spans="2:11" s="123" customFormat="1" hidden="1">
      <c r="B124" s="120" t="str">
        <f>IF(FN_MC!Y126="","*",FN_MC!Y126)</f>
        <v>*</v>
      </c>
      <c r="C124" s="121">
        <f>IF(FN_MC!B126="","*",FN_MC!B126)</f>
        <v>45970</v>
      </c>
      <c r="D124" s="121" t="str">
        <f>IF(FN_MC!D126="","*",FN_MC!D126)</f>
        <v>A17</v>
      </c>
      <c r="E124" s="121" t="str">
        <f>IF(FN_MC!H126="","*",FN_MC!H126)</f>
        <v>PSG</v>
      </c>
      <c r="F124" s="137" t="str">
        <f>IF(FN_MC!M126="","*",FN_MC!M126)</f>
        <v>PSG-PPG</v>
      </c>
      <c r="G124" s="121" t="str">
        <f>IF(FN_MC!I126="","*",FN_MC!I126)</f>
        <v>PPG</v>
      </c>
      <c r="H124" s="121" t="str">
        <f>IF(FN_MC!AB126="","*",FN_MC!AB126)</f>
        <v>FIXO</v>
      </c>
      <c r="I124" s="121" t="str">
        <f>IF(FN_MC!AC126="","*",FN_MC!AC126)</f>
        <v>ACIONAMENTO</v>
      </c>
      <c r="J124" s="122">
        <f>IF(FN_MC!AA126="","*",FN_MC!AA126)</f>
        <v>1</v>
      </c>
      <c r="K124" s="134">
        <f>IF(FN_MC!AD126="","*",FN_MC!AD126)</f>
        <v>0.29166666666666669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>
        <f>IF(FN_MC!B130="","*",FN_MC!B130)</f>
        <v>45971</v>
      </c>
      <c r="D128" s="121" t="str">
        <f>IF(FN_MC!D130="","*",FN_MC!D130)</f>
        <v>BRUNO (TF-525)</v>
      </c>
      <c r="E128" s="121" t="str">
        <f>IF(FN_MC!H130="","*",FN_MC!H130)</f>
        <v>556TEP</v>
      </c>
      <c r="F128" s="137" t="str">
        <f>IF(FN_MC!M130="","*",FN_MC!M130)</f>
        <v>TRM-TEP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 hidden="1">
      <c r="B129" s="120" t="str">
        <f>IF(FN_MC!Y131="","*",FN_MC!Y131)</f>
        <v>*</v>
      </c>
      <c r="C129" s="121">
        <f>IF(FN_MC!B131="","*",FN_MC!B131)</f>
        <v>45971</v>
      </c>
      <c r="D129" s="121" t="str">
        <f>IF(FN_MC!D131="","*",FN_MC!D131)</f>
        <v>A60</v>
      </c>
      <c r="E129" s="121" t="str">
        <f>IF(FN_MC!H131="","*",FN_MC!H131)</f>
        <v>TGR2</v>
      </c>
      <c r="F129" s="137" t="str">
        <f>IF(FN_MC!M131="","*",FN_MC!M131)</f>
        <v>TGR-TRO</v>
      </c>
      <c r="G129" s="121" t="str">
        <f>IF(FN_MC!I131="","*",FN_MC!I131)</f>
        <v>TRO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0.29166666666666669</v>
      </c>
    </row>
    <row r="130" spans="2:11" s="123" customFormat="1" hidden="1">
      <c r="B130" s="120" t="str">
        <f>IF(FN_MC!Y132="","*",FN_MC!Y132)</f>
        <v>*</v>
      </c>
      <c r="C130" s="121">
        <f>IF(FN_MC!B132="","*",FN_MC!B132)</f>
        <v>45971</v>
      </c>
      <c r="D130" s="121" t="str">
        <f>IF(FN_MC!D132="","*",FN_MC!D132)</f>
        <v>W70</v>
      </c>
      <c r="E130" s="121" t="str">
        <f>IF(FN_MC!H132="","*",FN_MC!H132)</f>
        <v>TOM2</v>
      </c>
      <c r="F130" s="137" t="str">
        <f>IF(FN_MC!M132="","*",FN_MC!M132)</f>
        <v>TOM-TPC</v>
      </c>
      <c r="G130" s="121" t="str">
        <f>IF(FN_MC!I132="","*",FN_MC!I132)</f>
        <v>TOM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2 (Alzineide + Daniel)</v>
      </c>
      <c r="K130" s="134">
        <f>IF(FN_MC!AD132="","*",FN_MC!AD132)</f>
        <v>0.33333333333333331</v>
      </c>
    </row>
    <row r="131" spans="2:11" s="123" customFormat="1" hidden="1">
      <c r="B131" s="120" t="str">
        <f>IF(FN_MC!Y133="","*",FN_MC!Y133)</f>
        <v>*</v>
      </c>
      <c r="C131" s="121">
        <f>IF(FN_MC!B133="","*",FN_MC!B133)</f>
        <v>45971</v>
      </c>
      <c r="D131" s="121" t="str">
        <f>IF(FN_MC!D133="","*",FN_MC!D133)</f>
        <v>W48</v>
      </c>
      <c r="E131" s="121" t="str">
        <f>IF(FN_MC!H133="","*",FN_MC!H133)</f>
        <v>TOM2</v>
      </c>
      <c r="F131" s="137" t="str">
        <f>IF(FN_MC!M133="","*",FN_MC!M133)</f>
        <v>TOM-TBA</v>
      </c>
      <c r="G131" s="121" t="str">
        <f>IF(FN_MC!I133="","*",FN_MC!I133)</f>
        <v>TOM2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>
        <f>IF(FN_MC!AA133="","*",FN_MC!AA133)</f>
        <v>1</v>
      </c>
      <c r="K131" s="134">
        <f>IF(FN_MC!AD133="","*",FN_MC!AD133)</f>
        <v>0.33333333333333331</v>
      </c>
    </row>
    <row r="132" spans="2:11" s="123" customFormat="1" hidden="1">
      <c r="B132" s="120" t="str">
        <f>IF(FN_MC!Y134="","*",FN_MC!Y134)</f>
        <v>*</v>
      </c>
      <c r="C132" s="121">
        <f>IF(FN_MC!B134="","*",FN_MC!B134)</f>
        <v>45971</v>
      </c>
      <c r="D132" s="121" t="str">
        <f>IF(FN_MC!D134="","*",FN_MC!D134)</f>
        <v>V97</v>
      </c>
      <c r="E132" s="121" t="str">
        <f>IF(FN_MC!H134="","*",FN_MC!H134)</f>
        <v>TCS1</v>
      </c>
      <c r="F132" s="137" t="str">
        <f>IF(FN_MC!M134="","*",FN_MC!M134)</f>
        <v>TCS-TVI</v>
      </c>
      <c r="G132" s="121" t="str">
        <f>IF(FN_MC!I134="","*",FN_MC!I134)</f>
        <v>TVI1</v>
      </c>
      <c r="H132" s="121" t="str">
        <f>IF(FN_MC!AB134="","*",FN_MC!AB134)</f>
        <v>FIXO</v>
      </c>
      <c r="I132" s="121" t="str">
        <f>IF(FN_MC!AC134="","*",FN_MC!AC134)</f>
        <v>ACIONAMENTO</v>
      </c>
      <c r="J132" s="122">
        <f>IF(FN_MC!AA134="","*",FN_MC!AA134)</f>
        <v>1</v>
      </c>
      <c r="K132" s="134">
        <f>IF(FN_MC!AD134="","*",FN_MC!AD134)</f>
        <v>0.33333333333333331</v>
      </c>
    </row>
    <row r="133" spans="2:11" s="123" customFormat="1" hidden="1">
      <c r="B133" s="120" t="str">
        <f>IF(FN_MC!Y135="","*",FN_MC!Y135)</f>
        <v>*</v>
      </c>
      <c r="C133" s="121">
        <f>IF(FN_MC!B135="","*",FN_MC!B135)</f>
        <v>45971</v>
      </c>
      <c r="D133" s="121" t="str">
        <f>IF(FN_MC!D135="","*",FN_MC!D135)</f>
        <v>W50</v>
      </c>
      <c r="E133" s="121" t="str">
        <f>IF(FN_MC!H135="","*",FN_MC!H135)</f>
        <v xml:space="preserve">TCS2 </v>
      </c>
      <c r="F133" s="137" t="str">
        <f>IF(FN_MC!M135="","*",FN_MC!M135)</f>
        <v>TCS-TVI</v>
      </c>
      <c r="G133" s="121" t="str">
        <f>IF(FN_MC!I135="","*",FN_MC!I135)</f>
        <v>TCS</v>
      </c>
      <c r="H133" s="121" t="str">
        <f>IF(FN_MC!AB135="","*",FN_MC!AB135)</f>
        <v>FIXO</v>
      </c>
      <c r="I133" s="121" t="str">
        <f>IF(FN_MC!AC135="","*",FN_MC!AC135)</f>
        <v>ACIONAMENTO</v>
      </c>
      <c r="J133" s="122">
        <f>IF(FN_MC!AA135="","*",FN_MC!AA135)</f>
        <v>2</v>
      </c>
      <c r="K133" s="134">
        <f>IF(FN_MC!AD135="","*",FN_MC!AD135)</f>
        <v>0.29166666666666669</v>
      </c>
    </row>
    <row r="134" spans="2:11" s="123" customFormat="1" hidden="1">
      <c r="B134" s="120" t="str">
        <f>IF(FN_MC!Y136="","*",FN_MC!Y136)</f>
        <v>*</v>
      </c>
      <c r="C134" s="121">
        <f>IF(FN_MC!B136="","*",FN_MC!B136)</f>
        <v>45971</v>
      </c>
      <c r="D134" s="121" t="str">
        <f>IF(FN_MC!D136="","*",FN_MC!D136)</f>
        <v>V86</v>
      </c>
      <c r="E134" s="121" t="str">
        <f>IF(FN_MC!H136="","*",FN_MC!H136)</f>
        <v>TID2</v>
      </c>
      <c r="F134" s="137" t="str">
        <f>IF(FN_MC!M136="","*",FN_MC!M136)</f>
        <v>TID-TVI</v>
      </c>
      <c r="G134" s="121" t="str">
        <f>IF(FN_MC!I136="","*",FN_MC!I136)</f>
        <v>TID2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>
        <f>IF(FN_MC!AA136="","*",FN_MC!AA136)</f>
        <v>1</v>
      </c>
      <c r="K134" s="134">
        <f>IF(FN_MC!AD136="","*",FN_MC!AD136)</f>
        <v>0.29166666666666669</v>
      </c>
    </row>
    <row r="135" spans="2:11" s="123" customFormat="1" hidden="1">
      <c r="B135" s="120" t="str">
        <f>IF(FN_MC!Y137="","*",FN_MC!Y137)</f>
        <v>*</v>
      </c>
      <c r="C135" s="121">
        <f>IF(FN_MC!B137="","*",FN_MC!B137)</f>
        <v>45971</v>
      </c>
      <c r="D135" s="121" t="str">
        <f>IF(FN_MC!D137="","*",FN_MC!D137)</f>
        <v>FRANCISCO (TF-670)</v>
      </c>
      <c r="E135" s="121" t="str">
        <f>IF(FN_MC!H137="","*",FN_MC!H137)</f>
        <v>K52TQI</v>
      </c>
      <c r="F135" s="137" t="str">
        <f>IF(FN_MC!M137="","*",FN_MC!M137)</f>
        <v>TLG-TQI</v>
      </c>
      <c r="G135" s="121" t="str">
        <f>IF(FN_MC!I137="","*",FN_MC!I137)</f>
        <v>-</v>
      </c>
      <c r="H135" s="121" t="str">
        <f>IF(FN_MC!AB137="","*",FN_MC!AB137)</f>
        <v>-</v>
      </c>
      <c r="I135" s="121" t="str">
        <f>IF(FN_MC!AC137="","*",FN_MC!AC137)</f>
        <v>-</v>
      </c>
      <c r="J135" s="122" t="str">
        <f>IF(FN_MC!AA137="","*",FN_MC!AA137)</f>
        <v>-</v>
      </c>
      <c r="K135" s="134" t="str">
        <f>IF(FN_MC!AD137="","*",FN_MC!AD137)</f>
        <v>-</v>
      </c>
    </row>
    <row r="136" spans="2:11" s="123" customFormat="1" hidden="1">
      <c r="B136" s="120" t="str">
        <f>IF(FN_MC!Y138="","*",FN_MC!Y138)</f>
        <v>*</v>
      </c>
      <c r="C136" s="121">
        <f>IF(FN_MC!B138="","*",FN_MC!B138)</f>
        <v>45971</v>
      </c>
      <c r="D136" s="121" t="str">
        <f>IF(FN_MC!D138="","*",FN_MC!D138)</f>
        <v>E17</v>
      </c>
      <c r="E136" s="121" t="str">
        <f>IF(FN_MC!H138="","*",FN_MC!H138)</f>
        <v>ZVT1</v>
      </c>
      <c r="F136" s="137" t="str">
        <f>IF(FN_MC!M138="","*",FN_MC!M138)</f>
        <v>ZVT-ZDK</v>
      </c>
      <c r="G136" s="121" t="str">
        <f>IF(FN_MC!I138="","*",FN_MC!I138)</f>
        <v>ZVT1</v>
      </c>
      <c r="H136" s="121" t="str">
        <f>IF(FN_MC!AB138="","*",FN_MC!AB138)</f>
        <v>FIXO</v>
      </c>
      <c r="I136" s="121" t="str">
        <f>IF(FN_MC!AC138="","*",FN_MC!AC138)</f>
        <v>-</v>
      </c>
      <c r="J136" s="122">
        <f>IF(FN_MC!AA138="","*",FN_MC!AA138)</f>
        <v>1</v>
      </c>
      <c r="K136" s="134">
        <f>IF(FN_MC!AD138="","*",FN_MC!AD138)</f>
        <v>0.29166666666666669</v>
      </c>
    </row>
    <row r="137" spans="2:11" s="123" customFormat="1" hidden="1">
      <c r="B137" s="120" t="str">
        <f>IF(FN_MC!Y139="","*",FN_MC!Y139)</f>
        <v>*</v>
      </c>
      <c r="C137" s="121">
        <f>IF(FN_MC!B139="","*",FN_MC!B139)</f>
        <v>45971</v>
      </c>
      <c r="D137" s="121" t="str">
        <f>IF(FN_MC!D139="","*",FN_MC!D139)</f>
        <v>V42</v>
      </c>
      <c r="E137" s="121" t="str">
        <f>IF(FN_MC!H139="","*",FN_MC!H139)</f>
        <v>ZGT1</v>
      </c>
      <c r="F137" s="137" t="str">
        <f>IF(FN_MC!M139="","*",FN_MC!M139)</f>
        <v>ZGT-ZXE</v>
      </c>
      <c r="G137" s="121" t="str">
        <f>IF(FN_MC!I139="","*",FN_MC!I139)</f>
        <v>ZGT1</v>
      </c>
      <c r="H137" s="121" t="str">
        <f>IF(FN_MC!AB139="","*",FN_MC!AB139)</f>
        <v>FIXO</v>
      </c>
      <c r="I137" s="121" t="str">
        <f>IF(FN_MC!AC139="","*",FN_MC!AC139)</f>
        <v>-</v>
      </c>
      <c r="J137" s="122">
        <f>IF(FN_MC!AA139="","*",FN_MC!AA139)</f>
        <v>1</v>
      </c>
      <c r="K137" s="134">
        <f>IF(FN_MC!AD139="","*",FN_MC!AD139)</f>
        <v>0.29166666666666669</v>
      </c>
    </row>
    <row r="138" spans="2:11" s="123" customFormat="1" hidden="1">
      <c r="B138" s="120" t="str">
        <f>IF(FN_MC!Y140="","*",FN_MC!Y140)</f>
        <v>*</v>
      </c>
      <c r="C138" s="121">
        <f>IF(FN_MC!B140="","*",FN_MC!B140)</f>
        <v>45971</v>
      </c>
      <c r="D138" s="121" t="str">
        <f>IF(FN_MC!D140="","*",FN_MC!D140)</f>
        <v>A17</v>
      </c>
      <c r="E138" s="121" t="str">
        <f>IF(FN_MC!H140="","*",FN_MC!H140)</f>
        <v>PSG</v>
      </c>
      <c r="F138" s="137" t="str">
        <f>IF(FN_MC!M140="","*",FN_MC!M140)</f>
        <v>PSG-PPG</v>
      </c>
      <c r="G138" s="121" t="str">
        <f>IF(FN_MC!I140="","*",FN_MC!I140)</f>
        <v>PPG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0.29166666666666669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1" day="8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504F2C3E-7971-419E-93E0-89AA5EEDC0F6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2025-11-08T11:37:13Z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