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052" documentId="8_{B6337239-1A00-434D-AAD0-422EA1FEB5AE}" xr6:coauthVersionLast="47" xr6:coauthVersionMax="47" xr10:uidLastSave="{9BE4CDEC-6370-4214-8DF0-DEB0543164A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" i="1" l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BC536" i="1" a="1"/>
  <c r="BC536" i="1" s="1"/>
  <c r="BE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/>
  <c r="BD538" i="1" a="1"/>
  <c r="BD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D547" i="1" a="1"/>
  <c r="BD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AP548" i="1"/>
  <c r="AQ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D551" i="1" a="1"/>
  <c r="BD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/>
  <c r="A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/>
  <c r="BE315" i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G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K306" i="12"/>
  <c r="L327" i="12"/>
  <c r="K327" i="12"/>
  <c r="K326" i="12"/>
  <c r="L329" i="12"/>
  <c r="K329" i="12"/>
  <c r="L273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D241" i="12"/>
  <c r="E239" i="12"/>
  <c r="D239" i="12"/>
  <c r="E242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75" i="12"/>
  <c r="E272" i="12"/>
  <c r="D267" i="12"/>
  <c r="D265" i="12"/>
  <c r="E259" i="12"/>
  <c r="E258" i="12"/>
  <c r="D257" i="12"/>
  <c r="E253" i="12"/>
  <c r="D250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49" i="11"/>
  <c r="K250" i="11"/>
  <c r="M250" i="11"/>
  <c r="M251" i="11"/>
  <c r="K252" i="11"/>
  <c r="K253" i="11"/>
  <c r="M253" i="11"/>
  <c r="M254" i="11"/>
  <c r="K255" i="11"/>
  <c r="K256" i="11"/>
  <c r="M260" i="11"/>
  <c r="K265" i="11"/>
  <c r="M265" i="11"/>
  <c r="M266" i="11"/>
  <c r="K267" i="11"/>
  <c r="M284" i="11"/>
  <c r="K29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252" i="12" l="1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K118" i="12"/>
  <c r="AM112" i="1"/>
  <c r="K110" i="12"/>
  <c r="AM108" i="1"/>
  <c r="K106" i="12"/>
  <c r="AM58" i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L75" i="11"/>
  <c r="L60" i="11"/>
  <c r="N60" i="11"/>
  <c r="N56" i="11"/>
  <c r="L43" i="11"/>
  <c r="N43" i="11"/>
  <c r="N45" i="11"/>
  <c r="N30" i="11"/>
  <c r="L33" i="11"/>
  <c r="N33" i="11"/>
  <c r="L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" i="11" l="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<sst xmlns="http://schemas.openxmlformats.org/spreadsheetml/2006/main" count="4947" uniqueCount="1326">
  <si>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</si>
  <si>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</si>
  <si>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</si>
  <si>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</si>
  <si>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</si>
  <si>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</si>
  <si>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</si>
  <si>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</si>
  <si>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</si>
  <si>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</si>
  <si>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</si>
  <si>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</si>
  <si>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</si>
  <si>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</si>
  <si>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</si>
  <si>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</si>
  <si>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</si>
  <si>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</si>
  <si>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</si>
  <si>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</si>
  <si>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</si>
  <si>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</si>
  <si>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</si>
  <si>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</si>
  <si>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</si>
  <si>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</si>
  <si>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</si>
  <si>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</si>
  <si>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</si>
  <si>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</si>
  <si>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</si>
  <si>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</si>
  <si>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</si>
  <si>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</si>
  <si>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</si>
  <si>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</si>
  <si>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</si>
  <si>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</si>
  <si>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</si>
  <si>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</si>
  <si>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</si>
  <si>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</si>
  <si>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</si>
  <si>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</si>
  <si>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</si>
  <si>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</si>
  <si>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</si>
  <si>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</si>
  <si>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</si>
  <si>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</si>
  <si>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</si>
  <si>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</si>
  <si>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</si>
  <si>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</si>
  <si>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</si>
  <si>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</si>
  <si>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</si>
  <si>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</si>
  <si>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</si>
  <si>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</si>
  <si>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</si>
  <si>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</si>
  <si>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</si>
  <si>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</si>
  <si>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</si>
  <si>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</si>
  <si>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</si>
  <si>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</si>
  <si>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</si>
  <si>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</si>
  <si>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</si>
  <si>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</si>
  <si>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</si>
  <si>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</si>
  <si>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</si>
  <si>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</si>
  <si>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</si>
  <si>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</si>
  <si>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</si>
  <si>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</si>
  <si>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</si>
  <si>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</si>
  <si>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</si>
  <si>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</si>
  <si>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</si>
  <si>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</si>
  <si>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</si>
  <si>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</si>
  <si>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</si>
  <si>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</si>
  <si>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</si>
  <si>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</si>
  <si>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</si>
  <si>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</si>
  <si>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</si>
  <si>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</si>
  <si>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</si>
  <si>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</si>
  <si>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</si>
  <si>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</si>
  <si>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</si>
  <si>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</si>
  <si>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</si>
  <si>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</si>
  <si>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</si>
  <si>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</si>
  <si>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</si>
  <si>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</si>
  <si>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</si>
  <si>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</si>
  <si>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</si>
  <si>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</si>
  <si>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</si>
  <si>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</si>
  <si>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</si>
  <si>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</si>
  <si>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</si>
  <si>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</si>
  <si>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</si>
  <si>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</si>
  <si>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</si>
  <si>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</si>
  <si>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</si>
  <si>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</si>
  <si>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</si>
  <si>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</si>
  <si>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</si>
  <si>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</si>
  <si>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</si>
  <si>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</si>
  <si>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</si>
  <si>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</si>
  <si>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</si>
  <si>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</si>
  <si>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</si>
  <si>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</si>
  <si>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</si>
  <si>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</si>
  <si>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</si>
  <si>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</si>
  <si>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</si>
  <si>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</si>
  <si>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</si>
  <si>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</si>
  <si>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</si>
  <si>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</si>
  <si>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</si>
  <si>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</si>
  <si>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</si>
  <si>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</si>
  <si>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</si>
  <si>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</si>
  <si>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</si>
  <si>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</si>
  <si>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</si>
  <si>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</si>
  <si>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</si>
  <si>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</si>
  <si>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</si>
  <si>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</si>
  <si>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</si>
  <si>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</si>
  <si>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</si>
  <si>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</si>
  <si>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</si>
  <si>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</si>
  <si>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</si>
  <si>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</si>
  <si>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</si>
  <si>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</si>
  <si>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</si>
  <si>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</si>
  <si>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</si>
  <si>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</si>
  <si>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</si>
  <si>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</si>
  <si>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</si>
  <si>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</si>
  <si>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</si>
  <si>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</si>
  <si>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</si>
  <si>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</si>
  <si>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</si>
  <si>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</si>
  <si>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</si>
  <si>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</si>
  <si>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</si>
  <si>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</si>
  <si>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</si>
  <si>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</si>
  <si>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</si>
  <si>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</si>
  <si>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</si>
  <si>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</si>
  <si>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</si>
  <si>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</si>
  <si>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</si>
  <si>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</si>
  <si>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</si>
  <si>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</si>
  <si>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</si>
  <si>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</si>
  <si>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</si>
  <si>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</si>
  <si>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</si>
  <si>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</si>
  <si>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</si>
  <si>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</si>
  <si>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</si>
  <si>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</si>
  <si>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</si>
  <si>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</si>
  <si>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</si>
  <si>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</si>
  <si>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</si>
  <si>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</si>
  <si>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</si>
  <si>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</si>
  <si>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</si>
  <si>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</si>
  <si>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</si>
  <si>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</si>
  <si>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</si>
  <si>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</si>
  <si>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</si>
  <si>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</si>
  <si>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</si>
  <si>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</si>
  <si>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</si>
  <si>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</si>
  <si>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</si>
  <si>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</si>
  <si>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</si>
  <si>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</si>
  <si>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</si>
  <si>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</si>
  <si>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</si>
  <si>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</si>
  <si>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</si>
  <si>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</si>
  <si>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</si>
  <si>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</si>
  <si>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</si>
  <si>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</si>
  <si>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</si>
  <si>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</si>
  <si>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</si>
  <si>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</si>
  <si>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</si>
  <si>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</si>
  <si>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</si>
  <si>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</si>
  <si>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</si>
  <si>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</si>
  <si>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</si>
  <si>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</si>
  <si>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</si>
  <si>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</si>
  <si>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</si>
  <si>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</si>
  <si>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</si>
  <si>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</si>
  <si>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</si>
  <si>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</si>
  <si>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</si>
  <si>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</si>
  <si>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</si>
  <si>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</si>
  <si>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</si>
  <si>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</si>
  <si>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</si>
  <si>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</si>
  <si>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</si>
  <si>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</si>
  <si>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</si>
  <si>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</si>
  <si>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</si>
  <si>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</si>
  <si>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</si>
  <si>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</si>
  <si>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</si>
  <si>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</si>
  <si>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</si>
  <si>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</si>
  <si>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</si>
  <si>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</si>
  <si>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</si>
  <si>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</si>
  <si>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</si>
  <si>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</si>
  <si>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</si>
  <si>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</si>
  <si>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</si>
  <si>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</si>
  <si>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</si>
  <si>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</si>
  <si>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</si>
  <si>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</si>
  <si>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</si>
  <si>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</si>
  <si>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</si>
  <si>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</si>
  <si>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</si>
  <si>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</si>
  <si>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</si>
  <si>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</si>
  <si>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</si>
  <si>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</si>
  <si>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</si>
  <si>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</si>
  <si>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</si>
  <si>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</si>
  <si>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</si>
  <si>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</si>
  <si>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</si>
  <si>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</si>
  <si>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</si>
  <si>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</si>
  <si>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</si>
  <si>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</si>
  <si>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</si>
  <si>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</si>
  <si>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</si>
  <si>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</si>
  <si>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</si>
  <si>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</si>
  <si>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</si>
  <si>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</si>
  <si>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</si>
  <si>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</si>
  <si>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</si>
  <si>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</si>
  <si>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</si>
  <si>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</si>
  <si>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</si>
  <si>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</si>
  <si>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</si>
  <si>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</si>
  <si>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</si>
  <si>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</si>
  <si>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</si>
  <si>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</si>
  <si>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</si>
  <si>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</si>
  <si>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</si>
  <si>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</si>
  <si>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</si>
  <si>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</si>
  <si>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</si>
  <si>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</si>
  <si>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</si>
  <si>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</si>
  <si>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</si>
  <si>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</si>
  <si>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</si>
  <si>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</si>
  <si>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</si>
  <si>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</si>
  <si>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</si>
  <si>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</si>
  <si>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</si>
  <si>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</si>
  <si>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</si>
  <si>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</si>
  <si>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</si>
  <si>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</si>
  <si>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</si>
  <si>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</si>
  <si>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</si>
  <si>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</si>
  <si>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</si>
  <si>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</si>
  <si>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</si>
  <si>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</si>
  <si>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</si>
  <si>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</si>
  <si>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</si>
  <si>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</si>
  <si>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</si>
  <si>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</si>
  <si>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</si>
  <si>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</si>
  <si>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</si>
  <si>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</si>
  <si>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</si>
  <si>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</si>
  <si>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</si>
  <si>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</si>
  <si>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</si>
  <si>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</si>
  <si>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</si>
  <si>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</si>
  <si>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</si>
  <si>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</si>
  <si>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</si>
  <si>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</si>
  <si>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</si>
  <si>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</si>
  <si>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</si>
  <si>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</si>
  <si>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</si>
  <si>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</si>
  <si>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</si>
  <si>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</si>
  <si>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</si>
  <si>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</si>
  <si>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</si>
  <si>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</si>
  <si>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</si>
  <si>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</si>
  <si>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</si>
  <si>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</si>
  <si>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</si>
  <si>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</si>
  <si>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</si>
  <si>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</si>
  <si>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</si>
  <si>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</si>
  <si>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</si>
  <si>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</si>
  <si>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</si>
  <si>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</si>
  <si>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</si>
  <si>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</si>
  <si>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</si>
  <si>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</si>
  <si>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</si>
  <si>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</si>
  <si>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</si>
  <si>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</si>
  <si>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</si>
  <si>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</si>
  <si>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</si>
  <si>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</si>
  <si>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</si>
  <si>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</si>
  <si>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</si>
  <si>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</si>
  <si>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</si>
  <si>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</si>
  <si>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</si>
  <si>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</si>
  <si>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</si>
  <si>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</si>
  <si>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</si>
  <si>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</si>
  <si>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</si>
  <si>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</si>
  <si>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</si>
  <si>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</si>
  <si>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</si>
  <si>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</si>
  <si>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</si>
  <si>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</si>
  <si>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</si>
  <si>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</si>
  <si>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</si>
  <si>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</si>
  <si>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</si>
  <si>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</si>
  <si>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</si>
  <si>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</si>
  <si>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</si>
  <si>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</si>
  <si>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</si>
  <si>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</si>
  <si>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</si>
  <si>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</si>
  <si>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</si>
  <si>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</si>
  <si>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</si>
  <si>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</si>
  <si>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</si>
  <si>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</si>
  <si>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</si>
  <si>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</si>
  <si>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</si>
  <si>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</si>
  <si>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</si>
  <si>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</si>
  <si>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</si>
  <si>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</si>
  <si>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</si>
  <si>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</si>
  <si>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</si>
  <si>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</si>
  <si>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</si>
  <si>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</si>
  <si>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</si>
  <si>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</si>
  <si>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</si>
  <si>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</si>
  <si>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</si>
  <si>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</si>
  <si>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</si>
  <si>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</si>
  <si>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</si>
  <si>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</si>
  <si>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</si>
  <si>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</si>
  <si>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</si>
  <si>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</si>
  <si>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</si>
  <si>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</si>
  <si>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</si>
  <si>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</si>
  <si>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</si>
  <si>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</si>
  <si>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</si>
  <si>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</si>
  <si>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</si>
  <si>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</si>
  <si>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</si>
  <si>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</si>
  <si>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</si>
  <si>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</si>
  <si>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</si>
  <si>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</si>
  <si>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</si>
  <si>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</si>
  <si>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</si>
  <si>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</si>
  <si>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</si>
  <si>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</si>
  <si>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</si>
  <si>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</si>
  <si>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</si>
  <si>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</si>
  <si>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</si>
  <si>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</si>
  <si>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</si>
  <si>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</si>
  <si>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</si>
  <si>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</si>
  <si>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</si>
  <si>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</si>
  <si>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</si>
  <si>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</si>
  <si>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</si>
  <si>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</si>
  <si>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</si>
  <si>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</si>
  <si>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</si>
  <si>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</si>
  <si>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</si>
  <si>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</si>
  <si>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</si>
  <si>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</si>
  <si>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</si>
  <si>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</si>
  <si>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</si>
  <si>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</si>
  <si>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</si>
  <si>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</si>
  <si>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</si>
  <si>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</si>
  <si>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</si>
  <si>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</si>
  <si>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</si>
  <si>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</si>
  <si>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</si>
  <si>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</si>
  <si>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</si>
  <si>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</si>
  <si>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</si>
  <si>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</si>
  <si>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</si>
  <si>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</si>
  <si>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</si>
  <si>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</si>
  <si>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</si>
  <si>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</si>
  <si>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</si>
  <si>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</si>
  <si>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</si>
  <si>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</si>
  <si>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</si>
  <si>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</si>
  <si>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</si>
  <si>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</si>
  <si>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</si>
  <si>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</si>
  <si>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</si>
  <si>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</si>
  <si>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</si>
  <si>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</si>
  <si>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</si>
  <si>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</si>
  <si>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</si>
  <si>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</si>
  <si>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</si>
  <si>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</si>
  <si>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</si>
  <si>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</si>
  <si>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</si>
  <si>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</si>
  <si>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</si>
  <si>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</si>
  <si>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</si>
  <si>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</si>
  <si>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</si>
  <si>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</si>
  <si>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</si>
  <si>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</si>
  <si>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</si>
  <si>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</si>
  <si>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</si>
  <si>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</si>
  <si>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</si>
  <si>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</si>
  <si>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</si>
  <si>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</si>
  <si>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</si>
  <si>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</si>
  <si>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</si>
  <si>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</si>
  <si>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</si>
  <si>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</si>
  <si>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</si>
  <si>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</si>
  <si>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</si>
  <si>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</si>
  <si>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</si>
  <si>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</si>
  <si>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</si>
  <si>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</si>
  <si>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</si>
  <si>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</si>
  <si>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</si>
  <si>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</si>
  <si>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</si>
  <si>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</si>
  <si>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</si>
  <si>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</si>
  <si>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</si>
  <si>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</si>
  <si>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</si>
  <si>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</si>
  <si>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</si>
  <si>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</si>
  <si>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</si>
  <si>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</si>
  <si>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</si>
  <si>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</si>
  <si>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</si>
  <si>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</si>
  <si>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</si>
  <si>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</si>
  <si>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</si>
  <si>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</si>
  <si>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</si>
  <si>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</si>
  <si>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</si>
  <si>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</si>
  <si>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</si>
  <si>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</si>
  <si>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</si>
  <si>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</si>
  <si>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</si>
  <si>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</si>
  <si>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</si>
  <si>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</si>
  <si>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</si>
  <si>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</si>
  <si>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</si>
  <si>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</si>
  <si>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</si>
  <si>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</si>
  <si>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</si>
  <si>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</si>
  <si>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</si>
  <si>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</si>
  <si>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</si>
  <si>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</si>
  <si>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</si>
  <si>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</si>
  <si>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</si>
  <si>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</si>
  <si>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</si>
  <si>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</si>
  <si>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</si>
  <si>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</si>
  <si>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</si>
  <si>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</si>
  <si>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</si>
  <si>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</si>
  <si>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</si>
  <si>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</si>
  <si>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</si>
  <si>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</si>
  <si>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</si>
  <si>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</si>
  <si>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</si>
  <si>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</si>
  <si>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</si>
  <si>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</si>
  <si>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</si>
  <si>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</si>
  <si>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</si>
  <si>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</si>
  <si>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</si>
  <si>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</si>
  <si>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</si>
  <si>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</si>
  <si>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</si>
  <si>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</si>
  <si>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</si>
  <si>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</si>
  <si>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</si>
  <si>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</si>
  <si>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</si>
  <si>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</si>
  <si>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</si>
  <si>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</si>
  <si>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</si>
  <si>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</si>
  <si>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</si>
  <si>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</si>
  <si>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</si>
  <si>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</si>
  <si>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</si>
  <si>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</si>
  <si>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</si>
  <si>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</si>
  <si>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</si>
  <si>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</si>
  <si>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</si>
  <si>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</si>
  <si>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</si>
  <si>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</si>
  <si>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</si>
  <si>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</si>
  <si>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</si>
  <si>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</si>
  <si>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</si>
  <si>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</si>
  <si>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</si>
  <si>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</si>
  <si>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</si>
  <si>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</si>
  <si>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</si>
  <si>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</si>
  <si>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</si>
  <si>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</si>
  <si>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</si>
  <si>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</si>
  <si>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</si>
  <si>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</si>
  <si>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</si>
  <si>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</si>
  <si>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</si>
  <si>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</si>
  <si>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</si>
  <si>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</si>
  <si>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</si>
  <si>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</si>
  <si>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</si>
  <si>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</si>
  <si>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</si>
  <si>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</si>
  <si>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</si>
  <si>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</si>
  <si>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</si>
  <si>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</si>
  <si>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</si>
  <si>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</si>
  <si>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</si>
  <si>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</si>
  <si>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</si>
  <si>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</si>
  <si>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</si>
  <si>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</si>
  <si>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</si>
  <si>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</si>
  <si>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</si>
  <si>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</si>
  <si>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</si>
  <si>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</si>
  <si>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</si>
  <si>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</si>
  <si>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</si>
  <si>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</si>
  <si>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</si>
  <si>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</si>
  <si>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</si>
  <si>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</si>
  <si>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</si>
  <si>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</si>
  <si>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</si>
  <si>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</si>
  <si>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</si>
  <si>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</si>
  <si>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</si>
  <si>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</si>
  <si>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</si>
  <si>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</si>
  <si>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</si>
  <si>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</si>
  <si>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</si>
  <si>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</si>
  <si>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</si>
  <si>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</si>
  <si>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</si>
  <si>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</si>
  <si>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</si>
  <si>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</si>
  <si>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</si>
  <si>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</si>
  <si>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</si>
  <si>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</si>
  <si>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</si>
  <si>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</si>
  <si>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</si>
  <si>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</si>
  <si>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</si>
  <si>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</si>
  <si>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</si>
  <si>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</si>
  <si>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</si>
  <si>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</si>
  <si>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</si>
  <si>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</si>
  <si>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</si>
  <si>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</si>
  <si>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</si>
  <si>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</si>
  <si>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</si>
  <si>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</si>
  <si>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</si>
  <si>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</si>
  <si>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</si>
  <si>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</si>
  <si>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</si>
  <si>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</si>
  <si>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</si>
  <si>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</si>
  <si>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</si>
  <si>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</si>
  <si>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</si>
  <si>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</si>
  <si>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</si>
  <si>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</si>
  <si>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</si>
  <si>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</si>
  <si>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</si>
  <si>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</si>
  <si>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</si>
  <si>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</si>
  <si>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</si>
  <si>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</si>
  <si>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</si>
  <si>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</si>
  <si>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</si>
  <si>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</si>
  <si>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</si>
  <si>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</si>
  <si>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</si>
  <si>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</si>
  <si>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</si>
  <si>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</si>
  <si>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</si>
  <si>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</si>
  <si>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</si>
  <si>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</si>
  <si>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</si>
  <si>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</si>
  <si>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</si>
  <si>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</si>
  <si>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</si>
  <si>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</si>
  <si>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</si>
  <si>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</si>
  <si>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</si>
  <si>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</si>
  <si>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</si>
  <si>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</si>
  <si>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</si>
  <si>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</si>
  <si>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</si>
  <si>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</si>
  <si>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</si>
  <si>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</si>
  <si>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</si>
  <si>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</si>
  <si>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</si>
  <si>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</si>
  <si>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</si>
  <si>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</si>
  <si>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</si>
  <si>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</si>
  <si>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</si>
  <si>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</si>
  <si>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</si>
  <si>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</si>
  <si>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</si>
  <si>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</si>
  <si>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</si>
  <si>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</si>
  <si>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</si>
  <si>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</si>
  <si>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</si>
  <si>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</si>
  <si>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</si>
  <si>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</si>
  <si>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</si>
  <si>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</si>
  <si>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</si>
  <si>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</si>
  <si>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</si>
  <si>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</si>
  <si>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</si>
  <si>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</si>
  <si>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</si>
  <si>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</si>
  <si>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</si>
  <si>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</si>
  <si>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</si>
  <si>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</si>
  <si>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</si>
  <si>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</si>
  <si>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</si>
  <si>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</si>
  <si>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</si>
  <si>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</si>
  <si>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</si>
  <si>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</si>
  <si>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</si>
  <si>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</si>
  <si>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</si>
  <si>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</si>
  <si>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</si>
  <si>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</si>
  <si>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</si>
  <si>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</si>
  <si>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</si>
  <si>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</si>
  <si>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</si>
  <si>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</si>
  <si>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</si>
  <si>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</si>
  <si>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</si>
  <si>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</si>
  <si>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</si>
  <si>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</si>
  <si>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</si>
  <si>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</si>
  <si>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</si>
  <si>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</si>
  <si>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</si>
  <si>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</si>
  <si>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</si>
  <si>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</si>
  <si>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</si>
  <si>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</si>
  <si>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</si>
  <si>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</si>
  <si>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</si>
  <si>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</si>
  <si>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</si>
  <si>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</si>
  <si>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</si>
  <si>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</si>
  <si>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</si>
  <si>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</si>
  <si>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</si>
  <si>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</si>
  <si>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</si>
  <si>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</si>
  <si>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</si>
  <si>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</si>
  <si>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</si>
  <si>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</si>
  <si>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</si>
  <si>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</si>
  <si>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</si>
  <si>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</si>
  <si>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</si>
  <si>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</si>
  <si>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</si>
  <si>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</si>
  <si>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</si>
  <si>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</si>
  <si>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</si>
  <si>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</si>
  <si>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</si>
  <si>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</si>
  <si>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</si>
  <si>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</si>
  <si>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</si>
  <si>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</si>
  <si>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</si>
  <si>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</si>
  <si>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</si>
  <si>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</si>
  <si>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</si>
  <si>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</si>
  <si>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</si>
  <si>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</si>
  <si>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</si>
  <si>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</si>
  <si>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</si>
  <si>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</si>
  <si>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</si>
  <si>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</si>
  <si>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</si>
  <si>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</si>
  <si>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</si>
  <si>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</si>
  <si>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</si>
  <si>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</si>
  <si>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</si>
  <si>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</si>
  <si>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</si>
  <si>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</si>
  <si>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</si>
  <si>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</si>
  <si>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</si>
  <si>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</si>
  <si>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</si>
  <si>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</si>
  <si>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</si>
  <si>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</si>
  <si>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</si>
  <si>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</si>
  <si>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</si>
  <si>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</si>
  <si>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</si>
  <si>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</si>
  <si>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</si>
  <si>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</si>
  <si>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</si>
  <si>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</si>
  <si>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</si>
  <si>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</si>
  <si>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</si>
  <si>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</si>
  <si>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</si>
  <si>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</si>
  <si>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</si>
  <si>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</si>
  <si>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</si>
  <si>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</si>
  <si>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</si>
  <si>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</si>
  <si>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</si>
  <si>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</si>
  <si>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</si>
  <si>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</si>
  <si>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</si>
  <si>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</si>
  <si>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</si>
  <si>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</si>
  <si>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</si>
  <si>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</si>
  <si>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</si>
  <si>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</si>
  <si>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</si>
  <si>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</si>
  <si>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</si>
  <si>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</si>
  <si>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</si>
  <si>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</si>
  <si>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</si>
  <si>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</si>
  <si>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</si>
  <si>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</si>
  <si>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</si>
  <si>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</si>
  <si>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</si>
  <si>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</si>
  <si>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</si>
  <si>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</si>
  <si>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</si>
  <si>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</si>
  <si>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</si>
  <si>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</si>
  <si>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</si>
  <si>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</si>
  <si>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</si>
  <si>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</si>
  <si>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</si>
  <si>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</si>
  <si>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</si>
  <si>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</si>
  <si>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</si>
  <si>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</si>
  <si>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</si>
  <si>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</si>
  <si>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</si>
  <si>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</si>
  <si>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</si>
  <si>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</si>
  <si>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</si>
  <si>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</si>
  <si>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</si>
  <si>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</si>
  <si>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</si>
  <si>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</si>
  <si>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</si>
  <si>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</si>
  <si>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</si>
  <si>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</si>
  <si>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</si>
  <si>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</si>
  <si>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</si>
  <si>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</si>
  <si>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</si>
  <si>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</si>
  <si>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</si>
  <si>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</si>
  <si>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</si>
  <si>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</si>
  <si>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</si>
  <si>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</si>
  <si>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</si>
  <si>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</si>
  <si>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</si>
  <si>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</si>
  <si>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</si>
  <si>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</si>
  <si>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</si>
  <si>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</si>
  <si>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</si>
  <si>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</si>
  <si>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</si>
  <si>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</si>
  <si>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</si>
  <si>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</si>
  <si>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</si>
  <si>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</si>
  <si>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</si>
  <si>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</si>
  <si>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</si>
  <si>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</si>
  <si>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</si>
  <si>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</si>
  <si>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</si>
  <si>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</si>
  <si>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</si>
  <si>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</si>
  <si>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</si>
  <si>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</si>
  <si>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</si>
  <si>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</si>
  <si>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</si>
  <si>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</si>
  <si>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</si>
  <si>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</si>
  <si>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</si>
  <si>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</si>
  <si>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</si>
  <si>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</si>
  <si>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</si>
  <si>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</si>
  <si>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</si>
  <si>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</si>
  <si>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</si>
  <si>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</si>
  <si>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</si>
  <si>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</si>
  <si>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</si>
  <si>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</si>
  <si>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</si>
  <si>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</si>
  <si>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</si>
  <si>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</si>
  <si>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</si>
  <si>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</si>
  <si>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</si>
  <si>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</si>
  <si>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</si>
  <si>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</si>
  <si>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</si>
  <si>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</si>
  <si>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</si>
  <si>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</si>
  <si>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</si>
  <si>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</si>
  <si>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</si>
  <si>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</si>
  <si>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</si>
  <si>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</si>
  <si>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</si>
  <si>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</si>
  <si>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</si>
  <si>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</si>
  <si>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</si>
  <si>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</si>
  <si>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</si>
  <si>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</si>
  <si>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</si>
  <si>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</si>
  <si>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</si>
  <si>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</si>
  <si>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</si>
  <si>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</si>
  <si>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</si>
  <si>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</si>
  <si>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</si>
  <si>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</si>
  <si>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</si>
  <si>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</si>
  <si>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</si>
  <si>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</si>
  <si>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</si>
  <si>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</si>
  <si>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</si>
  <si>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</si>
  <si>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</si>
  <si>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</si>
  <si>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</si>
  <si>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</si>
  <si>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</si>
  <si>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</si>
  <si>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</si>
  <si>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</si>
  <si>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</si>
  <si>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</si>
  <si>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</si>
  <si>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</si>
  <si>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</si>
  <si>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</si>
  <si>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</si>
  <si>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</si>
  <si>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TV239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</si>
  <si>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</si>
  <si>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</si>
  <si>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</si>
  <si>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</si>
  <si>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</si>
  <si>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</si>
  <si>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</si>
  <si>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</si>
  <si>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</si>
  <si>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</si>
  <si>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</si>
  <si>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</si>
  <si>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</si>
  <si>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</si>
  <si>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</si>
  <si>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</si>
  <si>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</si>
  <si>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</si>
  <si>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</si>
  <si>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</si>
  <si>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</si>
  <si>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</si>
  <si>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</si>
  <si>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</si>
  <si>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</si>
  <si>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</si>
  <si>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</si>
  <si>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</si>
  <si>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</si>
  <si>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</si>
  <si>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</si>
  <si>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</si>
  <si>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</si>
  <si>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</si>
  <si>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</si>
  <si>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</si>
  <si>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</si>
  <si>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</si>
  <si>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</si>
  <si>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</si>
  <si>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</si>
  <si>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</si>
  <si>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Elton</t>
  </si>
  <si>
    <t>Recolhimento de trilhos em TSE</t>
  </si>
  <si>
    <t>Maq. Alzineide + Maq. Daniel Acioando / Táxi já alinhado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</si>
  <si>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</si>
  <si>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</si>
  <si>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</si>
  <si>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</si>
  <si>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</si>
  <si>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</si>
  <si>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Guilherme</t>
  </si>
  <si>
    <t>Descarga de dormentes (Modernização)</t>
  </si>
  <si>
    <t>Previsão solicitar MC1 às 12h00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</si>
  <si>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</si>
  <si>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</si>
  <si>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</si>
  <si>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</si>
  <si>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</si>
  <si>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</si>
  <si>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</si>
  <si>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</si>
  <si>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</si>
  <si>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</si>
  <si>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</si>
  <si>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</si>
  <si>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</si>
  <si>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</si>
  <si>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</si>
  <si>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Solicitado MC1 às 06h09, autorizado na VIA às 06h16 / Em intervalo para socaria no km 291+500 entre ZRI-ZGT, inciado às 07h31</t>
  </si>
  <si>
    <t>PNV-PAS</t>
  </si>
  <si>
    <t>PNVPAS</t>
  </si>
  <si>
    <t>Lorena</t>
  </si>
  <si>
    <t>Inspeção auto de linha (Rodoferroviário)</t>
  </si>
  <si>
    <t>PSG-PSS</t>
  </si>
  <si>
    <t>PSGPSS</t>
  </si>
  <si>
    <t xml:space="preserve">Inspeção de via </t>
  </si>
  <si>
    <t>Ainda não solicitado MC1 (Atraso na solicitação, prog. 08h00)</t>
  </si>
  <si>
    <t>Fran</t>
  </si>
  <si>
    <t>Deslocamento lastro entre POV-PJA</t>
  </si>
  <si>
    <t>Bruno</t>
  </si>
  <si>
    <t>TP Pronto 09h40 / Em intervalo para exec. de soldas no km 562+000 566TEP das 10h43 - 12h23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</si>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</sst>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3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838" tableBorderDxfId="837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36"/>
    <tableColumn id="8" xr3:uid="{69D5AC3B-4F64-4F8F-AD2A-0AD158918DDD}" name="CORRELATO" dataDxfId="83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P36" activePane="bottomRight" state="frozen"/>
      <selection pane="bottomRight" activeCell="B39" sqref="B39:B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1123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1124</v>
      </c>
      <c r="BI1" s="337"/>
      <c r="BJ1" s="338"/>
      <c r="BK1" s="339"/>
      <c r="BL1" s="49"/>
      <c r="BM1" s="329" t="s">
        <v>1125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2" t="s">
        <v>1126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1129</v>
      </c>
      <c r="AT2" s="334"/>
      <c r="AU2" s="334"/>
      <c r="AV2" s="334"/>
      <c r="AW2" s="334"/>
      <c r="AX2" s="333"/>
      <c r="AY2" s="335"/>
      <c r="AZ2" s="4"/>
      <c r="BA2" s="326" t="s">
        <v>1130</v>
      </c>
      <c r="BB2" s="328"/>
      <c r="BC2" s="332" t="s">
        <v>1127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6" t="s">
        <v>1131</v>
      </c>
      <c r="AJ3" s="328"/>
      <c r="AK3" s="326" t="s">
        <v>1132</v>
      </c>
      <c r="AL3" s="327"/>
      <c r="AM3" s="327"/>
      <c r="AN3" s="327"/>
      <c r="AO3" s="327"/>
      <c r="AP3" s="327"/>
      <c r="AQ3" s="328"/>
      <c r="AR3" s="240"/>
      <c r="AS3" s="350" t="s">
        <v>1138</v>
      </c>
      <c r="AT3" s="351"/>
      <c r="AU3" s="350" t="s">
        <v>1139</v>
      </c>
      <c r="AV3" s="351"/>
      <c r="AW3" s="350" t="s">
        <v>1140</v>
      </c>
      <c r="AX3" s="352"/>
      <c r="AY3" s="63" t="s">
        <v>1141</v>
      </c>
      <c r="AZ3" s="63"/>
      <c r="BA3" s="348"/>
      <c r="BB3" s="349"/>
      <c r="BC3" s="326" t="s">
        <v>1134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1142</v>
      </c>
      <c r="BN3" s="330"/>
      <c r="BO3" s="330"/>
      <c r="BP3" s="331"/>
      <c r="BQ3" s="329" t="s">
        <v>759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1224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1232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1006</v>
      </c>
      <c r="BO11" s="165" t="s">
        <v>1069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1236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1238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1245</v>
      </c>
      <c r="J16" s="217">
        <v>74</v>
      </c>
      <c r="K16" s="217">
        <v>290</v>
      </c>
      <c r="L16" s="83" t="s">
        <v>609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993</v>
      </c>
      <c r="BO17" s="165" t="s">
        <v>1106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993</v>
      </c>
      <c r="BO18" s="165" t="s">
        <v>1112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1256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1262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1263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/>
      <c r="AS22" s="38"/>
      <c r="AT22" s="38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1</v>
      </c>
      <c r="BI22" s="16"/>
      <c r="BJ22" s="16" t="s">
        <v>1266</v>
      </c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1263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0.125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1263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1270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1238</v>
      </c>
      <c r="J25" s="217">
        <v>74</v>
      </c>
      <c r="K25" s="217">
        <v>290</v>
      </c>
      <c r="L25" s="83" t="s">
        <v>609</v>
      </c>
      <c r="M25" s="204" t="s">
        <v>1271</v>
      </c>
      <c r="N25" s="204" t="s">
        <v>1272</v>
      </c>
      <c r="O25" s="173">
        <v>0.375</v>
      </c>
      <c r="P25" s="173">
        <v>4.1666666666666664E-2</v>
      </c>
      <c r="Q25" s="83">
        <v>310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1273</v>
      </c>
      <c r="W25" s="173" t="s">
        <v>1274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1</v>
      </c>
      <c r="BI25" s="16"/>
      <c r="BJ25" s="16" t="s">
        <v>1275</v>
      </c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1276</v>
      </c>
      <c r="W26" s="173" t="s">
        <v>1277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/>
      <c r="AS26" s="38"/>
      <c r="AT26" s="38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1</v>
      </c>
      <c r="BI26" s="16"/>
      <c r="BJ26" s="16" t="s">
        <v>1278</v>
      </c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1279</v>
      </c>
      <c r="O27" s="173">
        <v>0.875</v>
      </c>
      <c r="P27" s="173">
        <v>4.1666666666666664E-2</v>
      </c>
      <c r="Q27" s="83">
        <v>4000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1280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1281</v>
      </c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1232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1282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1283</v>
      </c>
      <c r="BK28" s="16" t="s">
        <v>1284</v>
      </c>
      <c r="BL28" s="15"/>
      <c r="BM28" s="14" t="s">
        <v>981</v>
      </c>
      <c r="BN28" s="14" t="s">
        <v>981</v>
      </c>
      <c r="BO28" s="165" t="s">
        <v>981</v>
      </c>
      <c r="BP28" s="16" t="s">
        <v>609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OKOK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/>
      <c r="AT29" s="38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1</v>
      </c>
      <c r="BI29" s="16"/>
      <c r="BJ29" s="16" t="s">
        <v>1285</v>
      </c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1286</v>
      </c>
      <c r="J30" s="37">
        <v>78</v>
      </c>
      <c r="K30" s="37">
        <v>190</v>
      </c>
      <c r="L30" s="83" t="s">
        <v>609</v>
      </c>
      <c r="M30" s="217" t="s">
        <v>1287</v>
      </c>
      <c r="N30" s="217" t="s">
        <v>1288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1289</v>
      </c>
      <c r="W30" s="173" t="s">
        <v>1290</v>
      </c>
      <c r="X30" s="51" t="s">
        <v>957</v>
      </c>
      <c r="Y30" s="158" t="s">
        <v>960</v>
      </c>
      <c r="Z30" s="158" t="s">
        <v>958</v>
      </c>
      <c r="AA30" s="144" t="s">
        <v>1291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1292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1</v>
      </c>
      <c r="BI30" s="16"/>
      <c r="BJ30" s="16" t="s">
        <v>1293</v>
      </c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ERRO</v>
      </c>
      <c r="AZ31" s="13"/>
      <c r="BA31" s="71"/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1</v>
      </c>
      <c r="BI31" s="16"/>
      <c r="BJ31" s="16" t="s">
        <v>1294</v>
      </c>
      <c r="BK31" s="16"/>
      <c r="BL31" s="15"/>
      <c r="BM31" s="14"/>
      <c r="BN31" s="14"/>
      <c r="BO31" s="165"/>
      <c r="BP31" s="16"/>
      <c r="BQ31" s="12" t="e">
        <f t="shared" si="2"/>
        <v>#VALUE!</v>
      </c>
      <c r="BR31" s="18" t="e">
        <f t="shared" si="3"/>
        <v>#VALUE!</v>
      </c>
      <c r="BS31" s="18">
        <f t="shared" si="4"/>
        <v>0</v>
      </c>
      <c r="BT31" s="225" t="str">
        <f t="shared" si="5"/>
        <v/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1295</v>
      </c>
      <c r="N32" s="204" t="s">
        <v>1296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1297</v>
      </c>
      <c r="W32" s="173" t="s">
        <v>1298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/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1</v>
      </c>
      <c r="BI32" s="16"/>
      <c r="BJ32" s="16" t="s">
        <v>1278</v>
      </c>
      <c r="BK32" s="16"/>
      <c r="BL32" s="15"/>
      <c r="BM32" s="14"/>
      <c r="BN32" s="14"/>
      <c r="BO32" s="165"/>
      <c r="BP32" s="16"/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/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1299</v>
      </c>
      <c r="N33" s="204" t="s">
        <v>1300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1236</v>
      </c>
      <c r="W33" s="173" t="s">
        <v>1301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1</v>
      </c>
      <c r="BI33" s="16"/>
      <c r="BJ33" s="16" t="s">
        <v>1302</v>
      </c>
      <c r="BK33" s="16"/>
      <c r="BL33" s="15"/>
      <c r="BM33" s="14"/>
      <c r="BN33" s="14"/>
      <c r="BO33" s="165"/>
      <c r="BP33" s="16"/>
      <c r="BQ33" s="12" t="str">
        <f t="shared" si="2"/>
        <v>Produção e Intervalo</v>
      </c>
      <c r="BR33" s="18">
        <f t="shared" si="3"/>
        <v>0</v>
      </c>
      <c r="BS33" s="18">
        <f t="shared" si="4"/>
        <v>0</v>
      </c>
      <c r="BT33" s="225" t="str">
        <f t="shared" si="5"/>
        <v/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0.16666666666666666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1236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/>
      <c r="AT34" s="38"/>
      <c r="AU34" s="38"/>
      <c r="AV34" s="38"/>
      <c r="AW34" s="38"/>
      <c r="AX34" s="38"/>
      <c r="AY34" s="319">
        <f>IF(D34="","*",IFERROR(IF(ISODD(COUNT(AS34:AX34)),"ERRO",SUM((AT34-AS34),(AV34-AU34),(AX34-AW34))),"ERRO"))</f>
        <v>0</v>
      </c>
      <c r="AZ34" s="13"/>
      <c r="BA34" s="71"/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1</v>
      </c>
      <c r="BI34" s="16"/>
      <c r="BJ34" s="16" t="s">
        <v>1283</v>
      </c>
      <c r="BK34" s="16"/>
      <c r="BL34" s="15"/>
      <c r="BM34" s="14"/>
      <c r="BN34" s="14"/>
      <c r="BO34" s="165"/>
      <c r="BP34" s="16"/>
      <c r="BQ34" s="12" t="str">
        <f t="shared" si="2"/>
        <v>Produção e Intervalo</v>
      </c>
      <c r="BR34" s="18">
        <f t="shared" si="3"/>
        <v>0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803</v>
      </c>
      <c r="G35" s="9" t="str">
        <f>IF(D35="","*",VLOOKUP(F35,BS_ATIVIDADE[#All],3,FALSE))</f>
        <v>OUTROS</v>
      </c>
      <c r="H35" s="173" t="s">
        <v>269</v>
      </c>
      <c r="I35" s="173" t="s">
        <v>175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200</v>
      </c>
      <c r="R35" s="10" t="str">
        <f>IFERROR(_xlfn.XLOOKUP(F35, BS_ATIVIDADE[ATIVIDADE],BS_ATIVIDADE[UNIDADE] ), "*")</f>
        <v>Nº DE PEÇAS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1303</v>
      </c>
      <c r="W35" s="173" t="s">
        <v>1304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RECOLHIMENTO DE DORMENTE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PJA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Nº DE PEÇAS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1</v>
      </c>
      <c r="BI35" s="16"/>
      <c r="BJ35" s="16" t="s">
        <v>1275</v>
      </c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1305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1283</v>
      </c>
      <c r="BK36" s="16" t="s">
        <v>1306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45965</v>
      </c>
      <c r="B39" s="171">
        <v>45965</v>
      </c>
      <c r="C39" s="8">
        <f>IF(BS_CONTROLE[[#This Row],[DATA]]="","",WEEKNUM(BS_CONTROLE[[#This Row],[DATA]]))</f>
        <v>45</v>
      </c>
      <c r="D39" s="51"/>
      <c r="E39" s="320">
        <v>34</v>
      </c>
      <c r="F39" s="172"/>
      <c r="G39" s="9" t="str">
        <f>IF(D39="","*",VLOOKUP(F39,BS_ATIVIDADE[#All],3,FALSE))</f>
        <v>*</v>
      </c>
      <c r="H39" s="173"/>
      <c r="I39" s="173"/>
      <c r="J39" s="217"/>
      <c r="K39" s="217"/>
      <c r="L39" s="83" t="s">
        <v>609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3"/>
      <c r="P39" s="173"/>
      <c r="Q39" s="83"/>
      <c r="R39" s="10" t="str">
        <f>IFERROR(_xlfn.XLOOKUP(F39, BS_ATIVIDADE[ATIVIDADE],BS_ATIVIDADE[UNIDADE] ), "*")</f>
        <v>*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8"/>
      <c r="W39" s="173"/>
      <c r="X39" s="218"/>
      <c r="Y39" s="158"/>
      <c r="Z39" s="158"/>
      <c r="AA39" s="83"/>
      <c r="AB39" s="70"/>
      <c r="AC39" s="70"/>
      <c r="AD39" s="173"/>
      <c r="AE39" s="83"/>
      <c r="AF39" s="83"/>
      <c r="AG39" s="83"/>
      <c r="AH39" s="48"/>
      <c r="AI39" s="142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4" t="str">
        <f>IF(BS_CONTROLE[[#This Row],[Local - Partida]]=0, "-", BS_CONTROLE[[#This Row],[Local - Partida]])</f>
        <v>-</v>
      </c>
      <c r="AL39" s="284" t="str">
        <f>IF(BS_CONTROLE[[#This Row],[Local - Encerramento]]=0, "-", BS_CONTROLE[[#This Row],[Local - Encerramento]])</f>
        <v>-</v>
      </c>
      <c r="AM39" s="284" t="str">
        <f>IF(BS_CONTROLE[[#This Row],[Entre - Estações]]=0, "-", BS_CONTROLE[[#This Row],[Entre - Estações]])</f>
        <v>-</v>
      </c>
      <c r="AN39" s="284" t="str">
        <f>IF(BS_CONTROLE[[#This Row],[SB]]=0, "-", BS_CONTROLE[[#This Row],[SB]])</f>
        <v>-</v>
      </c>
      <c r="AO39" s="285" t="str">
        <f>IF(BS_CONTROLE[[#This Row],[SUB]]=0, "-", BS_CONTROLE[[#This Row],[SUB]])</f>
        <v>-</v>
      </c>
      <c r="AP39" s="286" t="str">
        <f>IF(BS_CONTROLE[[#This Row],[KM - Inicio]]=0, "-", BS_CONTROLE[[#This Row],[KM - Inicio]])</f>
        <v>-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5" t="str">
        <f t="shared" si="5"/>
        <v/>
      </c>
    </row>
    <row r="40" spans="1:72" hidden="1">
      <c r="A40" s="50" t="str">
        <f t="shared" si="1"/>
        <v>45965</v>
      </c>
      <c r="B40" s="171">
        <v>45965</v>
      </c>
      <c r="C40" s="8">
        <f>IF(BS_CONTROLE[[#This Row],[DATA]]="","",WEEKNUM(BS_CONTROLE[[#This Row],[DATA]]))</f>
        <v>45</v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 hidden="1">
      <c r="A41" s="50" t="str">
        <f t="shared" si="1"/>
        <v>45965</v>
      </c>
      <c r="B41" s="171">
        <v>45965</v>
      </c>
      <c r="C41" s="8">
        <f>IF(BS_CONTROLE[[#This Row],[DATA]]="","",WEEKNUM(BS_CONTROLE[[#This Row],[DATA]]))</f>
        <v>45</v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5" t="str">
        <f t="shared" si="5"/>
        <v/>
      </c>
    </row>
    <row r="42" spans="1:72" hidden="1">
      <c r="A42" s="50" t="str">
        <f t="shared" si="1"/>
        <v>45965</v>
      </c>
      <c r="B42" s="171">
        <v>45965</v>
      </c>
      <c r="C42" s="8">
        <f>IF(BS_CONTROLE[[#This Row],[DATA]]="","",WEEKNUM(BS_CONTROLE[[#This Row],[DATA]]))</f>
        <v>45</v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5" t="str">
        <f t="shared" si="5"/>
        <v/>
      </c>
    </row>
    <row r="43" spans="1:72" hidden="1">
      <c r="A43" s="50" t="str">
        <f t="shared" si="1"/>
        <v>45965</v>
      </c>
      <c r="B43" s="171">
        <v>45965</v>
      </c>
      <c r="C43" s="8">
        <f>IF(BS_CONTROLE[[#This Row],[DATA]]="","",WEEKNUM(BS_CONTROLE[[#This Row],[DATA]]))</f>
        <v>45</v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 hidden="1">
      <c r="A44" s="50" t="str">
        <f t="shared" si="1"/>
        <v>45965</v>
      </c>
      <c r="B44" s="171">
        <v>45965</v>
      </c>
      <c r="C44" s="8">
        <f>IF(BS_CONTROLE[[#This Row],[DATA]]="","",WEEKNUM(BS_CONTROLE[[#This Row],[DATA]]))</f>
        <v>45</v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 hidden="1">
      <c r="A45" s="50" t="str">
        <f t="shared" si="1"/>
        <v>45965</v>
      </c>
      <c r="B45" s="171">
        <v>45965</v>
      </c>
      <c r="C45" s="8">
        <f>IF(BS_CONTROLE[[#This Row],[DATA]]="","",WEEKNUM(BS_CONTROLE[[#This Row],[DATA]]))</f>
        <v>45</v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45965</v>
      </c>
      <c r="B46" s="171">
        <v>45965</v>
      </c>
      <c r="C46" s="8">
        <f>IF(BS_CONTROLE[[#This Row],[DATA]]="","",WEEKNUM(BS_CONTROLE[[#This Row],[DATA]]))</f>
        <v>45</v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1"/>
        <v>45965</v>
      </c>
      <c r="B47" s="171">
        <v>45965</v>
      </c>
      <c r="C47" s="8">
        <f>IF(BS_CONTROLE[[#This Row],[DATA]]="","",WEEKNUM(BS_CONTROLE[[#This Row],[DATA]]))</f>
        <v>45</v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1"/>
        <v>45965</v>
      </c>
      <c r="B48" s="171">
        <v>45965</v>
      </c>
      <c r="C48" s="8">
        <f>IF(BS_CONTROLE[[#This Row],[DATA]]="","",WEEKNUM(BS_CONTROLE[[#This Row],[DATA]]))</f>
        <v>45</v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1"/>
        <v>45965</v>
      </c>
      <c r="B49" s="171">
        <v>45965</v>
      </c>
      <c r="C49" s="8">
        <f>IF(BS_CONTROLE[[#This Row],[DATA]]="","",WEEKNUM(BS_CONTROLE[[#This Row],[DATA]]))</f>
        <v>45</v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1"/>
        <v>45965</v>
      </c>
      <c r="B50" s="171">
        <v>45965</v>
      </c>
      <c r="C50" s="8">
        <f>IF(BS_CONTROLE[[#This Row],[DATA]]="","",WEEKNUM(BS_CONTROLE[[#This Row],[DATA]]))</f>
        <v>45</v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1"/>
        <v>45965</v>
      </c>
      <c r="B51" s="171">
        <v>45965</v>
      </c>
      <c r="C51" s="8">
        <f>IF(BS_CONTROLE[[#This Row],[DATA]]="","",WEEKNUM(BS_CONTROLE[[#This Row],[DATA]]))</f>
        <v>45</v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38"/>
      <c r="AS51" s="38"/>
      <c r="AT51" s="38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 hidden="1">
      <c r="A52" s="50" t="str">
        <f t="shared" si="1"/>
        <v>45965</v>
      </c>
      <c r="B52" s="171">
        <v>45965</v>
      </c>
      <c r="C52" s="8">
        <f>IF(BS_CONTROLE[[#This Row],[DATA]]="","",WEEKNUM(BS_CONTROLE[[#This Row],[DATA]]))</f>
        <v>45</v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1"/>
        <v>45965</v>
      </c>
      <c r="B53" s="171">
        <v>45965</v>
      </c>
      <c r="C53" s="8">
        <f>IF(BS_CONTROLE[[#This Row],[DATA]]="","",WEEKNUM(BS_CONTROLE[[#This Row],[DATA]]))</f>
        <v>45</v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1"/>
        <v>45965</v>
      </c>
      <c r="B54" s="171">
        <v>45965</v>
      </c>
      <c r="C54" s="8">
        <f>IF(BS_CONTROLE[[#This Row],[DATA]]="","",WEEKNUM(BS_CONTROLE[[#This Row],[DATA]]))</f>
        <v>45</v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 hidden="1">
      <c r="A55" s="50" t="str">
        <f t="shared" si="1"/>
        <v>45965</v>
      </c>
      <c r="B55" s="171">
        <v>45965</v>
      </c>
      <c r="C55" s="8">
        <f>IF(BS_CONTROLE[[#This Row],[DATA]]="","",WEEKNUM(BS_CONTROLE[[#This Row],[DATA]]))</f>
        <v>45</v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50" name="Range1_8_1"/>
    <protectedRange sqref="O6:Q8 O18:Q18 O13:Q16 O27:Q28 O21:Q25 O32:Q450 BA15" name="Range1_9_1"/>
    <protectedRange sqref="V6:Y6 V37:Y450 Y16 Y7:Y8 Y10:Y13 V23:Y24 V22 Y21:Y22 Y25:Y36" name="Range1_11_1"/>
    <protectedRange sqref="Z6:AD6 Z37:AD450 Z23:AD24" name="Range1_12_1"/>
    <protectedRange sqref="BF6:BF552" name="Range1_18_1"/>
    <protectedRange sqref="J9:K11 J17:K17 J29:K29" name="Range1_8_1_1"/>
    <protectedRange sqref="O9:Q11 O17:Q17 O29:Q29" name="Range1_9_1_1"/>
    <protectedRange sqref="V14:Y14 Y15 V9:Y9 V17:Y18 V10:X11 Y19:Y20 V33:X33 V28:X29" name="Range1_11_8"/>
    <protectedRange sqref="AB14:AC14 Z14 AB11:AC11 Z11 Z9:AC10 Z17:AC18 AB28:AC28 Z28 Z29:AC29 Z33:AC33" name="Range1_12_8"/>
    <protectedRange sqref="AA14 AA11 AA28" name="Range1_12_15"/>
    <protectedRange sqref="V21 X21 V8 X8 V16 X16 V27 X27" name="Range1_11_8_1"/>
    <protectedRange sqref="Z21 Z8 Z16 Z27" name="Range1_12_8_1"/>
    <protectedRange sqref="W8 W16 W27" name="Range1_11_1_1"/>
    <protectedRange sqref="AA21:AD21 AA8:AD8 AA16:AD16 AA15:AC15 AA27:AD27" name="Range1_12_12"/>
    <protectedRange sqref="J12:K12 J19:K20 J31:K31" name="Range1_8_1_4"/>
    <protectedRange sqref="O12:Q12 O19:Q20 O31:Q31" name="Range1_9_1_4"/>
    <protectedRange sqref="V15:X15 V12:X12" name="Range1_11_8_6"/>
    <protectedRange sqref="Z15 Z12 AC12" name="Range1_12_8_6"/>
    <protectedRange sqref="V19:X20 V35:X35 V31:X31 W22:X22" name="Range1_11_8_7"/>
    <protectedRange sqref="Z19:Z20 AC19:AC20 Z35 Z31 AC31 Z22 AC22" name="Range1_12_8_7"/>
    <protectedRange sqref="W13:X13 W36:X36 W21 W34:X34" name="Range1_11_8_8"/>
    <protectedRange sqref="AC13 Z13 Z36 AC34 Z34 AC36" name="Range1_12_8_8"/>
    <protectedRange sqref="AA13:AB13 AA34:AB34 AA36:AB36" name="Range1_12_6"/>
    <protectedRange sqref="V13 V36 V34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34" priority="20547" operator="equal">
      <formula>"ERRO"</formula>
    </cfRule>
  </conditionalFormatting>
  <conditionalFormatting sqref="X4 Y475:Y550 Y37:Z474 Y1:Z9 Y10:Y13 Z25:Z28">
    <cfRule type="cellIs" dxfId="833" priority="20536" operator="equal">
      <formula>"OPORTUNIDADE"</formula>
    </cfRule>
  </conditionalFormatting>
  <conditionalFormatting sqref="AZ6:AZ522">
    <cfRule type="expression" dxfId="832" priority="20531">
      <formula>$BU6=1</formula>
    </cfRule>
  </conditionalFormatting>
  <conditionalFormatting sqref="BQ6:BQ599">
    <cfRule type="cellIs" dxfId="831" priority="20542" operator="equal">
      <formula>"Produção e Intervalo"</formula>
    </cfRule>
    <cfRule type="cellIs" dxfId="830" priority="20543" operator="equal">
      <formula>"Aderente"</formula>
    </cfRule>
    <cfRule type="cellIs" dxfId="829" priority="20544" operator="equal">
      <formula>"Intervalo"</formula>
    </cfRule>
    <cfRule type="cellIs" dxfId="828" priority="20545" operator="equal">
      <formula>"Produção"</formula>
    </cfRule>
    <cfRule type="cellIs" dxfId="827" priority="20546" operator="equal">
      <formula>"ERRO"</formula>
    </cfRule>
  </conditionalFormatting>
  <conditionalFormatting sqref="BR6:BS552">
    <cfRule type="cellIs" dxfId="826" priority="20524" operator="equal">
      <formula>"*"</formula>
    </cfRule>
    <cfRule type="cellIs" dxfId="825" priority="20525" operator="greaterThanOrEqual">
      <formula>1</formula>
    </cfRule>
    <cfRule type="cellIs" dxfId="824" priority="20526" operator="lessThan">
      <formula>1</formula>
    </cfRule>
  </conditionalFormatting>
  <conditionalFormatting sqref="X475:X522 Y475:Y550 Y37:Z474 Y6:Z9 Y10:Y13 Z25:Z28">
    <cfRule type="cellIs" dxfId="823" priority="20472" operator="equal">
      <formula>"NÃO"</formula>
    </cfRule>
    <cfRule type="cellIs" dxfId="822" priority="20473" operator="equal">
      <formula>"SIM"</formula>
    </cfRule>
  </conditionalFormatting>
  <conditionalFormatting sqref="X475:X522">
    <cfRule type="cellIs" dxfId="821" priority="20471" operator="equal">
      <formula>"OPORTUNIDADE"</formula>
    </cfRule>
  </conditionalFormatting>
  <conditionalFormatting sqref="Z475:Z522">
    <cfRule type="cellIs" dxfId="820" priority="20469" operator="equal">
      <formula>"NÃO"</formula>
    </cfRule>
    <cfRule type="cellIs" dxfId="819" priority="20470" operator="equal">
      <formula>"SIM"</formula>
    </cfRule>
  </conditionalFormatting>
  <conditionalFormatting sqref="Z475:Z522">
    <cfRule type="cellIs" dxfId="818" priority="20468" operator="equal">
      <formula>"OPORTUNIDADE"</formula>
    </cfRule>
  </conditionalFormatting>
  <conditionalFormatting sqref="Y1048575:Y1048576">
    <cfRule type="cellIs" dxfId="817" priority="20353" operator="equal">
      <formula>"OPORTUNIDADE"</formula>
    </cfRule>
  </conditionalFormatting>
  <conditionalFormatting sqref="Y1048575:Y1048576">
    <cfRule type="cellIs" dxfId="816" priority="20351" operator="equal">
      <formula>"NÃO"</formula>
    </cfRule>
    <cfRule type="cellIs" dxfId="815" priority="20352" operator="equal">
      <formula>"SIM"</formula>
    </cfRule>
  </conditionalFormatting>
  <conditionalFormatting sqref="Z523:Z548">
    <cfRule type="cellIs" dxfId="814" priority="20088" operator="equal">
      <formula>"OPORTUNIDADE"</formula>
    </cfRule>
  </conditionalFormatting>
  <conditionalFormatting sqref="Z523:Z548">
    <cfRule type="cellIs" dxfId="813" priority="20086" operator="equal">
      <formula>"NÃO"</formula>
    </cfRule>
    <cfRule type="cellIs" dxfId="812" priority="20087" operator="equal">
      <formula>"SIM"</formula>
    </cfRule>
  </conditionalFormatting>
  <conditionalFormatting sqref="X549">
    <cfRule type="cellIs" dxfId="811" priority="20074" operator="equal">
      <formula>"NÃO"</formula>
    </cfRule>
    <cfRule type="cellIs" dxfId="810" priority="20075" operator="equal">
      <formula>"SIM"</formula>
    </cfRule>
  </conditionalFormatting>
  <conditionalFormatting sqref="X549">
    <cfRule type="cellIs" dxfId="809" priority="20073" operator="equal">
      <formula>"OPORTUNIDADE"</formula>
    </cfRule>
  </conditionalFormatting>
  <conditionalFormatting sqref="Z549">
    <cfRule type="cellIs" dxfId="808" priority="20071" operator="equal">
      <formula>"NÃO"</formula>
    </cfRule>
    <cfRule type="cellIs" dxfId="807" priority="20072" operator="equal">
      <formula>"SIM"</formula>
    </cfRule>
  </conditionalFormatting>
  <conditionalFormatting sqref="Z549">
    <cfRule type="cellIs" dxfId="806" priority="20070" operator="equal">
      <formula>"OPORTUNIDADE"</formula>
    </cfRule>
  </conditionalFormatting>
  <conditionalFormatting sqref="BI549">
    <cfRule type="iconSet" priority="2007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080">
      <iconSet showValue="0">
        <cfvo type="percent" val="0"/>
        <cfvo type="num" val="1"/>
        <cfvo type="num" val="1" gte="0"/>
      </iconSet>
    </cfRule>
    <cfRule type="iconSet" priority="2008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08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05" priority="20690">
      <formula>$BU492=1</formula>
    </cfRule>
  </conditionalFormatting>
  <conditionalFormatting sqref="AZ525:AZ549">
    <cfRule type="expression" dxfId="804" priority="20850">
      <formula>$BU497=1</formula>
    </cfRule>
  </conditionalFormatting>
  <conditionalFormatting sqref="BI523:BI548">
    <cfRule type="iconSet" priority="2085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0853">
      <iconSet showValue="0">
        <cfvo type="percent" val="0"/>
        <cfvo type="num" val="1"/>
        <cfvo type="num" val="1" gte="0"/>
      </iconSet>
    </cfRule>
    <cfRule type="iconSet" priority="2085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085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085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086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03" priority="15485" operator="equal">
      <formula>"*"</formula>
    </cfRule>
    <cfRule type="cellIs" dxfId="802" priority="15486" operator="greaterThanOrEqual">
      <formula>1</formula>
    </cfRule>
    <cfRule type="cellIs" dxfId="801" priority="15487" operator="lessThan">
      <formula>1</formula>
    </cfRule>
  </conditionalFormatting>
  <conditionalFormatting sqref="BI6:BI522">
    <cfRule type="iconSet" priority="2087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0875">
      <iconSet showValue="0">
        <cfvo type="percent" val="0"/>
        <cfvo type="num" val="1"/>
        <cfvo type="num" val="1" gte="0"/>
      </iconSet>
    </cfRule>
    <cfRule type="iconSet" priority="20876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0892">
      <iconSet showValue="0">
        <cfvo type="percent" val="0"/>
        <cfvo type="num" val="1"/>
        <cfvo type="num" val="1" gte="0"/>
      </iconSet>
    </cfRule>
  </conditionalFormatting>
  <conditionalFormatting sqref="BK6 BK14 BK9 BK21:BK599 BK16:BK19">
    <cfRule type="iconSet" priority="20893">
      <iconSet showValue="0">
        <cfvo type="percent" val="0"/>
        <cfvo type="num" val="1"/>
        <cfvo type="num" val="1" gte="0"/>
      </iconSet>
    </cfRule>
  </conditionalFormatting>
  <conditionalFormatting sqref="BP12:BP16 BP6:BP9 BP19:BP599">
    <cfRule type="iconSet" priority="20894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800" priority="2193" operator="equal">
      <formula>"OPORTUNIDADE"</formula>
    </cfRule>
  </conditionalFormatting>
  <conditionalFormatting sqref="Y14:Z14 Z12:Z13">
    <cfRule type="cellIs" dxfId="799" priority="2191" operator="equal">
      <formula>"NÃO"</formula>
    </cfRule>
    <cfRule type="cellIs" dxfId="798" priority="2192" operator="equal">
      <formula>"SIM"</formula>
    </cfRule>
  </conditionalFormatting>
  <conditionalFormatting sqref="Y23:Z23">
    <cfRule type="cellIs" dxfId="797" priority="2181" operator="equal">
      <formula>"OPORTUNIDADE"</formula>
    </cfRule>
  </conditionalFormatting>
  <conditionalFormatting sqref="Y23:Z23">
    <cfRule type="cellIs" dxfId="796" priority="2179" operator="equal">
      <formula>"NÃO"</formula>
    </cfRule>
    <cfRule type="cellIs" dxfId="795" priority="2180" operator="equal">
      <formula>"SIM"</formula>
    </cfRule>
  </conditionalFormatting>
  <conditionalFormatting sqref="Z11">
    <cfRule type="cellIs" dxfId="794" priority="2178" operator="equal">
      <formula>"OPORTUNIDADE"</formula>
    </cfRule>
  </conditionalFormatting>
  <conditionalFormatting sqref="Z11">
    <cfRule type="cellIs" dxfId="793" priority="2176" operator="equal">
      <formula>"NÃO"</formula>
    </cfRule>
    <cfRule type="cellIs" dxfId="792" priority="2177" operator="equal">
      <formula>"SIM"</formula>
    </cfRule>
  </conditionalFormatting>
  <conditionalFormatting sqref="Z11">
    <cfRule type="cellIs" dxfId="791" priority="2175" operator="equal">
      <formula>"OPORTUNIDADE"</formula>
    </cfRule>
  </conditionalFormatting>
  <conditionalFormatting sqref="Z11">
    <cfRule type="cellIs" dxfId="790" priority="2173" operator="equal">
      <formula>"NÃO"</formula>
    </cfRule>
    <cfRule type="cellIs" dxfId="789" priority="2174" operator="equal">
      <formula>"SIM"</formula>
    </cfRule>
  </conditionalFormatting>
  <conditionalFormatting sqref="Z11">
    <cfRule type="cellIs" dxfId="788" priority="2172" operator="equal">
      <formula>"OPORTUNIDADE"</formula>
    </cfRule>
  </conditionalFormatting>
  <conditionalFormatting sqref="Z11">
    <cfRule type="cellIs" dxfId="787" priority="2170" operator="equal">
      <formula>"NÃO"</formula>
    </cfRule>
    <cfRule type="cellIs" dxfId="786" priority="2171" operator="equal">
      <formula>"SIM"</formula>
    </cfRule>
  </conditionalFormatting>
  <conditionalFormatting sqref="Z11">
    <cfRule type="cellIs" dxfId="785" priority="2169" operator="equal">
      <formula>"OPORTUNIDADE"</formula>
    </cfRule>
  </conditionalFormatting>
  <conditionalFormatting sqref="Z11">
    <cfRule type="cellIs" dxfId="784" priority="2167" operator="equal">
      <formula>"NÃO"</formula>
    </cfRule>
    <cfRule type="cellIs" dxfId="783" priority="2168" operator="equal">
      <formula>"SIM"</formula>
    </cfRule>
  </conditionalFormatting>
  <conditionalFormatting sqref="Z11">
    <cfRule type="cellIs" dxfId="782" priority="2166" operator="equal">
      <formula>"OPORTUNIDADE"</formula>
    </cfRule>
  </conditionalFormatting>
  <conditionalFormatting sqref="Z11">
    <cfRule type="cellIs" dxfId="781" priority="2164" operator="equal">
      <formula>"NÃO"</formula>
    </cfRule>
    <cfRule type="cellIs" dxfId="780" priority="2165" operator="equal">
      <formula>"SIM"</formula>
    </cfRule>
  </conditionalFormatting>
  <conditionalFormatting sqref="Z11">
    <cfRule type="cellIs" dxfId="779" priority="2163" operator="equal">
      <formula>"OPORTUNIDADE"</formula>
    </cfRule>
  </conditionalFormatting>
  <conditionalFormatting sqref="Z11">
    <cfRule type="cellIs" dxfId="778" priority="2161" operator="equal">
      <formula>"NÃO"</formula>
    </cfRule>
    <cfRule type="cellIs" dxfId="777" priority="2162" operator="equal">
      <formula>"SIM"</formula>
    </cfRule>
  </conditionalFormatting>
  <conditionalFormatting sqref="Z11">
    <cfRule type="cellIs" dxfId="776" priority="2160" operator="equal">
      <formula>"OPORTUNIDADE"</formula>
    </cfRule>
  </conditionalFormatting>
  <conditionalFormatting sqref="Z11">
    <cfRule type="cellIs" dxfId="775" priority="2158" operator="equal">
      <formula>"NÃO"</formula>
    </cfRule>
    <cfRule type="cellIs" dxfId="774" priority="2159" operator="equal">
      <formula>"SIM"</formula>
    </cfRule>
  </conditionalFormatting>
  <conditionalFormatting sqref="Z11">
    <cfRule type="cellIs" dxfId="773" priority="2157" operator="equal">
      <formula>"OPORTUNIDADE"</formula>
    </cfRule>
  </conditionalFormatting>
  <conditionalFormatting sqref="Z11">
    <cfRule type="cellIs" dxfId="772" priority="2155" operator="equal">
      <formula>"NÃO"</formula>
    </cfRule>
    <cfRule type="cellIs" dxfId="771" priority="2156" operator="equal">
      <formula>"SIM"</formula>
    </cfRule>
  </conditionalFormatting>
  <conditionalFormatting sqref="Z11">
    <cfRule type="cellIs" dxfId="770" priority="2154" operator="equal">
      <formula>"OPORTUNIDADE"</formula>
    </cfRule>
  </conditionalFormatting>
  <conditionalFormatting sqref="Z11">
    <cfRule type="cellIs" dxfId="769" priority="2152" operator="equal">
      <formula>"NÃO"</formula>
    </cfRule>
    <cfRule type="cellIs" dxfId="768" priority="2153" operator="equal">
      <formula>"SIM"</formula>
    </cfRule>
  </conditionalFormatting>
  <conditionalFormatting sqref="Z11">
    <cfRule type="cellIs" dxfId="767" priority="2151" operator="equal">
      <formula>"OPORTUNIDADE"</formula>
    </cfRule>
  </conditionalFormatting>
  <conditionalFormatting sqref="Z11">
    <cfRule type="cellIs" dxfId="766" priority="2149" operator="equal">
      <formula>"NÃO"</formula>
    </cfRule>
    <cfRule type="cellIs" dxfId="765" priority="2150" operator="equal">
      <formula>"SIM"</formula>
    </cfRule>
  </conditionalFormatting>
  <conditionalFormatting sqref="Z11">
    <cfRule type="cellIs" dxfId="764" priority="2148" operator="equal">
      <formula>"OPORTUNIDADE"</formula>
    </cfRule>
  </conditionalFormatting>
  <conditionalFormatting sqref="Z11">
    <cfRule type="cellIs" dxfId="763" priority="2146" operator="equal">
      <formula>"NÃO"</formula>
    </cfRule>
    <cfRule type="cellIs" dxfId="762" priority="2147" operator="equal">
      <formula>"SIM"</formula>
    </cfRule>
  </conditionalFormatting>
  <conditionalFormatting sqref="Z11">
    <cfRule type="cellIs" dxfId="761" priority="2145" operator="equal">
      <formula>"OPORTUNIDADE"</formula>
    </cfRule>
  </conditionalFormatting>
  <conditionalFormatting sqref="Z11">
    <cfRule type="cellIs" dxfId="760" priority="2143" operator="equal">
      <formula>"NÃO"</formula>
    </cfRule>
    <cfRule type="cellIs" dxfId="759" priority="2144" operator="equal">
      <formula>"SIM"</formula>
    </cfRule>
  </conditionalFormatting>
  <conditionalFormatting sqref="Z21">
    <cfRule type="cellIs" dxfId="758" priority="2136" operator="equal">
      <formula>"OPORTUNIDADE"</formula>
    </cfRule>
  </conditionalFormatting>
  <conditionalFormatting sqref="Z21">
    <cfRule type="cellIs" dxfId="757" priority="2134" operator="equal">
      <formula>"NÃO"</formula>
    </cfRule>
    <cfRule type="cellIs" dxfId="756" priority="2135" operator="equal">
      <formula>"SIM"</formula>
    </cfRule>
  </conditionalFormatting>
  <conditionalFormatting sqref="Z21">
    <cfRule type="cellIs" dxfId="755" priority="2133" operator="equal">
      <formula>"OPORTUNIDADE"</formula>
    </cfRule>
  </conditionalFormatting>
  <conditionalFormatting sqref="Z21">
    <cfRule type="cellIs" dxfId="754" priority="2131" operator="equal">
      <formula>"NÃO"</formula>
    </cfRule>
    <cfRule type="cellIs" dxfId="753" priority="2132" operator="equal">
      <formula>"SIM"</formula>
    </cfRule>
  </conditionalFormatting>
  <conditionalFormatting sqref="Z21">
    <cfRule type="cellIs" dxfId="752" priority="2130" operator="equal">
      <formula>"OPORTUNIDADE"</formula>
    </cfRule>
  </conditionalFormatting>
  <conditionalFormatting sqref="Z21">
    <cfRule type="cellIs" dxfId="751" priority="2128" operator="equal">
      <formula>"NÃO"</formula>
    </cfRule>
    <cfRule type="cellIs" dxfId="750" priority="2129" operator="equal">
      <formula>"SIM"</formula>
    </cfRule>
  </conditionalFormatting>
  <conditionalFormatting sqref="Z21">
    <cfRule type="cellIs" dxfId="749" priority="2127" operator="equal">
      <formula>"OPORTUNIDADE"</formula>
    </cfRule>
  </conditionalFormatting>
  <conditionalFormatting sqref="Z21">
    <cfRule type="cellIs" dxfId="748" priority="2125" operator="equal">
      <formula>"NÃO"</formula>
    </cfRule>
    <cfRule type="cellIs" dxfId="747" priority="2126" operator="equal">
      <formula>"SIM"</formula>
    </cfRule>
  </conditionalFormatting>
  <conditionalFormatting sqref="Z21">
    <cfRule type="cellIs" dxfId="746" priority="2124" operator="equal">
      <formula>"OPORTUNIDADE"</formula>
    </cfRule>
  </conditionalFormatting>
  <conditionalFormatting sqref="Z21">
    <cfRule type="cellIs" dxfId="745" priority="2122" operator="equal">
      <formula>"NÃO"</formula>
    </cfRule>
    <cfRule type="cellIs" dxfId="744" priority="2123" operator="equal">
      <formula>"SIM"</formula>
    </cfRule>
  </conditionalFormatting>
  <conditionalFormatting sqref="Z21">
    <cfRule type="cellIs" dxfId="743" priority="2121" operator="equal">
      <formula>"OPORTUNIDADE"</formula>
    </cfRule>
  </conditionalFormatting>
  <conditionalFormatting sqref="Z21">
    <cfRule type="cellIs" dxfId="742" priority="2119" operator="equal">
      <formula>"NÃO"</formula>
    </cfRule>
    <cfRule type="cellIs" dxfId="741" priority="2120" operator="equal">
      <formula>"SIM"</formula>
    </cfRule>
  </conditionalFormatting>
  <conditionalFormatting sqref="Z21">
    <cfRule type="cellIs" dxfId="740" priority="2118" operator="equal">
      <formula>"OPORTUNIDADE"</formula>
    </cfRule>
  </conditionalFormatting>
  <conditionalFormatting sqref="Z21">
    <cfRule type="cellIs" dxfId="739" priority="2116" operator="equal">
      <formula>"NÃO"</formula>
    </cfRule>
    <cfRule type="cellIs" dxfId="738" priority="2117" operator="equal">
      <formula>"SIM"</formula>
    </cfRule>
  </conditionalFormatting>
  <conditionalFormatting sqref="Z21">
    <cfRule type="cellIs" dxfId="737" priority="2115" operator="equal">
      <formula>"OPORTUNIDADE"</formula>
    </cfRule>
  </conditionalFormatting>
  <conditionalFormatting sqref="Z21">
    <cfRule type="cellIs" dxfId="736" priority="2113" operator="equal">
      <formula>"NÃO"</formula>
    </cfRule>
    <cfRule type="cellIs" dxfId="735" priority="2114" operator="equal">
      <formula>"SIM"</formula>
    </cfRule>
  </conditionalFormatting>
  <conditionalFormatting sqref="Z21">
    <cfRule type="cellIs" dxfId="734" priority="2112" operator="equal">
      <formula>"OPORTUNIDADE"</formula>
    </cfRule>
  </conditionalFormatting>
  <conditionalFormatting sqref="Z21">
    <cfRule type="cellIs" dxfId="733" priority="2110" operator="equal">
      <formula>"NÃO"</formula>
    </cfRule>
    <cfRule type="cellIs" dxfId="732" priority="2111" operator="equal">
      <formula>"SIM"</formula>
    </cfRule>
  </conditionalFormatting>
  <conditionalFormatting sqref="Z21">
    <cfRule type="cellIs" dxfId="731" priority="2109" operator="equal">
      <formula>"OPORTUNIDADE"</formula>
    </cfRule>
  </conditionalFormatting>
  <conditionalFormatting sqref="Z21">
    <cfRule type="cellIs" dxfId="730" priority="2107" operator="equal">
      <formula>"NÃO"</formula>
    </cfRule>
    <cfRule type="cellIs" dxfId="729" priority="2108" operator="equal">
      <formula>"SIM"</formula>
    </cfRule>
  </conditionalFormatting>
  <conditionalFormatting sqref="Z21">
    <cfRule type="cellIs" dxfId="728" priority="2106" operator="equal">
      <formula>"OPORTUNIDADE"</formula>
    </cfRule>
  </conditionalFormatting>
  <conditionalFormatting sqref="Z21">
    <cfRule type="cellIs" dxfId="727" priority="2104" operator="equal">
      <formula>"NÃO"</formula>
    </cfRule>
    <cfRule type="cellIs" dxfId="726" priority="2105" operator="equal">
      <formula>"SIM"</formula>
    </cfRule>
  </conditionalFormatting>
  <conditionalFormatting sqref="Z21">
    <cfRule type="cellIs" dxfId="725" priority="2103" operator="equal">
      <formula>"OPORTUNIDADE"</formula>
    </cfRule>
  </conditionalFormatting>
  <conditionalFormatting sqref="Z21">
    <cfRule type="cellIs" dxfId="724" priority="2101" operator="equal">
      <formula>"NÃO"</formula>
    </cfRule>
    <cfRule type="cellIs" dxfId="723" priority="2102" operator="equal">
      <formula>"SIM"</formula>
    </cfRule>
  </conditionalFormatting>
  <conditionalFormatting sqref="Y21">
    <cfRule type="cellIs" dxfId="722" priority="2100" operator="equal">
      <formula>"OPORTUNIDADE"</formula>
    </cfRule>
  </conditionalFormatting>
  <conditionalFormatting sqref="Y21">
    <cfRule type="cellIs" dxfId="721" priority="2098" operator="equal">
      <formula>"NÃO"</formula>
    </cfRule>
    <cfRule type="cellIs" dxfId="720" priority="2099" operator="equal">
      <formula>"SIM"</formula>
    </cfRule>
  </conditionalFormatting>
  <conditionalFormatting sqref="Z30:Z31">
    <cfRule type="cellIs" dxfId="719" priority="2097" operator="equal">
      <formula>"OPORTUNIDADE"</formula>
    </cfRule>
  </conditionalFormatting>
  <conditionalFormatting sqref="Z30:Z31">
    <cfRule type="cellIs" dxfId="718" priority="2095" operator="equal">
      <formula>"NÃO"</formula>
    </cfRule>
    <cfRule type="cellIs" dxfId="717" priority="2096" operator="equal">
      <formula>"SIM"</formula>
    </cfRule>
  </conditionalFormatting>
  <conditionalFormatting sqref="Z30:Z31">
    <cfRule type="cellIs" dxfId="716" priority="2094" operator="equal">
      <formula>"OPORTUNIDADE"</formula>
    </cfRule>
  </conditionalFormatting>
  <conditionalFormatting sqref="Z30:Z31">
    <cfRule type="cellIs" dxfId="715" priority="2092" operator="equal">
      <formula>"NÃO"</formula>
    </cfRule>
    <cfRule type="cellIs" dxfId="714" priority="2093" operator="equal">
      <formula>"SIM"</formula>
    </cfRule>
  </conditionalFormatting>
  <conditionalFormatting sqref="Z30:Z31">
    <cfRule type="cellIs" dxfId="713" priority="2091" operator="equal">
      <formula>"OPORTUNIDADE"</formula>
    </cfRule>
  </conditionalFormatting>
  <conditionalFormatting sqref="Z30:Z31">
    <cfRule type="cellIs" dxfId="712" priority="2089" operator="equal">
      <formula>"NÃO"</formula>
    </cfRule>
    <cfRule type="cellIs" dxfId="711" priority="2090" operator="equal">
      <formula>"SIM"</formula>
    </cfRule>
  </conditionalFormatting>
  <conditionalFormatting sqref="Z30:Z31">
    <cfRule type="cellIs" dxfId="710" priority="2088" operator="equal">
      <formula>"OPORTUNIDADE"</formula>
    </cfRule>
  </conditionalFormatting>
  <conditionalFormatting sqref="Z30:Z31">
    <cfRule type="cellIs" dxfId="709" priority="2086" operator="equal">
      <formula>"NÃO"</formula>
    </cfRule>
    <cfRule type="cellIs" dxfId="708" priority="2087" operator="equal">
      <formula>"SIM"</formula>
    </cfRule>
  </conditionalFormatting>
  <conditionalFormatting sqref="Z30:Z31">
    <cfRule type="cellIs" dxfId="707" priority="2085" operator="equal">
      <formula>"OPORTUNIDADE"</formula>
    </cfRule>
  </conditionalFormatting>
  <conditionalFormatting sqref="Z30:Z31">
    <cfRule type="cellIs" dxfId="706" priority="2083" operator="equal">
      <formula>"NÃO"</formula>
    </cfRule>
    <cfRule type="cellIs" dxfId="705" priority="2084" operator="equal">
      <formula>"SIM"</formula>
    </cfRule>
  </conditionalFormatting>
  <conditionalFormatting sqref="Z30:Z31">
    <cfRule type="cellIs" dxfId="704" priority="2082" operator="equal">
      <formula>"OPORTUNIDADE"</formula>
    </cfRule>
  </conditionalFormatting>
  <conditionalFormatting sqref="Z30:Z31">
    <cfRule type="cellIs" dxfId="703" priority="2080" operator="equal">
      <formula>"NÃO"</formula>
    </cfRule>
    <cfRule type="cellIs" dxfId="702" priority="2081" operator="equal">
      <formula>"SIM"</formula>
    </cfRule>
  </conditionalFormatting>
  <conditionalFormatting sqref="Z30:Z31">
    <cfRule type="cellIs" dxfId="701" priority="2079" operator="equal">
      <formula>"OPORTUNIDADE"</formula>
    </cfRule>
  </conditionalFormatting>
  <conditionalFormatting sqref="Z30:Z31">
    <cfRule type="cellIs" dxfId="700" priority="2077" operator="equal">
      <formula>"NÃO"</formula>
    </cfRule>
    <cfRule type="cellIs" dxfId="699" priority="2078" operator="equal">
      <formula>"SIM"</formula>
    </cfRule>
  </conditionalFormatting>
  <conditionalFormatting sqref="Z30:Z31">
    <cfRule type="cellIs" dxfId="698" priority="2076" operator="equal">
      <formula>"OPORTUNIDADE"</formula>
    </cfRule>
  </conditionalFormatting>
  <conditionalFormatting sqref="Z30:Z31">
    <cfRule type="cellIs" dxfId="697" priority="2074" operator="equal">
      <formula>"NÃO"</formula>
    </cfRule>
    <cfRule type="cellIs" dxfId="696" priority="2075" operator="equal">
      <formula>"SIM"</formula>
    </cfRule>
  </conditionalFormatting>
  <conditionalFormatting sqref="Z30:Z31">
    <cfRule type="cellIs" dxfId="695" priority="2073" operator="equal">
      <formula>"OPORTUNIDADE"</formula>
    </cfRule>
  </conditionalFormatting>
  <conditionalFormatting sqref="Z30:Z31">
    <cfRule type="cellIs" dxfId="694" priority="2071" operator="equal">
      <formula>"NÃO"</formula>
    </cfRule>
    <cfRule type="cellIs" dxfId="693" priority="2072" operator="equal">
      <formula>"SIM"</formula>
    </cfRule>
  </conditionalFormatting>
  <conditionalFormatting sqref="Z30:Z31">
    <cfRule type="cellIs" dxfId="692" priority="2070" operator="equal">
      <formula>"OPORTUNIDADE"</formula>
    </cfRule>
  </conditionalFormatting>
  <conditionalFormatting sqref="Z30:Z31">
    <cfRule type="cellIs" dxfId="691" priority="2068" operator="equal">
      <formula>"NÃO"</formula>
    </cfRule>
    <cfRule type="cellIs" dxfId="690" priority="2069" operator="equal">
      <formula>"SIM"</formula>
    </cfRule>
  </conditionalFormatting>
  <conditionalFormatting sqref="Z30:Z31">
    <cfRule type="cellIs" dxfId="689" priority="2067" operator="equal">
      <formula>"OPORTUNIDADE"</formula>
    </cfRule>
  </conditionalFormatting>
  <conditionalFormatting sqref="Z30:Z31">
    <cfRule type="cellIs" dxfId="688" priority="2065" operator="equal">
      <formula>"NÃO"</formula>
    </cfRule>
    <cfRule type="cellIs" dxfId="687" priority="2066" operator="equal">
      <formula>"SIM"</formula>
    </cfRule>
  </conditionalFormatting>
  <conditionalFormatting sqref="Z30:Z31">
    <cfRule type="cellIs" dxfId="686" priority="2064" operator="equal">
      <formula>"OPORTUNIDADE"</formula>
    </cfRule>
  </conditionalFormatting>
  <conditionalFormatting sqref="Z30:Z31">
    <cfRule type="cellIs" dxfId="685" priority="2062" operator="equal">
      <formula>"NÃO"</formula>
    </cfRule>
    <cfRule type="cellIs" dxfId="684" priority="2063" operator="equal">
      <formula>"SIM"</formula>
    </cfRule>
  </conditionalFormatting>
  <conditionalFormatting sqref="Y35:Z35">
    <cfRule type="cellIs" dxfId="683" priority="2058" operator="equal">
      <formula>"OPORTUNIDADE"</formula>
    </cfRule>
  </conditionalFormatting>
  <conditionalFormatting sqref="Y35:Z35">
    <cfRule type="cellIs" dxfId="682" priority="2056" operator="equal">
      <formula>"NÃO"</formula>
    </cfRule>
    <cfRule type="cellIs" dxfId="681" priority="2057" operator="equal">
      <formula>"SIM"</formula>
    </cfRule>
  </conditionalFormatting>
  <conditionalFormatting sqref="Z32:Z33">
    <cfRule type="cellIs" dxfId="680" priority="2052" operator="equal">
      <formula>"OPORTUNIDADE"</formula>
    </cfRule>
  </conditionalFormatting>
  <conditionalFormatting sqref="Z32:Z33">
    <cfRule type="cellIs" dxfId="679" priority="2050" operator="equal">
      <formula>"NÃO"</formula>
    </cfRule>
    <cfRule type="cellIs" dxfId="678" priority="2051" operator="equal">
      <formula>"SIM"</formula>
    </cfRule>
  </conditionalFormatting>
  <conditionalFormatting sqref="Z29:Z30">
    <cfRule type="cellIs" dxfId="677" priority="2049" operator="equal">
      <formula>"OPORTUNIDADE"</formula>
    </cfRule>
  </conditionalFormatting>
  <conditionalFormatting sqref="Z29:Z30">
    <cfRule type="cellIs" dxfId="676" priority="2047" operator="equal">
      <formula>"NÃO"</formula>
    </cfRule>
    <cfRule type="cellIs" dxfId="675" priority="2048" operator="equal">
      <formula>"SIM"</formula>
    </cfRule>
  </conditionalFormatting>
  <conditionalFormatting sqref="Z29:Z30">
    <cfRule type="cellIs" dxfId="674" priority="2046" operator="equal">
      <formula>"OPORTUNIDADE"</formula>
    </cfRule>
  </conditionalFormatting>
  <conditionalFormatting sqref="Z29:Z30">
    <cfRule type="cellIs" dxfId="673" priority="2044" operator="equal">
      <formula>"NÃO"</formula>
    </cfRule>
    <cfRule type="cellIs" dxfId="672" priority="2045" operator="equal">
      <formula>"SIM"</formula>
    </cfRule>
  </conditionalFormatting>
  <conditionalFormatting sqref="Z29:Z30">
    <cfRule type="cellIs" dxfId="671" priority="2043" operator="equal">
      <formula>"OPORTUNIDADE"</formula>
    </cfRule>
  </conditionalFormatting>
  <conditionalFormatting sqref="Z29:Z30">
    <cfRule type="cellIs" dxfId="670" priority="2041" operator="equal">
      <formula>"NÃO"</formula>
    </cfRule>
    <cfRule type="cellIs" dxfId="669" priority="2042" operator="equal">
      <formula>"SIM"</formula>
    </cfRule>
  </conditionalFormatting>
  <conditionalFormatting sqref="Z29:Z30">
    <cfRule type="cellIs" dxfId="668" priority="2040" operator="equal">
      <formula>"OPORTUNIDADE"</formula>
    </cfRule>
  </conditionalFormatting>
  <conditionalFormatting sqref="Z29:Z30">
    <cfRule type="cellIs" dxfId="667" priority="2038" operator="equal">
      <formula>"NÃO"</formula>
    </cfRule>
    <cfRule type="cellIs" dxfId="666" priority="2039" operator="equal">
      <formula>"SIM"</formula>
    </cfRule>
  </conditionalFormatting>
  <conditionalFormatting sqref="Z29:Z30">
    <cfRule type="cellIs" dxfId="665" priority="2037" operator="equal">
      <formula>"OPORTUNIDADE"</formula>
    </cfRule>
  </conditionalFormatting>
  <conditionalFormatting sqref="Z29:Z30">
    <cfRule type="cellIs" dxfId="664" priority="2035" operator="equal">
      <formula>"NÃO"</formula>
    </cfRule>
    <cfRule type="cellIs" dxfId="663" priority="2036" operator="equal">
      <formula>"SIM"</formula>
    </cfRule>
  </conditionalFormatting>
  <conditionalFormatting sqref="Z29:Z30">
    <cfRule type="cellIs" dxfId="662" priority="2034" operator="equal">
      <formula>"OPORTUNIDADE"</formula>
    </cfRule>
  </conditionalFormatting>
  <conditionalFormatting sqref="Z29:Z30">
    <cfRule type="cellIs" dxfId="661" priority="2032" operator="equal">
      <formula>"NÃO"</formula>
    </cfRule>
    <cfRule type="cellIs" dxfId="660" priority="2033" operator="equal">
      <formula>"SIM"</formula>
    </cfRule>
  </conditionalFormatting>
  <conditionalFormatting sqref="Z29:Z30">
    <cfRule type="cellIs" dxfId="659" priority="2031" operator="equal">
      <formula>"OPORTUNIDADE"</formula>
    </cfRule>
  </conditionalFormatting>
  <conditionalFormatting sqref="Z29:Z30">
    <cfRule type="cellIs" dxfId="658" priority="2029" operator="equal">
      <formula>"NÃO"</formula>
    </cfRule>
    <cfRule type="cellIs" dxfId="657" priority="2030" operator="equal">
      <formula>"SIM"</formula>
    </cfRule>
  </conditionalFormatting>
  <conditionalFormatting sqref="Z29:Z30">
    <cfRule type="cellIs" dxfId="656" priority="2028" operator="equal">
      <formula>"OPORTUNIDADE"</formula>
    </cfRule>
  </conditionalFormatting>
  <conditionalFormatting sqref="Z29:Z30">
    <cfRule type="cellIs" dxfId="655" priority="2026" operator="equal">
      <formula>"NÃO"</formula>
    </cfRule>
    <cfRule type="cellIs" dxfId="654" priority="2027" operator="equal">
      <formula>"SIM"</formula>
    </cfRule>
  </conditionalFormatting>
  <conditionalFormatting sqref="Z29:Z30">
    <cfRule type="cellIs" dxfId="653" priority="2025" operator="equal">
      <formula>"OPORTUNIDADE"</formula>
    </cfRule>
  </conditionalFormatting>
  <conditionalFormatting sqref="Z29:Z30">
    <cfRule type="cellIs" dxfId="652" priority="2023" operator="equal">
      <formula>"NÃO"</formula>
    </cfRule>
    <cfRule type="cellIs" dxfId="651" priority="2024" operator="equal">
      <formula>"SIM"</formula>
    </cfRule>
  </conditionalFormatting>
  <conditionalFormatting sqref="Z29:Z30">
    <cfRule type="cellIs" dxfId="650" priority="2022" operator="equal">
      <formula>"OPORTUNIDADE"</formula>
    </cfRule>
  </conditionalFormatting>
  <conditionalFormatting sqref="Z29:Z30">
    <cfRule type="cellIs" dxfId="649" priority="2020" operator="equal">
      <formula>"NÃO"</formula>
    </cfRule>
    <cfRule type="cellIs" dxfId="648" priority="2021" operator="equal">
      <formula>"SIM"</formula>
    </cfRule>
  </conditionalFormatting>
  <conditionalFormatting sqref="Z29:Z30">
    <cfRule type="cellIs" dxfId="647" priority="2019" operator="equal">
      <formula>"OPORTUNIDADE"</formula>
    </cfRule>
  </conditionalFormatting>
  <conditionalFormatting sqref="Z29:Z30">
    <cfRule type="cellIs" dxfId="646" priority="2017" operator="equal">
      <formula>"NÃO"</formula>
    </cfRule>
    <cfRule type="cellIs" dxfId="645" priority="2018" operator="equal">
      <formula>"SIM"</formula>
    </cfRule>
  </conditionalFormatting>
  <conditionalFormatting sqref="Z29:Z30">
    <cfRule type="cellIs" dxfId="644" priority="2016" operator="equal">
      <formula>"OPORTUNIDADE"</formula>
    </cfRule>
  </conditionalFormatting>
  <conditionalFormatting sqref="Z29:Z30">
    <cfRule type="cellIs" dxfId="643" priority="2014" operator="equal">
      <formula>"NÃO"</formula>
    </cfRule>
    <cfRule type="cellIs" dxfId="642" priority="2015" operator="equal">
      <formula>"SIM"</formula>
    </cfRule>
  </conditionalFormatting>
  <conditionalFormatting sqref="Z29:Z30">
    <cfRule type="cellIs" dxfId="641" priority="2013" operator="equal">
      <formula>"OPORTUNIDADE"</formula>
    </cfRule>
  </conditionalFormatting>
  <conditionalFormatting sqref="Z29:Z30">
    <cfRule type="cellIs" dxfId="640" priority="2011" operator="equal">
      <formula>"NÃO"</formula>
    </cfRule>
    <cfRule type="cellIs" dxfId="639" priority="2012" operator="equal">
      <formula>"SIM"</formula>
    </cfRule>
  </conditionalFormatting>
  <conditionalFormatting sqref="Z29:Z30">
    <cfRule type="cellIs" dxfId="638" priority="2010" operator="equal">
      <formula>"OPORTUNIDADE"</formula>
    </cfRule>
  </conditionalFormatting>
  <conditionalFormatting sqref="Z29:Z30">
    <cfRule type="cellIs" dxfId="637" priority="2008" operator="equal">
      <formula>"NÃO"</formula>
    </cfRule>
    <cfRule type="cellIs" dxfId="636" priority="2009" operator="equal">
      <formula>"SIM"</formula>
    </cfRule>
  </conditionalFormatting>
  <conditionalFormatting sqref="Z29:Z30">
    <cfRule type="cellIs" dxfId="635" priority="2007" operator="equal">
      <formula>"OPORTUNIDADE"</formula>
    </cfRule>
  </conditionalFormatting>
  <conditionalFormatting sqref="Z29:Z30">
    <cfRule type="cellIs" dxfId="634" priority="2005" operator="equal">
      <formula>"NÃO"</formula>
    </cfRule>
    <cfRule type="cellIs" dxfId="633" priority="2006" operator="equal">
      <formula>"SIM"</formula>
    </cfRule>
  </conditionalFormatting>
  <conditionalFormatting sqref="Z29:Z30">
    <cfRule type="cellIs" dxfId="632" priority="2004" operator="equal">
      <formula>"OPORTUNIDADE"</formula>
    </cfRule>
  </conditionalFormatting>
  <conditionalFormatting sqref="Z29:Z30">
    <cfRule type="cellIs" dxfId="631" priority="2002" operator="equal">
      <formula>"NÃO"</formula>
    </cfRule>
    <cfRule type="cellIs" dxfId="630" priority="2003" operator="equal">
      <formula>"SIM"</formula>
    </cfRule>
  </conditionalFormatting>
  <conditionalFormatting sqref="Z29:Z30">
    <cfRule type="cellIs" dxfId="629" priority="2001" operator="equal">
      <formula>"OPORTUNIDADE"</formula>
    </cfRule>
  </conditionalFormatting>
  <conditionalFormatting sqref="Z29:Z30">
    <cfRule type="cellIs" dxfId="628" priority="1999" operator="equal">
      <formula>"NÃO"</formula>
    </cfRule>
    <cfRule type="cellIs" dxfId="627" priority="2000" operator="equal">
      <formula>"SIM"</formula>
    </cfRule>
  </conditionalFormatting>
  <conditionalFormatting sqref="Z29:Z30">
    <cfRule type="cellIs" dxfId="626" priority="1998" operator="equal">
      <formula>"OPORTUNIDADE"</formula>
    </cfRule>
  </conditionalFormatting>
  <conditionalFormatting sqref="Z29:Z30">
    <cfRule type="cellIs" dxfId="625" priority="1996" operator="equal">
      <formula>"NÃO"</formula>
    </cfRule>
    <cfRule type="cellIs" dxfId="624" priority="1997" operator="equal">
      <formula>"SIM"</formula>
    </cfRule>
  </conditionalFormatting>
  <conditionalFormatting sqref="Z29:Z30">
    <cfRule type="cellIs" dxfId="623" priority="1995" operator="equal">
      <formula>"OPORTUNIDADE"</formula>
    </cfRule>
  </conditionalFormatting>
  <conditionalFormatting sqref="Z29:Z30">
    <cfRule type="cellIs" dxfId="622" priority="1993" operator="equal">
      <formula>"NÃO"</formula>
    </cfRule>
    <cfRule type="cellIs" dxfId="621" priority="1994" operator="equal">
      <formula>"SIM"</formula>
    </cfRule>
  </conditionalFormatting>
  <conditionalFormatting sqref="Z10">
    <cfRule type="cellIs" dxfId="620" priority="1989" operator="equal">
      <formula>"OPORTUNIDADE"</formula>
    </cfRule>
  </conditionalFormatting>
  <conditionalFormatting sqref="Z10">
    <cfRule type="cellIs" dxfId="619" priority="1987" operator="equal">
      <formula>"NÃO"</formula>
    </cfRule>
    <cfRule type="cellIs" dxfId="618" priority="1988" operator="equal">
      <formula>"SIM"</formula>
    </cfRule>
  </conditionalFormatting>
  <conditionalFormatting sqref="Z10">
    <cfRule type="cellIs" dxfId="617" priority="1986" operator="equal">
      <formula>"OPORTUNIDADE"</formula>
    </cfRule>
  </conditionalFormatting>
  <conditionalFormatting sqref="Z10">
    <cfRule type="cellIs" dxfId="616" priority="1984" operator="equal">
      <formula>"NÃO"</formula>
    </cfRule>
    <cfRule type="cellIs" dxfId="615" priority="1985" operator="equal">
      <formula>"SIM"</formula>
    </cfRule>
  </conditionalFormatting>
  <conditionalFormatting sqref="Z10">
    <cfRule type="cellIs" dxfId="614" priority="1983" operator="equal">
      <formula>"OPORTUNIDADE"</formula>
    </cfRule>
  </conditionalFormatting>
  <conditionalFormatting sqref="Z10">
    <cfRule type="cellIs" dxfId="613" priority="1981" operator="equal">
      <formula>"NÃO"</formula>
    </cfRule>
    <cfRule type="cellIs" dxfId="612" priority="1982" operator="equal">
      <formula>"SIM"</formula>
    </cfRule>
  </conditionalFormatting>
  <conditionalFormatting sqref="Z10">
    <cfRule type="cellIs" dxfId="611" priority="1980" operator="equal">
      <formula>"OPORTUNIDADE"</formula>
    </cfRule>
  </conditionalFormatting>
  <conditionalFormatting sqref="Z10">
    <cfRule type="cellIs" dxfId="610" priority="1978" operator="equal">
      <formula>"NÃO"</formula>
    </cfRule>
    <cfRule type="cellIs" dxfId="609" priority="1979" operator="equal">
      <formula>"SIM"</formula>
    </cfRule>
  </conditionalFormatting>
  <conditionalFormatting sqref="Z10">
    <cfRule type="cellIs" dxfId="608" priority="1872" operator="equal">
      <formula>"OPORTUNIDADE"</formula>
    </cfRule>
  </conditionalFormatting>
  <conditionalFormatting sqref="Z10">
    <cfRule type="cellIs" dxfId="607" priority="1870" operator="equal">
      <formula>"NÃO"</formula>
    </cfRule>
    <cfRule type="cellIs" dxfId="606" priority="1871" operator="equal">
      <formula>"SIM"</formula>
    </cfRule>
  </conditionalFormatting>
  <conditionalFormatting sqref="Z10">
    <cfRule type="cellIs" dxfId="605" priority="1719" operator="equal">
      <formula>"OPORTUNIDADE"</formula>
    </cfRule>
  </conditionalFormatting>
  <conditionalFormatting sqref="Z10">
    <cfRule type="cellIs" dxfId="604" priority="1717" operator="equal">
      <formula>"NÃO"</formula>
    </cfRule>
    <cfRule type="cellIs" dxfId="603" priority="1718" operator="equal">
      <formula>"SIM"</formula>
    </cfRule>
  </conditionalFormatting>
  <conditionalFormatting sqref="Z10">
    <cfRule type="cellIs" dxfId="602" priority="1656" operator="equal">
      <formula>"OPORTUNIDADE"</formula>
    </cfRule>
  </conditionalFormatting>
  <conditionalFormatting sqref="Z10">
    <cfRule type="cellIs" dxfId="601" priority="1654" operator="equal">
      <formula>"NÃO"</formula>
    </cfRule>
    <cfRule type="cellIs" dxfId="600" priority="1655" operator="equal">
      <formula>"SIM"</formula>
    </cfRule>
  </conditionalFormatting>
  <conditionalFormatting sqref="Z10">
    <cfRule type="cellIs" dxfId="599" priority="1653" operator="equal">
      <formula>"OPORTUNIDADE"</formula>
    </cfRule>
  </conditionalFormatting>
  <conditionalFormatting sqref="Z10">
    <cfRule type="cellIs" dxfId="598" priority="1651" operator="equal">
      <formula>"NÃO"</formula>
    </cfRule>
    <cfRule type="cellIs" dxfId="597" priority="1652" operator="equal">
      <formula>"SIM"</formula>
    </cfRule>
  </conditionalFormatting>
  <conditionalFormatting sqref="Z10">
    <cfRule type="cellIs" dxfId="596" priority="1644" operator="equal">
      <formula>"OPORTUNIDADE"</formula>
    </cfRule>
  </conditionalFormatting>
  <conditionalFormatting sqref="Z10">
    <cfRule type="cellIs" dxfId="595" priority="1642" operator="equal">
      <formula>"NÃO"</formula>
    </cfRule>
    <cfRule type="cellIs" dxfId="594" priority="1643" operator="equal">
      <formula>"SIM"</formula>
    </cfRule>
  </conditionalFormatting>
  <conditionalFormatting sqref="Z10">
    <cfRule type="cellIs" dxfId="593" priority="1641" operator="equal">
      <formula>"OPORTUNIDADE"</formula>
    </cfRule>
  </conditionalFormatting>
  <conditionalFormatting sqref="Z10">
    <cfRule type="cellIs" dxfId="592" priority="1639" operator="equal">
      <formula>"NÃO"</formula>
    </cfRule>
    <cfRule type="cellIs" dxfId="591" priority="1640" operator="equal">
      <formula>"SIM"</formula>
    </cfRule>
  </conditionalFormatting>
  <conditionalFormatting sqref="Z10">
    <cfRule type="cellIs" dxfId="590" priority="1638" operator="equal">
      <formula>"OPORTUNIDADE"</formula>
    </cfRule>
  </conditionalFormatting>
  <conditionalFormatting sqref="Z10">
    <cfRule type="cellIs" dxfId="589" priority="1636" operator="equal">
      <formula>"NÃO"</formula>
    </cfRule>
    <cfRule type="cellIs" dxfId="588" priority="1637" operator="equal">
      <formula>"SIM"</formula>
    </cfRule>
  </conditionalFormatting>
  <conditionalFormatting sqref="Z10">
    <cfRule type="cellIs" dxfId="587" priority="1635" operator="equal">
      <formula>"OPORTUNIDADE"</formula>
    </cfRule>
  </conditionalFormatting>
  <conditionalFormatting sqref="Z10">
    <cfRule type="cellIs" dxfId="586" priority="1633" operator="equal">
      <formula>"NÃO"</formula>
    </cfRule>
    <cfRule type="cellIs" dxfId="585" priority="1634" operator="equal">
      <formula>"SIM"</formula>
    </cfRule>
  </conditionalFormatting>
  <conditionalFormatting sqref="Z10">
    <cfRule type="cellIs" dxfId="584" priority="1497" operator="equal">
      <formula>"OPORTUNIDADE"</formula>
    </cfRule>
  </conditionalFormatting>
  <conditionalFormatting sqref="Z10">
    <cfRule type="cellIs" dxfId="583" priority="1495" operator="equal">
      <formula>"NÃO"</formula>
    </cfRule>
    <cfRule type="cellIs" dxfId="582" priority="1496" operator="equal">
      <formula>"SIM"</formula>
    </cfRule>
  </conditionalFormatting>
  <conditionalFormatting sqref="Z10">
    <cfRule type="cellIs" dxfId="581" priority="1344" operator="equal">
      <formula>"OPORTUNIDADE"</formula>
    </cfRule>
  </conditionalFormatting>
  <conditionalFormatting sqref="Z10">
    <cfRule type="cellIs" dxfId="580" priority="1342" operator="equal">
      <formula>"NÃO"</formula>
    </cfRule>
    <cfRule type="cellIs" dxfId="579" priority="1343" operator="equal">
      <formula>"SIM"</formula>
    </cfRule>
  </conditionalFormatting>
  <conditionalFormatting sqref="Z10">
    <cfRule type="cellIs" dxfId="578" priority="1281" operator="equal">
      <formula>"OPORTUNIDADE"</formula>
    </cfRule>
  </conditionalFormatting>
  <conditionalFormatting sqref="Z10">
    <cfRule type="cellIs" dxfId="577" priority="1279" operator="equal">
      <formula>"NÃO"</formula>
    </cfRule>
    <cfRule type="cellIs" dxfId="576" priority="1280" operator="equal">
      <formula>"SIM"</formula>
    </cfRule>
  </conditionalFormatting>
  <conditionalFormatting sqref="Z10">
    <cfRule type="cellIs" dxfId="575" priority="1278" operator="equal">
      <formula>"OPORTUNIDADE"</formula>
    </cfRule>
  </conditionalFormatting>
  <conditionalFormatting sqref="Z10">
    <cfRule type="cellIs" dxfId="574" priority="1276" operator="equal">
      <formula>"NÃO"</formula>
    </cfRule>
    <cfRule type="cellIs" dxfId="573" priority="1277" operator="equal">
      <formula>"SIM"</formula>
    </cfRule>
  </conditionalFormatting>
  <conditionalFormatting sqref="Z10">
    <cfRule type="cellIs" dxfId="572" priority="1269" operator="equal">
      <formula>"OPORTUNIDADE"</formula>
    </cfRule>
  </conditionalFormatting>
  <conditionalFormatting sqref="Z10">
    <cfRule type="cellIs" dxfId="571" priority="1267" operator="equal">
      <formula>"NÃO"</formula>
    </cfRule>
    <cfRule type="cellIs" dxfId="570" priority="1268" operator="equal">
      <formula>"SIM"</formula>
    </cfRule>
  </conditionalFormatting>
  <conditionalFormatting sqref="Z10">
    <cfRule type="cellIs" dxfId="569" priority="1266" operator="equal">
      <formula>"OPORTUNIDADE"</formula>
    </cfRule>
  </conditionalFormatting>
  <conditionalFormatting sqref="Z10">
    <cfRule type="cellIs" dxfId="568" priority="1264" operator="equal">
      <formula>"NÃO"</formula>
    </cfRule>
    <cfRule type="cellIs" dxfId="567" priority="1265" operator="equal">
      <formula>"SIM"</formula>
    </cfRule>
  </conditionalFormatting>
  <conditionalFormatting sqref="Z10">
    <cfRule type="cellIs" dxfId="566" priority="1263" operator="equal">
      <formula>"OPORTUNIDADE"</formula>
    </cfRule>
  </conditionalFormatting>
  <conditionalFormatting sqref="Z10">
    <cfRule type="cellIs" dxfId="565" priority="1261" operator="equal">
      <formula>"NÃO"</formula>
    </cfRule>
    <cfRule type="cellIs" dxfId="564" priority="1262" operator="equal">
      <formula>"SIM"</formula>
    </cfRule>
  </conditionalFormatting>
  <conditionalFormatting sqref="Z10">
    <cfRule type="cellIs" dxfId="563" priority="1260" operator="equal">
      <formula>"OPORTUNIDADE"</formula>
    </cfRule>
  </conditionalFormatting>
  <conditionalFormatting sqref="Z10">
    <cfRule type="cellIs" dxfId="562" priority="1258" operator="equal">
      <formula>"NÃO"</formula>
    </cfRule>
    <cfRule type="cellIs" dxfId="561" priority="1259" operator="equal">
      <formula>"SIM"</formula>
    </cfRule>
  </conditionalFormatting>
  <conditionalFormatting sqref="Z28:Z29">
    <cfRule type="cellIs" dxfId="560" priority="1221" operator="equal">
      <formula>"OPORTUNIDADE"</formula>
    </cfRule>
  </conditionalFormatting>
  <conditionalFormatting sqref="Z28:Z29">
    <cfRule type="cellIs" dxfId="559" priority="1219" operator="equal">
      <formula>"NÃO"</formula>
    </cfRule>
    <cfRule type="cellIs" dxfId="558" priority="1220" operator="equal">
      <formula>"SIM"</formula>
    </cfRule>
  </conditionalFormatting>
  <conditionalFormatting sqref="Z28:Z29">
    <cfRule type="cellIs" dxfId="557" priority="1218" operator="equal">
      <formula>"OPORTUNIDADE"</formula>
    </cfRule>
  </conditionalFormatting>
  <conditionalFormatting sqref="Z28:Z29">
    <cfRule type="cellIs" dxfId="556" priority="1216" operator="equal">
      <formula>"NÃO"</formula>
    </cfRule>
    <cfRule type="cellIs" dxfId="555" priority="1217" operator="equal">
      <formula>"SIM"</formula>
    </cfRule>
  </conditionalFormatting>
  <conditionalFormatting sqref="Z33:Z34">
    <cfRule type="cellIs" dxfId="554" priority="1209" operator="equal">
      <formula>"OPORTUNIDADE"</formula>
    </cfRule>
  </conditionalFormatting>
  <conditionalFormatting sqref="Z33:Z34">
    <cfRule type="cellIs" dxfId="553" priority="1207" operator="equal">
      <formula>"NÃO"</formula>
    </cfRule>
    <cfRule type="cellIs" dxfId="552" priority="1208" operator="equal">
      <formula>"SIM"</formula>
    </cfRule>
  </conditionalFormatting>
  <conditionalFormatting sqref="Z15">
    <cfRule type="cellIs" dxfId="551" priority="1206" operator="equal">
      <formula>"OPORTUNIDADE"</formula>
    </cfRule>
  </conditionalFormatting>
  <conditionalFormatting sqref="Z15">
    <cfRule type="cellIs" dxfId="550" priority="1204" operator="equal">
      <formula>"NÃO"</formula>
    </cfRule>
    <cfRule type="cellIs" dxfId="549" priority="1205" operator="equal">
      <formula>"SIM"</formula>
    </cfRule>
  </conditionalFormatting>
  <conditionalFormatting sqref="Z15">
    <cfRule type="cellIs" dxfId="548" priority="1203" operator="equal">
      <formula>"OPORTUNIDADE"</formula>
    </cfRule>
  </conditionalFormatting>
  <conditionalFormatting sqref="Z15">
    <cfRule type="cellIs" dxfId="547" priority="1201" operator="equal">
      <formula>"NÃO"</formula>
    </cfRule>
    <cfRule type="cellIs" dxfId="546" priority="1202" operator="equal">
      <formula>"SIM"</formula>
    </cfRule>
  </conditionalFormatting>
  <conditionalFormatting sqref="Z15">
    <cfRule type="cellIs" dxfId="545" priority="1200" operator="equal">
      <formula>"OPORTUNIDADE"</formula>
    </cfRule>
  </conditionalFormatting>
  <conditionalFormatting sqref="Z15">
    <cfRule type="cellIs" dxfId="544" priority="1198" operator="equal">
      <formula>"NÃO"</formula>
    </cfRule>
    <cfRule type="cellIs" dxfId="543" priority="1199" operator="equal">
      <formula>"SIM"</formula>
    </cfRule>
  </conditionalFormatting>
  <conditionalFormatting sqref="Z24:Z25">
    <cfRule type="cellIs" dxfId="542" priority="1197" operator="equal">
      <formula>"OPORTUNIDADE"</formula>
    </cfRule>
  </conditionalFormatting>
  <conditionalFormatting sqref="Z24:Z25">
    <cfRule type="cellIs" dxfId="541" priority="1195" operator="equal">
      <formula>"NÃO"</formula>
    </cfRule>
    <cfRule type="cellIs" dxfId="540" priority="1196" operator="equal">
      <formula>"SIM"</formula>
    </cfRule>
  </conditionalFormatting>
  <conditionalFormatting sqref="Z24:Z25">
    <cfRule type="cellIs" dxfId="539" priority="1194" operator="equal">
      <formula>"OPORTUNIDADE"</formula>
    </cfRule>
  </conditionalFormatting>
  <conditionalFormatting sqref="Z24:Z25">
    <cfRule type="cellIs" dxfId="538" priority="1192" operator="equal">
      <formula>"NÃO"</formula>
    </cfRule>
    <cfRule type="cellIs" dxfId="537" priority="1193" operator="equal">
      <formula>"SIM"</formula>
    </cfRule>
  </conditionalFormatting>
  <conditionalFormatting sqref="Z24:Z25">
    <cfRule type="cellIs" dxfId="536" priority="1191" operator="equal">
      <formula>"OPORTUNIDADE"</formula>
    </cfRule>
  </conditionalFormatting>
  <conditionalFormatting sqref="Z24:Z25">
    <cfRule type="cellIs" dxfId="535" priority="1189" operator="equal">
      <formula>"NÃO"</formula>
    </cfRule>
    <cfRule type="cellIs" dxfId="534" priority="1190" operator="equal">
      <formula>"SIM"</formula>
    </cfRule>
  </conditionalFormatting>
  <conditionalFormatting sqref="Y24:Y25">
    <cfRule type="cellIs" dxfId="533" priority="1188" operator="equal">
      <formula>"OPORTUNIDADE"</formula>
    </cfRule>
  </conditionalFormatting>
  <conditionalFormatting sqref="Y24:Y25">
    <cfRule type="cellIs" dxfId="532" priority="1186" operator="equal">
      <formula>"NÃO"</formula>
    </cfRule>
    <cfRule type="cellIs" dxfId="531" priority="1187" operator="equal">
      <formula>"SIM"</formula>
    </cfRule>
  </conditionalFormatting>
  <conditionalFormatting sqref="Y15">
    <cfRule type="cellIs" dxfId="530" priority="1185" operator="equal">
      <formula>"OPORTUNIDADE"</formula>
    </cfRule>
  </conditionalFormatting>
  <conditionalFormatting sqref="Y15">
    <cfRule type="cellIs" dxfId="529" priority="1183" operator="equal">
      <formula>"NÃO"</formula>
    </cfRule>
    <cfRule type="cellIs" dxfId="528" priority="1184" operator="equal">
      <formula>"SIM"</formula>
    </cfRule>
  </conditionalFormatting>
  <conditionalFormatting sqref="Z34:Z35">
    <cfRule type="cellIs" dxfId="527" priority="1182" operator="equal">
      <formula>"OPORTUNIDADE"</formula>
    </cfRule>
  </conditionalFormatting>
  <conditionalFormatting sqref="Z34:Z35">
    <cfRule type="cellIs" dxfId="526" priority="1180" operator="equal">
      <formula>"NÃO"</formula>
    </cfRule>
    <cfRule type="cellIs" dxfId="525" priority="1181" operator="equal">
      <formula>"SIM"</formula>
    </cfRule>
  </conditionalFormatting>
  <conditionalFormatting sqref="Z34:Z35">
    <cfRule type="cellIs" dxfId="524" priority="1179" operator="equal">
      <formula>"OPORTUNIDADE"</formula>
    </cfRule>
  </conditionalFormatting>
  <conditionalFormatting sqref="Z34:Z35">
    <cfRule type="cellIs" dxfId="523" priority="1177" operator="equal">
      <formula>"NÃO"</formula>
    </cfRule>
    <cfRule type="cellIs" dxfId="522" priority="1178" operator="equal">
      <formula>"SIM"</formula>
    </cfRule>
  </conditionalFormatting>
  <conditionalFormatting sqref="Z34:Z35">
    <cfRule type="cellIs" dxfId="521" priority="1176" operator="equal">
      <formula>"OPORTUNIDADE"</formula>
    </cfRule>
  </conditionalFormatting>
  <conditionalFormatting sqref="Z34:Z35">
    <cfRule type="cellIs" dxfId="520" priority="1174" operator="equal">
      <formula>"NÃO"</formula>
    </cfRule>
    <cfRule type="cellIs" dxfId="519" priority="1175" operator="equal">
      <formula>"SIM"</formula>
    </cfRule>
  </conditionalFormatting>
  <conditionalFormatting sqref="Y9:Z9 Z10:Z11">
    <cfRule type="cellIs" dxfId="518" priority="456" operator="equal">
      <formula>"OPORTUNIDADE"</formula>
    </cfRule>
  </conditionalFormatting>
  <conditionalFormatting sqref="Y9:Z9 Z10:Z11">
    <cfRule type="cellIs" dxfId="517" priority="454" operator="equal">
      <formula>"NÃO"</formula>
    </cfRule>
    <cfRule type="cellIs" dxfId="516" priority="455" operator="equal">
      <formula>"SIM"</formula>
    </cfRule>
  </conditionalFormatting>
  <conditionalFormatting sqref="Z8">
    <cfRule type="cellIs" dxfId="515" priority="453" operator="equal">
      <formula>"OPORTUNIDADE"</formula>
    </cfRule>
  </conditionalFormatting>
  <conditionalFormatting sqref="Z8">
    <cfRule type="cellIs" dxfId="514" priority="451" operator="equal">
      <formula>"NÃO"</formula>
    </cfRule>
    <cfRule type="cellIs" dxfId="513" priority="452" operator="equal">
      <formula>"SIM"</formula>
    </cfRule>
  </conditionalFormatting>
  <conditionalFormatting sqref="Z8">
    <cfRule type="cellIs" dxfId="512" priority="450" operator="equal">
      <formula>"OPORTUNIDADE"</formula>
    </cfRule>
  </conditionalFormatting>
  <conditionalFormatting sqref="Z8">
    <cfRule type="cellIs" dxfId="511" priority="448" operator="equal">
      <formula>"NÃO"</formula>
    </cfRule>
    <cfRule type="cellIs" dxfId="510" priority="449" operator="equal">
      <formula>"SIM"</formula>
    </cfRule>
  </conditionalFormatting>
  <conditionalFormatting sqref="Z8">
    <cfRule type="cellIs" dxfId="509" priority="447" operator="equal">
      <formula>"OPORTUNIDADE"</formula>
    </cfRule>
  </conditionalFormatting>
  <conditionalFormatting sqref="Z8">
    <cfRule type="cellIs" dxfId="508" priority="445" operator="equal">
      <formula>"NÃO"</formula>
    </cfRule>
    <cfRule type="cellIs" dxfId="507" priority="446" operator="equal">
      <formula>"SIM"</formula>
    </cfRule>
  </conditionalFormatting>
  <conditionalFormatting sqref="Z8">
    <cfRule type="cellIs" dxfId="506" priority="444" operator="equal">
      <formula>"OPORTUNIDADE"</formula>
    </cfRule>
  </conditionalFormatting>
  <conditionalFormatting sqref="Z8">
    <cfRule type="cellIs" dxfId="505" priority="442" operator="equal">
      <formula>"NÃO"</formula>
    </cfRule>
    <cfRule type="cellIs" dxfId="504" priority="443" operator="equal">
      <formula>"SIM"</formula>
    </cfRule>
  </conditionalFormatting>
  <conditionalFormatting sqref="Z8">
    <cfRule type="cellIs" dxfId="503" priority="441" operator="equal">
      <formula>"OPORTUNIDADE"</formula>
    </cfRule>
  </conditionalFormatting>
  <conditionalFormatting sqref="Z8">
    <cfRule type="cellIs" dxfId="502" priority="439" operator="equal">
      <formula>"NÃO"</formula>
    </cfRule>
    <cfRule type="cellIs" dxfId="501" priority="440" operator="equal">
      <formula>"SIM"</formula>
    </cfRule>
  </conditionalFormatting>
  <conditionalFormatting sqref="Z8">
    <cfRule type="cellIs" dxfId="500" priority="438" operator="equal">
      <formula>"OPORTUNIDADE"</formula>
    </cfRule>
  </conditionalFormatting>
  <conditionalFormatting sqref="Z8">
    <cfRule type="cellIs" dxfId="499" priority="436" operator="equal">
      <formula>"NÃO"</formula>
    </cfRule>
    <cfRule type="cellIs" dxfId="498" priority="437" operator="equal">
      <formula>"SIM"</formula>
    </cfRule>
  </conditionalFormatting>
  <conditionalFormatting sqref="Z8">
    <cfRule type="cellIs" dxfId="497" priority="435" operator="equal">
      <formula>"OPORTUNIDADE"</formula>
    </cfRule>
  </conditionalFormatting>
  <conditionalFormatting sqref="Z8">
    <cfRule type="cellIs" dxfId="496" priority="433" operator="equal">
      <formula>"NÃO"</formula>
    </cfRule>
    <cfRule type="cellIs" dxfId="495" priority="434" operator="equal">
      <formula>"SIM"</formula>
    </cfRule>
  </conditionalFormatting>
  <conditionalFormatting sqref="Z8">
    <cfRule type="cellIs" dxfId="494" priority="432" operator="equal">
      <formula>"OPORTUNIDADE"</formula>
    </cfRule>
  </conditionalFormatting>
  <conditionalFormatting sqref="Z8">
    <cfRule type="cellIs" dxfId="493" priority="430" operator="equal">
      <formula>"NÃO"</formula>
    </cfRule>
    <cfRule type="cellIs" dxfId="492" priority="431" operator="equal">
      <formula>"SIM"</formula>
    </cfRule>
  </conditionalFormatting>
  <conditionalFormatting sqref="Z8">
    <cfRule type="cellIs" dxfId="491" priority="429" operator="equal">
      <formula>"OPORTUNIDADE"</formula>
    </cfRule>
  </conditionalFormatting>
  <conditionalFormatting sqref="Z8">
    <cfRule type="cellIs" dxfId="490" priority="427" operator="equal">
      <formula>"NÃO"</formula>
    </cfRule>
    <cfRule type="cellIs" dxfId="489" priority="428" operator="equal">
      <formula>"SIM"</formula>
    </cfRule>
  </conditionalFormatting>
  <conditionalFormatting sqref="Z8">
    <cfRule type="cellIs" dxfId="488" priority="426" operator="equal">
      <formula>"OPORTUNIDADE"</formula>
    </cfRule>
  </conditionalFormatting>
  <conditionalFormatting sqref="Z8">
    <cfRule type="cellIs" dxfId="487" priority="424" operator="equal">
      <formula>"NÃO"</formula>
    </cfRule>
    <cfRule type="cellIs" dxfId="486" priority="425" operator="equal">
      <formula>"SIM"</formula>
    </cfRule>
  </conditionalFormatting>
  <conditionalFormatting sqref="Z8">
    <cfRule type="cellIs" dxfId="485" priority="423" operator="equal">
      <formula>"OPORTUNIDADE"</formula>
    </cfRule>
  </conditionalFormatting>
  <conditionalFormatting sqref="Z8">
    <cfRule type="cellIs" dxfId="484" priority="421" operator="equal">
      <formula>"NÃO"</formula>
    </cfRule>
    <cfRule type="cellIs" dxfId="483" priority="422" operator="equal">
      <formula>"SIM"</formula>
    </cfRule>
  </conditionalFormatting>
  <conditionalFormatting sqref="Z8">
    <cfRule type="cellIs" dxfId="482" priority="420" operator="equal">
      <formula>"OPORTUNIDADE"</formula>
    </cfRule>
  </conditionalFormatting>
  <conditionalFormatting sqref="Z8">
    <cfRule type="cellIs" dxfId="481" priority="418" operator="equal">
      <formula>"NÃO"</formula>
    </cfRule>
    <cfRule type="cellIs" dxfId="480" priority="419" operator="equal">
      <formula>"SIM"</formula>
    </cfRule>
  </conditionalFormatting>
  <conditionalFormatting sqref="Y8">
    <cfRule type="cellIs" dxfId="479" priority="417" operator="equal">
      <formula>"OPORTUNIDADE"</formula>
    </cfRule>
  </conditionalFormatting>
  <conditionalFormatting sqref="Y8">
    <cfRule type="cellIs" dxfId="478" priority="415" operator="equal">
      <formula>"NÃO"</formula>
    </cfRule>
    <cfRule type="cellIs" dxfId="477" priority="416" operator="equal">
      <formula>"SIM"</formula>
    </cfRule>
  </conditionalFormatting>
  <conditionalFormatting sqref="Z7">
    <cfRule type="cellIs" dxfId="476" priority="414" operator="equal">
      <formula>"OPORTUNIDADE"</formula>
    </cfRule>
  </conditionalFormatting>
  <conditionalFormatting sqref="Z7">
    <cfRule type="cellIs" dxfId="475" priority="412" operator="equal">
      <formula>"NÃO"</formula>
    </cfRule>
    <cfRule type="cellIs" dxfId="474" priority="413" operator="equal">
      <formula>"SIM"</formula>
    </cfRule>
  </conditionalFormatting>
  <conditionalFormatting sqref="Z7">
    <cfRule type="cellIs" dxfId="473" priority="411" operator="equal">
      <formula>"OPORTUNIDADE"</formula>
    </cfRule>
  </conditionalFormatting>
  <conditionalFormatting sqref="Z7">
    <cfRule type="cellIs" dxfId="472" priority="409" operator="equal">
      <formula>"NÃO"</formula>
    </cfRule>
    <cfRule type="cellIs" dxfId="471" priority="410" operator="equal">
      <formula>"SIM"</formula>
    </cfRule>
  </conditionalFormatting>
  <conditionalFormatting sqref="Z7">
    <cfRule type="cellIs" dxfId="470" priority="408" operator="equal">
      <formula>"OPORTUNIDADE"</formula>
    </cfRule>
  </conditionalFormatting>
  <conditionalFormatting sqref="Z7">
    <cfRule type="cellIs" dxfId="469" priority="406" operator="equal">
      <formula>"NÃO"</formula>
    </cfRule>
    <cfRule type="cellIs" dxfId="468" priority="407" operator="equal">
      <formula>"SIM"</formula>
    </cfRule>
  </conditionalFormatting>
  <conditionalFormatting sqref="Z7">
    <cfRule type="cellIs" dxfId="467" priority="405" operator="equal">
      <formula>"OPORTUNIDADE"</formula>
    </cfRule>
  </conditionalFormatting>
  <conditionalFormatting sqref="Z7">
    <cfRule type="cellIs" dxfId="466" priority="403" operator="equal">
      <formula>"NÃO"</formula>
    </cfRule>
    <cfRule type="cellIs" dxfId="465" priority="404" operator="equal">
      <formula>"SIM"</formula>
    </cfRule>
  </conditionalFormatting>
  <conditionalFormatting sqref="Z7">
    <cfRule type="cellIs" dxfId="464" priority="402" operator="equal">
      <formula>"OPORTUNIDADE"</formula>
    </cfRule>
  </conditionalFormatting>
  <conditionalFormatting sqref="Z7">
    <cfRule type="cellIs" dxfId="463" priority="400" operator="equal">
      <formula>"NÃO"</formula>
    </cfRule>
    <cfRule type="cellIs" dxfId="462" priority="401" operator="equal">
      <formula>"SIM"</formula>
    </cfRule>
  </conditionalFormatting>
  <conditionalFormatting sqref="Z7">
    <cfRule type="cellIs" dxfId="461" priority="399" operator="equal">
      <formula>"OPORTUNIDADE"</formula>
    </cfRule>
  </conditionalFormatting>
  <conditionalFormatting sqref="Z7">
    <cfRule type="cellIs" dxfId="460" priority="397" operator="equal">
      <formula>"NÃO"</formula>
    </cfRule>
    <cfRule type="cellIs" dxfId="459" priority="398" operator="equal">
      <formula>"SIM"</formula>
    </cfRule>
  </conditionalFormatting>
  <conditionalFormatting sqref="Z7">
    <cfRule type="cellIs" dxfId="458" priority="396" operator="equal">
      <formula>"OPORTUNIDADE"</formula>
    </cfRule>
  </conditionalFormatting>
  <conditionalFormatting sqref="Z7">
    <cfRule type="cellIs" dxfId="457" priority="394" operator="equal">
      <formula>"NÃO"</formula>
    </cfRule>
    <cfRule type="cellIs" dxfId="456" priority="395" operator="equal">
      <formula>"SIM"</formula>
    </cfRule>
  </conditionalFormatting>
  <conditionalFormatting sqref="Z7">
    <cfRule type="cellIs" dxfId="455" priority="393" operator="equal">
      <formula>"OPORTUNIDADE"</formula>
    </cfRule>
  </conditionalFormatting>
  <conditionalFormatting sqref="Z7">
    <cfRule type="cellIs" dxfId="454" priority="391" operator="equal">
      <formula>"NÃO"</formula>
    </cfRule>
    <cfRule type="cellIs" dxfId="453" priority="392" operator="equal">
      <formula>"SIM"</formula>
    </cfRule>
  </conditionalFormatting>
  <conditionalFormatting sqref="Z7">
    <cfRule type="cellIs" dxfId="452" priority="390" operator="equal">
      <formula>"OPORTUNIDADE"</formula>
    </cfRule>
  </conditionalFormatting>
  <conditionalFormatting sqref="Z7">
    <cfRule type="cellIs" dxfId="451" priority="388" operator="equal">
      <formula>"NÃO"</formula>
    </cfRule>
    <cfRule type="cellIs" dxfId="450" priority="389" operator="equal">
      <formula>"SIM"</formula>
    </cfRule>
  </conditionalFormatting>
  <conditionalFormatting sqref="Z7">
    <cfRule type="cellIs" dxfId="449" priority="387" operator="equal">
      <formula>"OPORTUNIDADE"</formula>
    </cfRule>
  </conditionalFormatting>
  <conditionalFormatting sqref="Z7">
    <cfRule type="cellIs" dxfId="448" priority="385" operator="equal">
      <formula>"NÃO"</formula>
    </cfRule>
    <cfRule type="cellIs" dxfId="447" priority="386" operator="equal">
      <formula>"SIM"</formula>
    </cfRule>
  </conditionalFormatting>
  <conditionalFormatting sqref="Z7">
    <cfRule type="cellIs" dxfId="446" priority="384" operator="equal">
      <formula>"OPORTUNIDADE"</formula>
    </cfRule>
  </conditionalFormatting>
  <conditionalFormatting sqref="Z7">
    <cfRule type="cellIs" dxfId="445" priority="382" operator="equal">
      <formula>"NÃO"</formula>
    </cfRule>
    <cfRule type="cellIs" dxfId="444" priority="383" operator="equal">
      <formula>"SIM"</formula>
    </cfRule>
  </conditionalFormatting>
  <conditionalFormatting sqref="Z7">
    <cfRule type="cellIs" dxfId="443" priority="381" operator="equal">
      <formula>"OPORTUNIDADE"</formula>
    </cfRule>
  </conditionalFormatting>
  <conditionalFormatting sqref="Z7">
    <cfRule type="cellIs" dxfId="442" priority="379" operator="equal">
      <formula>"NÃO"</formula>
    </cfRule>
    <cfRule type="cellIs" dxfId="441" priority="380" operator="equal">
      <formula>"SIM"</formula>
    </cfRule>
  </conditionalFormatting>
  <conditionalFormatting sqref="Z7">
    <cfRule type="cellIs" dxfId="440" priority="378" operator="equal">
      <formula>"OPORTUNIDADE"</formula>
    </cfRule>
  </conditionalFormatting>
  <conditionalFormatting sqref="Z7">
    <cfRule type="cellIs" dxfId="439" priority="376" operator="equal">
      <formula>"NÃO"</formula>
    </cfRule>
    <cfRule type="cellIs" dxfId="438" priority="377" operator="equal">
      <formula>"SIM"</formula>
    </cfRule>
  </conditionalFormatting>
  <conditionalFormatting sqref="Z7">
    <cfRule type="cellIs" dxfId="437" priority="375" operator="equal">
      <formula>"OPORTUNIDADE"</formula>
    </cfRule>
  </conditionalFormatting>
  <conditionalFormatting sqref="Z7">
    <cfRule type="cellIs" dxfId="436" priority="373" operator="equal">
      <formula>"NÃO"</formula>
    </cfRule>
    <cfRule type="cellIs" dxfId="435" priority="374" operator="equal">
      <formula>"SIM"</formula>
    </cfRule>
  </conditionalFormatting>
  <conditionalFormatting sqref="Z7">
    <cfRule type="cellIs" dxfId="434" priority="372" operator="equal">
      <formula>"OPORTUNIDADE"</formula>
    </cfRule>
  </conditionalFormatting>
  <conditionalFormatting sqref="Z7">
    <cfRule type="cellIs" dxfId="433" priority="370" operator="equal">
      <formula>"NÃO"</formula>
    </cfRule>
    <cfRule type="cellIs" dxfId="432" priority="371" operator="equal">
      <formula>"SIM"</formula>
    </cfRule>
  </conditionalFormatting>
  <conditionalFormatting sqref="Z7">
    <cfRule type="cellIs" dxfId="431" priority="369" operator="equal">
      <formula>"OPORTUNIDADE"</formula>
    </cfRule>
  </conditionalFormatting>
  <conditionalFormatting sqref="Z7">
    <cfRule type="cellIs" dxfId="430" priority="367" operator="equal">
      <formula>"NÃO"</formula>
    </cfRule>
    <cfRule type="cellIs" dxfId="429" priority="368" operator="equal">
      <formula>"SIM"</formula>
    </cfRule>
  </conditionalFormatting>
  <conditionalFormatting sqref="Z7">
    <cfRule type="cellIs" dxfId="428" priority="366" operator="equal">
      <formula>"OPORTUNIDADE"</formula>
    </cfRule>
  </conditionalFormatting>
  <conditionalFormatting sqref="Z7">
    <cfRule type="cellIs" dxfId="427" priority="364" operator="equal">
      <formula>"NÃO"</formula>
    </cfRule>
    <cfRule type="cellIs" dxfId="426" priority="365" operator="equal">
      <formula>"SIM"</formula>
    </cfRule>
  </conditionalFormatting>
  <conditionalFormatting sqref="Z7">
    <cfRule type="cellIs" dxfId="425" priority="363" operator="equal">
      <formula>"OPORTUNIDADE"</formula>
    </cfRule>
  </conditionalFormatting>
  <conditionalFormatting sqref="Z7">
    <cfRule type="cellIs" dxfId="424" priority="361" operator="equal">
      <formula>"NÃO"</formula>
    </cfRule>
    <cfRule type="cellIs" dxfId="423" priority="362" operator="equal">
      <formula>"SIM"</formula>
    </cfRule>
  </conditionalFormatting>
  <conditionalFormatting sqref="Z7">
    <cfRule type="cellIs" dxfId="422" priority="360" operator="equal">
      <formula>"OPORTUNIDADE"</formula>
    </cfRule>
  </conditionalFormatting>
  <conditionalFormatting sqref="Z7">
    <cfRule type="cellIs" dxfId="421" priority="358" operator="equal">
      <formula>"NÃO"</formula>
    </cfRule>
    <cfRule type="cellIs" dxfId="420" priority="359" operator="equal">
      <formula>"SIM"</formula>
    </cfRule>
  </conditionalFormatting>
  <conditionalFormatting sqref="Z7">
    <cfRule type="cellIs" dxfId="419" priority="357" operator="equal">
      <formula>"OPORTUNIDADE"</formula>
    </cfRule>
  </conditionalFormatting>
  <conditionalFormatting sqref="Z7">
    <cfRule type="cellIs" dxfId="418" priority="355" operator="equal">
      <formula>"NÃO"</formula>
    </cfRule>
    <cfRule type="cellIs" dxfId="417" priority="356" operator="equal">
      <formula>"SIM"</formula>
    </cfRule>
  </conditionalFormatting>
  <conditionalFormatting sqref="Y7:Y8 Y10:Y13">
    <cfRule type="cellIs" dxfId="416" priority="354" operator="equal">
      <formula>"OPORTUNIDADE"</formula>
    </cfRule>
  </conditionalFormatting>
  <conditionalFormatting sqref="Y7:Y8 Y10:Y13">
    <cfRule type="cellIs" dxfId="415" priority="352" operator="equal">
      <formula>"NÃO"</formula>
    </cfRule>
    <cfRule type="cellIs" dxfId="414" priority="353" operator="equal">
      <formula>"SIM"</formula>
    </cfRule>
  </conditionalFormatting>
  <conditionalFormatting sqref="Z12">
    <cfRule type="cellIs" dxfId="413" priority="351" operator="equal">
      <formula>"OPORTUNIDADE"</formula>
    </cfRule>
  </conditionalFormatting>
  <conditionalFormatting sqref="Z12">
    <cfRule type="cellIs" dxfId="412" priority="349" operator="equal">
      <formula>"NÃO"</formula>
    </cfRule>
    <cfRule type="cellIs" dxfId="411" priority="350" operator="equal">
      <formula>"SIM"</formula>
    </cfRule>
  </conditionalFormatting>
  <conditionalFormatting sqref="Z12">
    <cfRule type="cellIs" dxfId="410" priority="348" operator="equal">
      <formula>"OPORTUNIDADE"</formula>
    </cfRule>
  </conditionalFormatting>
  <conditionalFormatting sqref="Z12">
    <cfRule type="cellIs" dxfId="409" priority="346" operator="equal">
      <formula>"NÃO"</formula>
    </cfRule>
    <cfRule type="cellIs" dxfId="408" priority="347" operator="equal">
      <formula>"SIM"</formula>
    </cfRule>
  </conditionalFormatting>
  <conditionalFormatting sqref="Z12">
    <cfRule type="cellIs" dxfId="407" priority="345" operator="equal">
      <formula>"OPORTUNIDADE"</formula>
    </cfRule>
  </conditionalFormatting>
  <conditionalFormatting sqref="Z12">
    <cfRule type="cellIs" dxfId="406" priority="343" operator="equal">
      <formula>"NÃO"</formula>
    </cfRule>
    <cfRule type="cellIs" dxfId="405" priority="344" operator="equal">
      <formula>"SIM"</formula>
    </cfRule>
  </conditionalFormatting>
  <conditionalFormatting sqref="Z13">
    <cfRule type="cellIs" dxfId="404" priority="339" operator="equal">
      <formula>"OPORTUNIDADE"</formula>
    </cfRule>
  </conditionalFormatting>
  <conditionalFormatting sqref="Z13">
    <cfRule type="cellIs" dxfId="403" priority="337" operator="equal">
      <formula>"NÃO"</formula>
    </cfRule>
    <cfRule type="cellIs" dxfId="402" priority="338" operator="equal">
      <formula>"SIM"</formula>
    </cfRule>
  </conditionalFormatting>
  <conditionalFormatting sqref="Y17:Z17">
    <cfRule type="cellIs" dxfId="401" priority="336" operator="equal">
      <formula>"OPORTUNIDADE"</formula>
    </cfRule>
  </conditionalFormatting>
  <conditionalFormatting sqref="Y17:Z17">
    <cfRule type="cellIs" dxfId="400" priority="334" operator="equal">
      <formula>"NÃO"</formula>
    </cfRule>
    <cfRule type="cellIs" dxfId="399" priority="335" operator="equal">
      <formula>"SIM"</formula>
    </cfRule>
  </conditionalFormatting>
  <conditionalFormatting sqref="Y18:Z18">
    <cfRule type="cellIs" dxfId="398" priority="333" operator="equal">
      <formula>"OPORTUNIDADE"</formula>
    </cfRule>
  </conditionalFormatting>
  <conditionalFormatting sqref="Y18:Z18">
    <cfRule type="cellIs" dxfId="397" priority="331" operator="equal">
      <formula>"NÃO"</formula>
    </cfRule>
    <cfRule type="cellIs" dxfId="396" priority="332" operator="equal">
      <formula>"SIM"</formula>
    </cfRule>
  </conditionalFormatting>
  <conditionalFormatting sqref="Z16">
    <cfRule type="cellIs" dxfId="395" priority="330" operator="equal">
      <formula>"OPORTUNIDADE"</formula>
    </cfRule>
  </conditionalFormatting>
  <conditionalFormatting sqref="Z16">
    <cfRule type="cellIs" dxfId="394" priority="328" operator="equal">
      <formula>"NÃO"</formula>
    </cfRule>
    <cfRule type="cellIs" dxfId="393" priority="329" operator="equal">
      <formula>"SIM"</formula>
    </cfRule>
  </conditionalFormatting>
  <conditionalFormatting sqref="Z16">
    <cfRule type="cellIs" dxfId="392" priority="327" operator="equal">
      <formula>"OPORTUNIDADE"</formula>
    </cfRule>
  </conditionalFormatting>
  <conditionalFormatting sqref="Z16">
    <cfRule type="cellIs" dxfId="391" priority="325" operator="equal">
      <formula>"NÃO"</formula>
    </cfRule>
    <cfRule type="cellIs" dxfId="390" priority="326" operator="equal">
      <formula>"SIM"</formula>
    </cfRule>
  </conditionalFormatting>
  <conditionalFormatting sqref="Z16">
    <cfRule type="cellIs" dxfId="389" priority="324" operator="equal">
      <formula>"OPORTUNIDADE"</formula>
    </cfRule>
  </conditionalFormatting>
  <conditionalFormatting sqref="Z16">
    <cfRule type="cellIs" dxfId="388" priority="322" operator="equal">
      <formula>"NÃO"</formula>
    </cfRule>
    <cfRule type="cellIs" dxfId="387" priority="323" operator="equal">
      <formula>"SIM"</formula>
    </cfRule>
  </conditionalFormatting>
  <conditionalFormatting sqref="Z16">
    <cfRule type="cellIs" dxfId="386" priority="321" operator="equal">
      <formula>"OPORTUNIDADE"</formula>
    </cfRule>
  </conditionalFormatting>
  <conditionalFormatting sqref="Z16">
    <cfRule type="cellIs" dxfId="385" priority="319" operator="equal">
      <formula>"NÃO"</formula>
    </cfRule>
    <cfRule type="cellIs" dxfId="384" priority="320" operator="equal">
      <formula>"SIM"</formula>
    </cfRule>
  </conditionalFormatting>
  <conditionalFormatting sqref="Z16">
    <cfRule type="cellIs" dxfId="383" priority="318" operator="equal">
      <formula>"OPORTUNIDADE"</formula>
    </cfRule>
  </conditionalFormatting>
  <conditionalFormatting sqref="Z16">
    <cfRule type="cellIs" dxfId="382" priority="316" operator="equal">
      <formula>"NÃO"</formula>
    </cfRule>
    <cfRule type="cellIs" dxfId="381" priority="317" operator="equal">
      <formula>"SIM"</formula>
    </cfRule>
  </conditionalFormatting>
  <conditionalFormatting sqref="Z16">
    <cfRule type="cellIs" dxfId="380" priority="315" operator="equal">
      <formula>"OPORTUNIDADE"</formula>
    </cfRule>
  </conditionalFormatting>
  <conditionalFormatting sqref="Z16">
    <cfRule type="cellIs" dxfId="379" priority="313" operator="equal">
      <formula>"NÃO"</formula>
    </cfRule>
    <cfRule type="cellIs" dxfId="378" priority="314" operator="equal">
      <formula>"SIM"</formula>
    </cfRule>
  </conditionalFormatting>
  <conditionalFormatting sqref="Z16">
    <cfRule type="cellIs" dxfId="377" priority="312" operator="equal">
      <formula>"OPORTUNIDADE"</formula>
    </cfRule>
  </conditionalFormatting>
  <conditionalFormatting sqref="Z16">
    <cfRule type="cellIs" dxfId="376" priority="310" operator="equal">
      <formula>"NÃO"</formula>
    </cfRule>
    <cfRule type="cellIs" dxfId="375" priority="311" operator="equal">
      <formula>"SIM"</formula>
    </cfRule>
  </conditionalFormatting>
  <conditionalFormatting sqref="Z16">
    <cfRule type="cellIs" dxfId="374" priority="309" operator="equal">
      <formula>"OPORTUNIDADE"</formula>
    </cfRule>
  </conditionalFormatting>
  <conditionalFormatting sqref="Z16">
    <cfRule type="cellIs" dxfId="373" priority="307" operator="equal">
      <formula>"NÃO"</formula>
    </cfRule>
    <cfRule type="cellIs" dxfId="372" priority="308" operator="equal">
      <formula>"SIM"</formula>
    </cfRule>
  </conditionalFormatting>
  <conditionalFormatting sqref="Z16">
    <cfRule type="cellIs" dxfId="371" priority="306" operator="equal">
      <formula>"OPORTUNIDADE"</formula>
    </cfRule>
  </conditionalFormatting>
  <conditionalFormatting sqref="Z16">
    <cfRule type="cellIs" dxfId="370" priority="304" operator="equal">
      <formula>"NÃO"</formula>
    </cfRule>
    <cfRule type="cellIs" dxfId="369" priority="305" operator="equal">
      <formula>"SIM"</formula>
    </cfRule>
  </conditionalFormatting>
  <conditionalFormatting sqref="Z16">
    <cfRule type="cellIs" dxfId="368" priority="303" operator="equal">
      <formula>"OPORTUNIDADE"</formula>
    </cfRule>
  </conditionalFormatting>
  <conditionalFormatting sqref="Z16">
    <cfRule type="cellIs" dxfId="367" priority="301" operator="equal">
      <formula>"NÃO"</formula>
    </cfRule>
    <cfRule type="cellIs" dxfId="366" priority="302" operator="equal">
      <formula>"SIM"</formula>
    </cfRule>
  </conditionalFormatting>
  <conditionalFormatting sqref="Z16">
    <cfRule type="cellIs" dxfId="365" priority="300" operator="equal">
      <formula>"OPORTUNIDADE"</formula>
    </cfRule>
  </conditionalFormatting>
  <conditionalFormatting sqref="Z16">
    <cfRule type="cellIs" dxfId="364" priority="298" operator="equal">
      <formula>"NÃO"</formula>
    </cfRule>
    <cfRule type="cellIs" dxfId="363" priority="299" operator="equal">
      <formula>"SIM"</formula>
    </cfRule>
  </conditionalFormatting>
  <conditionalFormatting sqref="Z16">
    <cfRule type="cellIs" dxfId="362" priority="297" operator="equal">
      <formula>"OPORTUNIDADE"</formula>
    </cfRule>
  </conditionalFormatting>
  <conditionalFormatting sqref="Z16">
    <cfRule type="cellIs" dxfId="361" priority="295" operator="equal">
      <formula>"NÃO"</formula>
    </cfRule>
    <cfRule type="cellIs" dxfId="360" priority="296" operator="equal">
      <formula>"SIM"</formula>
    </cfRule>
  </conditionalFormatting>
  <conditionalFormatting sqref="Y16">
    <cfRule type="cellIs" dxfId="359" priority="294" operator="equal">
      <formula>"OPORTUNIDADE"</formula>
    </cfRule>
  </conditionalFormatting>
  <conditionalFormatting sqref="Y16">
    <cfRule type="cellIs" dxfId="358" priority="292" operator="equal">
      <formula>"NÃO"</formula>
    </cfRule>
    <cfRule type="cellIs" dxfId="357" priority="293" operator="equal">
      <formula>"SIM"</formula>
    </cfRule>
  </conditionalFormatting>
  <conditionalFormatting sqref="Z19:Z20">
    <cfRule type="cellIs" dxfId="356" priority="291" operator="equal">
      <formula>"OPORTUNIDADE"</formula>
    </cfRule>
  </conditionalFormatting>
  <conditionalFormatting sqref="Z19:Z20">
    <cfRule type="cellIs" dxfId="355" priority="289" operator="equal">
      <formula>"NÃO"</formula>
    </cfRule>
    <cfRule type="cellIs" dxfId="354" priority="290" operator="equal">
      <formula>"SIM"</formula>
    </cfRule>
  </conditionalFormatting>
  <conditionalFormatting sqref="Z19:Z20">
    <cfRule type="cellIs" dxfId="353" priority="288" operator="equal">
      <formula>"OPORTUNIDADE"</formula>
    </cfRule>
  </conditionalFormatting>
  <conditionalFormatting sqref="Z19:Z20">
    <cfRule type="cellIs" dxfId="352" priority="286" operator="equal">
      <formula>"NÃO"</formula>
    </cfRule>
    <cfRule type="cellIs" dxfId="351" priority="287" operator="equal">
      <formula>"SIM"</formula>
    </cfRule>
  </conditionalFormatting>
  <conditionalFormatting sqref="Z19:Z20">
    <cfRule type="cellIs" dxfId="350" priority="285" operator="equal">
      <formula>"OPORTUNIDADE"</formula>
    </cfRule>
  </conditionalFormatting>
  <conditionalFormatting sqref="Z19:Z20">
    <cfRule type="cellIs" dxfId="349" priority="283" operator="equal">
      <formula>"NÃO"</formula>
    </cfRule>
    <cfRule type="cellIs" dxfId="348" priority="284" operator="equal">
      <formula>"SIM"</formula>
    </cfRule>
  </conditionalFormatting>
  <conditionalFormatting sqref="Y19:Y20">
    <cfRule type="cellIs" dxfId="347" priority="282" operator="equal">
      <formula>"OPORTUNIDADE"</formula>
    </cfRule>
  </conditionalFormatting>
  <conditionalFormatting sqref="Y19:Y20">
    <cfRule type="cellIs" dxfId="346" priority="280" operator="equal">
      <formula>"NÃO"</formula>
    </cfRule>
    <cfRule type="cellIs" dxfId="345" priority="281" operator="equal">
      <formula>"SIM"</formula>
    </cfRule>
  </conditionalFormatting>
  <conditionalFormatting sqref="Z36">
    <cfRule type="cellIs" dxfId="344" priority="279" operator="equal">
      <formula>"OPORTUNIDADE"</formula>
    </cfRule>
  </conditionalFormatting>
  <conditionalFormatting sqref="Z36">
    <cfRule type="cellIs" dxfId="343" priority="277" operator="equal">
      <formula>"NÃO"</formula>
    </cfRule>
    <cfRule type="cellIs" dxfId="342" priority="278" operator="equal">
      <formula>"SIM"</formula>
    </cfRule>
  </conditionalFormatting>
  <conditionalFormatting sqref="Z36">
    <cfRule type="cellIs" dxfId="341" priority="273" operator="equal">
      <formula>"OPORTUNIDADE"</formula>
    </cfRule>
  </conditionalFormatting>
  <conditionalFormatting sqref="Z36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Y23:Z24">
    <cfRule type="cellIs" dxfId="338" priority="270" operator="equal">
      <formula>"OPORTUNIDADE"</formula>
    </cfRule>
  </conditionalFormatting>
  <conditionalFormatting sqref="Y23:Z24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26:Z27">
    <cfRule type="cellIs" dxfId="335" priority="267" operator="equal">
      <formula>"OPORTUNIDADE"</formula>
    </cfRule>
  </conditionalFormatting>
  <conditionalFormatting sqref="Z26:Z2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26:Z27">
    <cfRule type="cellIs" dxfId="332" priority="264" operator="equal">
      <formula>"OPORTUNIDADE"</formula>
    </cfRule>
  </conditionalFormatting>
  <conditionalFormatting sqref="Z26:Z2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26:Z27">
    <cfRule type="cellIs" dxfId="329" priority="261" operator="equal">
      <formula>"OPORTUNIDADE"</formula>
    </cfRule>
  </conditionalFormatting>
  <conditionalFormatting sqref="Z26:Z2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26:Z27">
    <cfRule type="cellIs" dxfId="326" priority="258" operator="equal">
      <formula>"OPORTUNIDADE"</formula>
    </cfRule>
  </conditionalFormatting>
  <conditionalFormatting sqref="Z26:Z2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26:Z27">
    <cfRule type="cellIs" dxfId="323" priority="255" operator="equal">
      <formula>"OPORTUNIDADE"</formula>
    </cfRule>
  </conditionalFormatting>
  <conditionalFormatting sqref="Z26:Z2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26:Z27">
    <cfRule type="cellIs" dxfId="320" priority="252" operator="equal">
      <formula>"OPORTUNIDADE"</formula>
    </cfRule>
  </conditionalFormatting>
  <conditionalFormatting sqref="Z26:Z2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26:Z27">
    <cfRule type="cellIs" dxfId="317" priority="249" operator="equal">
      <formula>"OPORTUNIDADE"</formula>
    </cfRule>
  </conditionalFormatting>
  <conditionalFormatting sqref="Z26:Z2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26:Z27">
    <cfRule type="cellIs" dxfId="314" priority="246" operator="equal">
      <formula>"OPORTUNIDADE"</formula>
    </cfRule>
  </conditionalFormatting>
  <conditionalFormatting sqref="Z26:Z2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26:Z27">
    <cfRule type="cellIs" dxfId="311" priority="243" operator="equal">
      <formula>"OPORTUNIDADE"</formula>
    </cfRule>
  </conditionalFormatting>
  <conditionalFormatting sqref="Z26:Z2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26:Z27">
    <cfRule type="cellIs" dxfId="308" priority="240" operator="equal">
      <formula>"OPORTUNIDADE"</formula>
    </cfRule>
  </conditionalFormatting>
  <conditionalFormatting sqref="Z26:Z2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Z26:Z27">
    <cfRule type="cellIs" dxfId="305" priority="237" operator="equal">
      <formula>"OPORTUNIDADE"</formula>
    </cfRule>
  </conditionalFormatting>
  <conditionalFormatting sqref="Z26:Z27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Z26:Z27">
    <cfRule type="cellIs" dxfId="302" priority="234" operator="equal">
      <formula>"OPORTUNIDADE"</formula>
    </cfRule>
  </conditionalFormatting>
  <conditionalFormatting sqref="Z26:Z27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Z27:Z28">
    <cfRule type="cellIs" dxfId="299" priority="225" operator="equal">
      <formula>"OPORTUNIDADE"</formula>
    </cfRule>
  </conditionalFormatting>
  <conditionalFormatting sqref="Z27:Z28">
    <cfRule type="cellIs" dxfId="298" priority="223" operator="equal">
      <formula>"NÃO"</formula>
    </cfRule>
    <cfRule type="cellIs" dxfId="297" priority="224" operator="equal">
      <formula>"SIM"</formula>
    </cfRule>
  </conditionalFormatting>
  <conditionalFormatting sqref="Z28:Z29">
    <cfRule type="cellIs" dxfId="296" priority="222" operator="equal">
      <formula>"OPORTUNIDADE"</formula>
    </cfRule>
  </conditionalFormatting>
  <conditionalFormatting sqref="Z28:Z29">
    <cfRule type="cellIs" dxfId="295" priority="220" operator="equal">
      <formula>"NÃO"</formula>
    </cfRule>
    <cfRule type="cellIs" dxfId="294" priority="221" operator="equal">
      <formula>"SIM"</formula>
    </cfRule>
  </conditionalFormatting>
  <conditionalFormatting sqref="Z25:Z26">
    <cfRule type="cellIs" dxfId="293" priority="219" operator="equal">
      <formula>"OPORTUNIDADE"</formula>
    </cfRule>
  </conditionalFormatting>
  <conditionalFormatting sqref="Z25:Z26">
    <cfRule type="cellIs" dxfId="292" priority="217" operator="equal">
      <formula>"NÃO"</formula>
    </cfRule>
    <cfRule type="cellIs" dxfId="291" priority="218" operator="equal">
      <formula>"SIM"</formula>
    </cfRule>
  </conditionalFormatting>
  <conditionalFormatting sqref="Z25:Z26">
    <cfRule type="cellIs" dxfId="290" priority="216" operator="equal">
      <formula>"OPORTUNIDADE"</formula>
    </cfRule>
  </conditionalFormatting>
  <conditionalFormatting sqref="Z25:Z26">
    <cfRule type="cellIs" dxfId="289" priority="214" operator="equal">
      <formula>"NÃO"</formula>
    </cfRule>
    <cfRule type="cellIs" dxfId="288" priority="215" operator="equal">
      <formula>"SIM"</formula>
    </cfRule>
  </conditionalFormatting>
  <conditionalFormatting sqref="Z25:Z26">
    <cfRule type="cellIs" dxfId="287" priority="213" operator="equal">
      <formula>"OPORTUNIDADE"</formula>
    </cfRule>
  </conditionalFormatting>
  <conditionalFormatting sqref="Z25:Z26">
    <cfRule type="cellIs" dxfId="286" priority="211" operator="equal">
      <formula>"NÃO"</formula>
    </cfRule>
    <cfRule type="cellIs" dxfId="285" priority="212" operator="equal">
      <formula>"SIM"</formula>
    </cfRule>
  </conditionalFormatting>
  <conditionalFormatting sqref="Z25:Z26">
    <cfRule type="cellIs" dxfId="284" priority="210" operator="equal">
      <formula>"OPORTUNIDADE"</formula>
    </cfRule>
  </conditionalFormatting>
  <conditionalFormatting sqref="Z25:Z26">
    <cfRule type="cellIs" dxfId="283" priority="208" operator="equal">
      <formula>"NÃO"</formula>
    </cfRule>
    <cfRule type="cellIs" dxfId="282" priority="209" operator="equal">
      <formula>"SIM"</formula>
    </cfRule>
  </conditionalFormatting>
  <conditionalFormatting sqref="Z25:Z26">
    <cfRule type="cellIs" dxfId="281" priority="207" operator="equal">
      <formula>"OPORTUNIDADE"</formula>
    </cfRule>
  </conditionalFormatting>
  <conditionalFormatting sqref="Z25:Z26">
    <cfRule type="cellIs" dxfId="280" priority="205" operator="equal">
      <formula>"NÃO"</formula>
    </cfRule>
    <cfRule type="cellIs" dxfId="279" priority="206" operator="equal">
      <formula>"SIM"</formula>
    </cfRule>
  </conditionalFormatting>
  <conditionalFormatting sqref="Z25:Z26">
    <cfRule type="cellIs" dxfId="278" priority="204" operator="equal">
      <formula>"OPORTUNIDADE"</formula>
    </cfRule>
  </conditionalFormatting>
  <conditionalFormatting sqref="Z25:Z26">
    <cfRule type="cellIs" dxfId="277" priority="202" operator="equal">
      <formula>"NÃO"</formula>
    </cfRule>
    <cfRule type="cellIs" dxfId="276" priority="203" operator="equal">
      <formula>"SIM"</formula>
    </cfRule>
  </conditionalFormatting>
  <conditionalFormatting sqref="Z25:Z26">
    <cfRule type="cellIs" dxfId="275" priority="201" operator="equal">
      <formula>"OPORTUNIDADE"</formula>
    </cfRule>
  </conditionalFormatting>
  <conditionalFormatting sqref="Z25:Z26">
    <cfRule type="cellIs" dxfId="274" priority="199" operator="equal">
      <formula>"NÃO"</formula>
    </cfRule>
    <cfRule type="cellIs" dxfId="273" priority="200" operator="equal">
      <formula>"SIM"</formula>
    </cfRule>
  </conditionalFormatting>
  <conditionalFormatting sqref="Z25:Z26">
    <cfRule type="cellIs" dxfId="272" priority="198" operator="equal">
      <formula>"OPORTUNIDADE"</formula>
    </cfRule>
  </conditionalFormatting>
  <conditionalFormatting sqref="Z25:Z26">
    <cfRule type="cellIs" dxfId="271" priority="196" operator="equal">
      <formula>"NÃO"</formula>
    </cfRule>
    <cfRule type="cellIs" dxfId="270" priority="197" operator="equal">
      <formula>"SIM"</formula>
    </cfRule>
  </conditionalFormatting>
  <conditionalFormatting sqref="Z25:Z26">
    <cfRule type="cellIs" dxfId="269" priority="195" operator="equal">
      <formula>"OPORTUNIDADE"</formula>
    </cfRule>
  </conditionalFormatting>
  <conditionalFormatting sqref="Z25:Z26">
    <cfRule type="cellIs" dxfId="268" priority="193" operator="equal">
      <formula>"NÃO"</formula>
    </cfRule>
    <cfRule type="cellIs" dxfId="267" priority="194" operator="equal">
      <formula>"SIM"</formula>
    </cfRule>
  </conditionalFormatting>
  <conditionalFormatting sqref="Z25:Z26">
    <cfRule type="cellIs" dxfId="266" priority="192" operator="equal">
      <formula>"OPORTUNIDADE"</formula>
    </cfRule>
  </conditionalFormatting>
  <conditionalFormatting sqref="Z25:Z26">
    <cfRule type="cellIs" dxfId="265" priority="190" operator="equal">
      <formula>"NÃO"</formula>
    </cfRule>
    <cfRule type="cellIs" dxfId="264" priority="191" operator="equal">
      <formula>"SIM"</formula>
    </cfRule>
  </conditionalFormatting>
  <conditionalFormatting sqref="Z25:Z26">
    <cfRule type="cellIs" dxfId="263" priority="189" operator="equal">
      <formula>"OPORTUNIDADE"</formula>
    </cfRule>
  </conditionalFormatting>
  <conditionalFormatting sqref="Z25:Z26">
    <cfRule type="cellIs" dxfId="262" priority="187" operator="equal">
      <formula>"NÃO"</formula>
    </cfRule>
    <cfRule type="cellIs" dxfId="261" priority="188" operator="equal">
      <formula>"SIM"</formula>
    </cfRule>
  </conditionalFormatting>
  <conditionalFormatting sqref="Z25:Z26">
    <cfRule type="cellIs" dxfId="260" priority="186" operator="equal">
      <formula>"OPORTUNIDADE"</formula>
    </cfRule>
  </conditionalFormatting>
  <conditionalFormatting sqref="Z25:Z26">
    <cfRule type="cellIs" dxfId="259" priority="184" operator="equal">
      <formula>"NÃO"</formula>
    </cfRule>
    <cfRule type="cellIs" dxfId="258" priority="185" operator="equal">
      <formula>"SIM"</formula>
    </cfRule>
  </conditionalFormatting>
  <conditionalFormatting sqref="Z25:Z26">
    <cfRule type="cellIs" dxfId="257" priority="183" operator="equal">
      <formula>"OPORTUNIDADE"</formula>
    </cfRule>
  </conditionalFormatting>
  <conditionalFormatting sqref="Z25:Z26">
    <cfRule type="cellIs" dxfId="256" priority="181" operator="equal">
      <formula>"NÃO"</formula>
    </cfRule>
    <cfRule type="cellIs" dxfId="255" priority="182" operator="equal">
      <formula>"SIM"</formula>
    </cfRule>
  </conditionalFormatting>
  <conditionalFormatting sqref="Z25:Z26">
    <cfRule type="cellIs" dxfId="254" priority="180" operator="equal">
      <formula>"OPORTUNIDADE"</formula>
    </cfRule>
  </conditionalFormatting>
  <conditionalFormatting sqref="Z25:Z26">
    <cfRule type="cellIs" dxfId="253" priority="178" operator="equal">
      <formula>"NÃO"</formula>
    </cfRule>
    <cfRule type="cellIs" dxfId="252" priority="179" operator="equal">
      <formula>"SIM"</formula>
    </cfRule>
  </conditionalFormatting>
  <conditionalFormatting sqref="Z25:Z26">
    <cfRule type="cellIs" dxfId="251" priority="177" operator="equal">
      <formula>"OPORTUNIDADE"</formula>
    </cfRule>
  </conditionalFormatting>
  <conditionalFormatting sqref="Z25:Z26">
    <cfRule type="cellIs" dxfId="250" priority="175" operator="equal">
      <formula>"NÃO"</formula>
    </cfRule>
    <cfRule type="cellIs" dxfId="249" priority="176" operator="equal">
      <formula>"SIM"</formula>
    </cfRule>
  </conditionalFormatting>
  <conditionalFormatting sqref="Z25:Z26">
    <cfRule type="cellIs" dxfId="248" priority="174" operator="equal">
      <formula>"OPORTUNIDADE"</formula>
    </cfRule>
  </conditionalFormatting>
  <conditionalFormatting sqref="Z25:Z26">
    <cfRule type="cellIs" dxfId="247" priority="172" operator="equal">
      <formula>"NÃO"</formula>
    </cfRule>
    <cfRule type="cellIs" dxfId="246" priority="173" operator="equal">
      <formula>"SIM"</formula>
    </cfRule>
  </conditionalFormatting>
  <conditionalFormatting sqref="Z25:Z26">
    <cfRule type="cellIs" dxfId="245" priority="171" operator="equal">
      <formula>"OPORTUNIDADE"</formula>
    </cfRule>
  </conditionalFormatting>
  <conditionalFormatting sqref="Z25:Z26">
    <cfRule type="cellIs" dxfId="244" priority="169" operator="equal">
      <formula>"NÃO"</formula>
    </cfRule>
    <cfRule type="cellIs" dxfId="243" priority="170" operator="equal">
      <formula>"SIM"</formula>
    </cfRule>
  </conditionalFormatting>
  <conditionalFormatting sqref="Z25:Z26">
    <cfRule type="cellIs" dxfId="242" priority="168" operator="equal">
      <formula>"OPORTUNIDADE"</formula>
    </cfRule>
  </conditionalFormatting>
  <conditionalFormatting sqref="Z25:Z26">
    <cfRule type="cellIs" dxfId="241" priority="166" operator="equal">
      <formula>"NÃO"</formula>
    </cfRule>
    <cfRule type="cellIs" dxfId="240" priority="167" operator="equal">
      <formula>"SIM"</formula>
    </cfRule>
  </conditionalFormatting>
  <conditionalFormatting sqref="Z25:Z26">
    <cfRule type="cellIs" dxfId="239" priority="165" operator="equal">
      <formula>"OPORTUNIDADE"</formula>
    </cfRule>
  </conditionalFormatting>
  <conditionalFormatting sqref="Z25:Z26">
    <cfRule type="cellIs" dxfId="238" priority="163" operator="equal">
      <formula>"NÃO"</formula>
    </cfRule>
    <cfRule type="cellIs" dxfId="237" priority="164" operator="equal">
      <formula>"SIM"</formula>
    </cfRule>
  </conditionalFormatting>
  <conditionalFormatting sqref="Z24:Z25">
    <cfRule type="cellIs" dxfId="236" priority="159" operator="equal">
      <formula>"OPORTUNIDADE"</formula>
    </cfRule>
  </conditionalFormatting>
  <conditionalFormatting sqref="Z24:Z25">
    <cfRule type="cellIs" dxfId="235" priority="157" operator="equal">
      <formula>"NÃO"</formula>
    </cfRule>
    <cfRule type="cellIs" dxfId="234" priority="158" operator="equal">
      <formula>"SIM"</formula>
    </cfRule>
  </conditionalFormatting>
  <conditionalFormatting sqref="Z24:Z25">
    <cfRule type="cellIs" dxfId="233" priority="156" operator="equal">
      <formula>"OPORTUNIDADE"</formula>
    </cfRule>
  </conditionalFormatting>
  <conditionalFormatting sqref="Z24:Z25">
    <cfRule type="cellIs" dxfId="232" priority="154" operator="equal">
      <formula>"NÃO"</formula>
    </cfRule>
    <cfRule type="cellIs" dxfId="231" priority="155" operator="equal">
      <formula>"SIM"</formula>
    </cfRule>
  </conditionalFormatting>
  <conditionalFormatting sqref="Y24:Y25">
    <cfRule type="cellIs" dxfId="230" priority="153" operator="equal">
      <formula>"OPORTUNIDADE"</formula>
    </cfRule>
  </conditionalFormatting>
  <conditionalFormatting sqref="Y24:Y25">
    <cfRule type="cellIs" dxfId="229" priority="151" operator="equal">
      <formula>"NÃO"</formula>
    </cfRule>
    <cfRule type="cellIs" dxfId="228" priority="152" operator="equal">
      <formula>"SIM"</formula>
    </cfRule>
  </conditionalFormatting>
  <conditionalFormatting sqref="Z29:Z30">
    <cfRule type="cellIs" dxfId="227" priority="150" operator="equal">
      <formula>"OPORTUNIDADE"</formula>
    </cfRule>
  </conditionalFormatting>
  <conditionalFormatting sqref="Z29:Z30">
    <cfRule type="cellIs" dxfId="226" priority="148" operator="equal">
      <formula>"NÃO"</formula>
    </cfRule>
    <cfRule type="cellIs" dxfId="225" priority="149" operator="equal">
      <formula>"SIM"</formula>
    </cfRule>
  </conditionalFormatting>
  <conditionalFormatting sqref="Z30:Z31">
    <cfRule type="cellIs" dxfId="224" priority="147" operator="equal">
      <formula>"OPORTUNIDADE"</formula>
    </cfRule>
  </conditionalFormatting>
  <conditionalFormatting sqref="Z30:Z31">
    <cfRule type="cellIs" dxfId="223" priority="145" operator="equal">
      <formula>"NÃO"</formula>
    </cfRule>
    <cfRule type="cellIs" dxfId="222" priority="146" operator="equal">
      <formula>"SIM"</formula>
    </cfRule>
  </conditionalFormatting>
  <conditionalFormatting sqref="Z30:Z31">
    <cfRule type="cellIs" dxfId="221" priority="144" operator="equal">
      <formula>"OPORTUNIDADE"</formula>
    </cfRule>
  </conditionalFormatting>
  <conditionalFormatting sqref="Z30:Z31">
    <cfRule type="cellIs" dxfId="220" priority="142" operator="equal">
      <formula>"NÃO"</formula>
    </cfRule>
    <cfRule type="cellIs" dxfId="219" priority="143" operator="equal">
      <formula>"SIM"</formula>
    </cfRule>
  </conditionalFormatting>
  <conditionalFormatting sqref="Z30:Z31">
    <cfRule type="cellIs" dxfId="218" priority="141" operator="equal">
      <formula>"OPORTUNIDADE"</formula>
    </cfRule>
  </conditionalFormatting>
  <conditionalFormatting sqref="Z30:Z31">
    <cfRule type="cellIs" dxfId="217" priority="139" operator="equal">
      <formula>"NÃO"</formula>
    </cfRule>
    <cfRule type="cellIs" dxfId="216" priority="140" operator="equal">
      <formula>"SIM"</formula>
    </cfRule>
  </conditionalFormatting>
  <conditionalFormatting sqref="Z32:Z33">
    <cfRule type="cellIs" dxfId="215" priority="132" operator="equal">
      <formula>"OPORTUNIDADE"</formula>
    </cfRule>
  </conditionalFormatting>
  <conditionalFormatting sqref="Z32:Z33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Z32:Z34">
    <cfRule type="cellIs" dxfId="212" priority="126" operator="equal">
      <formula>"OPORTUNIDADE"</formula>
    </cfRule>
  </conditionalFormatting>
  <conditionalFormatting sqref="Z32:Z34">
    <cfRule type="cellIs" dxfId="211" priority="124" operator="equal">
      <formula>"NÃO"</formula>
    </cfRule>
    <cfRule type="cellIs" dxfId="210" priority="125" operator="equal">
      <formula>"SIM"</formula>
    </cfRule>
  </conditionalFormatting>
  <conditionalFormatting sqref="Z32:Z33">
    <cfRule type="cellIs" dxfId="209" priority="123" operator="equal">
      <formula>"OPORTUNIDADE"</formula>
    </cfRule>
  </conditionalFormatting>
  <conditionalFormatting sqref="Z32:Z33">
    <cfRule type="cellIs" dxfId="208" priority="121" operator="equal">
      <formula>"NÃO"</formula>
    </cfRule>
    <cfRule type="cellIs" dxfId="207" priority="122" operator="equal">
      <formula>"SIM"</formula>
    </cfRule>
  </conditionalFormatting>
  <conditionalFormatting sqref="Z33:Z34">
    <cfRule type="cellIs" dxfId="206" priority="120" operator="equal">
      <formula>"OPORTUNIDADE"</formula>
    </cfRule>
  </conditionalFormatting>
  <conditionalFormatting sqref="Z33:Z34">
    <cfRule type="cellIs" dxfId="205" priority="118" operator="equal">
      <formula>"NÃO"</formula>
    </cfRule>
    <cfRule type="cellIs" dxfId="204" priority="119" operator="equal">
      <formula>"SIM"</formula>
    </cfRule>
  </conditionalFormatting>
  <conditionalFormatting sqref="Z32:Z33">
    <cfRule type="cellIs" dxfId="203" priority="117" operator="equal">
      <formula>"OPORTUNIDADE"</formula>
    </cfRule>
  </conditionalFormatting>
  <conditionalFormatting sqref="Z32:Z33">
    <cfRule type="cellIs" dxfId="202" priority="115" operator="equal">
      <formula>"NÃO"</formula>
    </cfRule>
    <cfRule type="cellIs" dxfId="201" priority="116" operator="equal">
      <formula>"SIM"</formula>
    </cfRule>
  </conditionalFormatting>
  <conditionalFormatting sqref="Z33:Z34">
    <cfRule type="cellIs" dxfId="200" priority="114" operator="equal">
      <formula>"OPORTUNIDADE"</formula>
    </cfRule>
  </conditionalFormatting>
  <conditionalFormatting sqref="Z33:Z34">
    <cfRule type="cellIs" dxfId="199" priority="112" operator="equal">
      <formula>"NÃO"</formula>
    </cfRule>
    <cfRule type="cellIs" dxfId="198" priority="113" operator="equal">
      <formula>"SIM"</formula>
    </cfRule>
  </conditionalFormatting>
  <conditionalFormatting sqref="Z31:Z32">
    <cfRule type="cellIs" dxfId="197" priority="108" operator="equal">
      <formula>"OPORTUNIDADE"</formula>
    </cfRule>
  </conditionalFormatting>
  <conditionalFormatting sqref="Z31:Z32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BK1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4" priority="97" operator="equal">
      <formula>"OPORTUNIDADE"</formula>
    </cfRule>
  </conditionalFormatting>
  <conditionalFormatting sqref="Y22:Y24">
    <cfRule type="cellIs" dxfId="193" priority="95" operator="equal">
      <formula>"NÃO"</formula>
    </cfRule>
    <cfRule type="cellIs" dxfId="192" priority="96" operator="equal">
      <formula>"SIM"</formula>
    </cfRule>
  </conditionalFormatting>
  <conditionalFormatting sqref="Y25:Y26">
    <cfRule type="cellIs" dxfId="191" priority="94" operator="equal">
      <formula>"OPORTUNIDADE"</formula>
    </cfRule>
  </conditionalFormatting>
  <conditionalFormatting sqref="Y25:Y26">
    <cfRule type="cellIs" dxfId="190" priority="92" operator="equal">
      <formula>"NÃO"</formula>
    </cfRule>
    <cfRule type="cellIs" dxfId="189" priority="93" operator="equal">
      <formula>"SIM"</formula>
    </cfRule>
  </conditionalFormatting>
  <conditionalFormatting sqref="Y25:Y26">
    <cfRule type="cellIs" dxfId="188" priority="91" operator="equal">
      <formula>"OPORTUNIDADE"</formula>
    </cfRule>
  </conditionalFormatting>
  <conditionalFormatting sqref="Y25:Y26">
    <cfRule type="cellIs" dxfId="187" priority="89" operator="equal">
      <formula>"NÃO"</formula>
    </cfRule>
    <cfRule type="cellIs" dxfId="186" priority="90" operator="equal">
      <formula>"SIM"</formula>
    </cfRule>
  </conditionalFormatting>
  <conditionalFormatting sqref="Y26:Y27">
    <cfRule type="cellIs" dxfId="185" priority="88" operator="equal">
      <formula>"OPORTUNIDADE"</formula>
    </cfRule>
  </conditionalFormatting>
  <conditionalFormatting sqref="Y26:Y27">
    <cfRule type="cellIs" dxfId="184" priority="86" operator="equal">
      <formula>"NÃO"</formula>
    </cfRule>
    <cfRule type="cellIs" dxfId="183" priority="87" operator="equal">
      <formula>"SIM"</formula>
    </cfRule>
  </conditionalFormatting>
  <conditionalFormatting sqref="Y26:Y27">
    <cfRule type="cellIs" dxfId="182" priority="85" operator="equal">
      <formula>"OPORTUNIDADE"</formula>
    </cfRule>
  </conditionalFormatting>
  <conditionalFormatting sqref="Y26:Y27">
    <cfRule type="cellIs" dxfId="181" priority="83" operator="equal">
      <formula>"NÃO"</formula>
    </cfRule>
    <cfRule type="cellIs" dxfId="180" priority="84" operator="equal">
      <formula>"SIM"</formula>
    </cfRule>
  </conditionalFormatting>
  <conditionalFormatting sqref="Y27:Y28">
    <cfRule type="cellIs" dxfId="179" priority="82" operator="equal">
      <formula>"OPORTUNIDADE"</formula>
    </cfRule>
  </conditionalFormatting>
  <conditionalFormatting sqref="Y27:Y28">
    <cfRule type="cellIs" dxfId="178" priority="80" operator="equal">
      <formula>"NÃO"</formula>
    </cfRule>
    <cfRule type="cellIs" dxfId="177" priority="81" operator="equal">
      <formula>"SIM"</formula>
    </cfRule>
  </conditionalFormatting>
  <conditionalFormatting sqref="Y27:Y28">
    <cfRule type="cellIs" dxfId="176" priority="79" operator="equal">
      <formula>"OPORTUNIDADE"</formula>
    </cfRule>
  </conditionalFormatting>
  <conditionalFormatting sqref="Y27:Y28">
    <cfRule type="cellIs" dxfId="175" priority="77" operator="equal">
      <formula>"NÃO"</formula>
    </cfRule>
    <cfRule type="cellIs" dxfId="174" priority="78" operator="equal">
      <formula>"SIM"</formula>
    </cfRule>
  </conditionalFormatting>
  <conditionalFormatting sqref="Y28:Y29">
    <cfRule type="cellIs" dxfId="173" priority="76" operator="equal">
      <formula>"OPORTUNIDADE"</formula>
    </cfRule>
  </conditionalFormatting>
  <conditionalFormatting sqref="Y28:Y29">
    <cfRule type="cellIs" dxfId="172" priority="74" operator="equal">
      <formula>"NÃO"</formula>
    </cfRule>
    <cfRule type="cellIs" dxfId="171" priority="75" operator="equal">
      <formula>"SIM"</formula>
    </cfRule>
  </conditionalFormatting>
  <conditionalFormatting sqref="Y28:Y29">
    <cfRule type="cellIs" dxfId="170" priority="73" operator="equal">
      <formula>"OPORTUNIDADE"</formula>
    </cfRule>
  </conditionalFormatting>
  <conditionalFormatting sqref="Y28:Y2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29:Y30">
    <cfRule type="cellIs" dxfId="167" priority="70" operator="equal">
      <formula>"OPORTUNIDADE"</formula>
    </cfRule>
  </conditionalFormatting>
  <conditionalFormatting sqref="Y29:Y30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9:Y30">
    <cfRule type="cellIs" dxfId="164" priority="67" operator="equal">
      <formula>"OPORTUNIDADE"</formula>
    </cfRule>
  </conditionalFormatting>
  <conditionalFormatting sqref="Y29:Y30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30:Y31">
    <cfRule type="cellIs" dxfId="161" priority="64" operator="equal">
      <formula>"OPORTUNIDADE"</formula>
    </cfRule>
  </conditionalFormatting>
  <conditionalFormatting sqref="Y30:Y31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30:Y31">
    <cfRule type="cellIs" dxfId="158" priority="61" operator="equal">
      <formula>"OPORTUNIDADE"</formula>
    </cfRule>
  </conditionalFormatting>
  <conditionalFormatting sqref="Y30:Y31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31:Y32">
    <cfRule type="cellIs" dxfId="155" priority="58" operator="equal">
      <formula>"OPORTUNIDADE"</formula>
    </cfRule>
  </conditionalFormatting>
  <conditionalFormatting sqref="Y31:Y32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31:Y32">
    <cfRule type="cellIs" dxfId="152" priority="55" operator="equal">
      <formula>"OPORTUNIDADE"</formula>
    </cfRule>
  </conditionalFormatting>
  <conditionalFormatting sqref="Y31:Y32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32:Y33">
    <cfRule type="cellIs" dxfId="149" priority="52" operator="equal">
      <formula>"OPORTUNIDADE"</formula>
    </cfRule>
  </conditionalFormatting>
  <conditionalFormatting sqref="Y32:Y33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32:Y33">
    <cfRule type="cellIs" dxfId="146" priority="49" operator="equal">
      <formula>"OPORTUNIDADE"</formula>
    </cfRule>
  </conditionalFormatting>
  <conditionalFormatting sqref="Y32:Y33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33:Y34">
    <cfRule type="cellIs" dxfId="143" priority="46" operator="equal">
      <formula>"OPORTUNIDADE"</formula>
    </cfRule>
  </conditionalFormatting>
  <conditionalFormatting sqref="Y33:Y34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Y33:Y34">
    <cfRule type="cellIs" dxfId="140" priority="43" operator="equal">
      <formula>"OPORTUNIDADE"</formula>
    </cfRule>
  </conditionalFormatting>
  <conditionalFormatting sqref="Y33:Y34">
    <cfRule type="cellIs" dxfId="139" priority="41" operator="equal">
      <formula>"NÃO"</formula>
    </cfRule>
    <cfRule type="cellIs" dxfId="138" priority="42" operator="equal">
      <formula>"SIM"</formula>
    </cfRule>
  </conditionalFormatting>
  <conditionalFormatting sqref="Y34:Y36">
    <cfRule type="cellIs" dxfId="137" priority="40" operator="equal">
      <formula>"OPORTUNIDADE"</formula>
    </cfRule>
  </conditionalFormatting>
  <conditionalFormatting sqref="Y34:Y36">
    <cfRule type="cellIs" dxfId="136" priority="38" operator="equal">
      <formula>"NÃO"</formula>
    </cfRule>
    <cfRule type="cellIs" dxfId="135" priority="39" operator="equal">
      <formula>"SIM"</formula>
    </cfRule>
  </conditionalFormatting>
  <conditionalFormatting sqref="Y34:Y36">
    <cfRule type="cellIs" dxfId="134" priority="37" operator="equal">
      <formula>"OPORTUNIDADE"</formula>
    </cfRule>
  </conditionalFormatting>
  <conditionalFormatting sqref="Y34:Y36">
    <cfRule type="cellIs" dxfId="133" priority="35" operator="equal">
      <formula>"NÃO"</formula>
    </cfRule>
    <cfRule type="cellIs" dxfId="132" priority="36" operator="equal">
      <formula>"SIM"</formula>
    </cfRule>
  </conditionalFormatting>
  <conditionalFormatting sqref="Y23:Z23">
    <cfRule type="cellIs" dxfId="131" priority="34" operator="equal">
      <formula>"OPORTUNIDADE"</formula>
    </cfRule>
  </conditionalFormatting>
  <conditionalFormatting sqref="Y23:Z23">
    <cfRule type="cellIs" dxfId="130" priority="32" operator="equal">
      <formula>"NÃO"</formula>
    </cfRule>
    <cfRule type="cellIs" dxfId="129" priority="33" operator="equal">
      <formula>"SIM"</formula>
    </cfRule>
  </conditionalFormatting>
  <conditionalFormatting sqref="Y24:Z24">
    <cfRule type="cellIs" dxfId="128" priority="31" operator="equal">
      <formula>"OPORTUNIDADE"</formula>
    </cfRule>
  </conditionalFormatting>
  <conditionalFormatting sqref="Y24:Z24">
    <cfRule type="cellIs" dxfId="127" priority="29" operator="equal">
      <formula>"NÃO"</formula>
    </cfRule>
    <cfRule type="cellIs" dxfId="126" priority="30" operator="equal">
      <formula>"SIM"</formula>
    </cfRule>
  </conditionalFormatting>
  <conditionalFormatting sqref="Z22">
    <cfRule type="cellIs" dxfId="125" priority="28" operator="equal">
      <formula>"OPORTUNIDADE"</formula>
    </cfRule>
  </conditionalFormatting>
  <conditionalFormatting sqref="Z22">
    <cfRule type="cellIs" dxfId="124" priority="26" operator="equal">
      <formula>"NÃO"</formula>
    </cfRule>
    <cfRule type="cellIs" dxfId="123" priority="27" operator="equal">
      <formula>"SIM"</formula>
    </cfRule>
  </conditionalFormatting>
  <conditionalFormatting sqref="Z22">
    <cfRule type="cellIs" dxfId="122" priority="25" operator="equal">
      <formula>"OPORTUNIDADE"</formula>
    </cfRule>
  </conditionalFormatting>
  <conditionalFormatting sqref="Z22">
    <cfRule type="cellIs" dxfId="121" priority="23" operator="equal">
      <formula>"NÃO"</formula>
    </cfRule>
    <cfRule type="cellIs" dxfId="120" priority="24" operator="equal">
      <formula>"SIM"</formula>
    </cfRule>
  </conditionalFormatting>
  <conditionalFormatting sqref="Z22">
    <cfRule type="cellIs" dxfId="119" priority="22" operator="equal">
      <formula>"OPORTUNIDADE"</formula>
    </cfRule>
  </conditionalFormatting>
  <conditionalFormatting sqref="Z22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Y22">
    <cfRule type="cellIs" dxfId="116" priority="16" operator="equal">
      <formula>"OPORTUNIDADE"</formula>
    </cfRule>
  </conditionalFormatting>
  <conditionalFormatting sqref="Y22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22">
    <cfRule type="cellIs" dxfId="113" priority="13" operator="equal">
      <formula>"OPORTUNIDADE"</formula>
    </cfRule>
  </conditionalFormatting>
  <conditionalFormatting sqref="Y22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22">
    <cfRule type="cellIs" dxfId="110" priority="10" operator="equal">
      <formula>"OPORTUNIDADE"</formula>
    </cfRule>
  </conditionalFormatting>
  <conditionalFormatting sqref="Y22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BP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07" priority="3" operator="equal">
      <formula>"OPORTUNIDADE"</formula>
    </cfRule>
  </conditionalFormatting>
  <conditionalFormatting sqref="Y3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24" workbookViewId="0">
      <selection activeCell="A24" sqref="A24:Q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1307</v>
      </c>
      <c r="D5" s="354"/>
      <c r="E5" s="354"/>
      <c r="F5" s="354"/>
      <c r="G5" s="354"/>
      <c r="H5" s="354"/>
      <c r="I5" s="354"/>
      <c r="J5" s="355"/>
      <c r="K5" s="356" t="s">
        <v>1308</v>
      </c>
      <c r="L5" s="357"/>
      <c r="M5" s="357"/>
      <c r="N5" s="357"/>
      <c r="O5" s="358" t="s">
        <v>1309</v>
      </c>
      <c r="P5" s="359"/>
      <c r="Q5" s="360"/>
    </row>
    <row r="6" spans="1:17" s="93" customFormat="1" ht="15.75" customHeight="1">
      <c r="A6" s="87" t="s">
        <v>1310</v>
      </c>
      <c r="B6" s="94" t="s">
        <v>1311</v>
      </c>
      <c r="C6" s="95" t="s">
        <v>1163</v>
      </c>
      <c r="D6" s="96" t="s">
        <v>1164</v>
      </c>
      <c r="E6" s="95" t="s">
        <v>1312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1313</v>
      </c>
      <c r="M6" s="139" t="s">
        <v>628</v>
      </c>
      <c r="N6" s="140" t="s">
        <v>1158</v>
      </c>
      <c r="O6" s="246" t="s">
        <v>1201</v>
      </c>
      <c r="P6" s="157"/>
      <c r="Q6" s="193" t="s">
        <v>1314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1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0.125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19.5" hidden="1" customHeight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1</v>
      </c>
      <c r="P27" s="90"/>
      <c r="Q27" s="145" t="str">
        <f>IF($A$2=1,IF(FN_MC!BJ25="","*",FN_MC!BJ25),IF(FN_MC!BK25="","*",FN_MC!BK25))</f>
        <v>Previsão solicitar MC1 às 09h00</v>
      </c>
    </row>
    <row r="28" spans="1:1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1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6.25" hidden="1" customHeight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1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t="34.5" hidden="1" customHeight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1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1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1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1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0.16666666666666666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1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1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*</v>
      </c>
      <c r="C41" s="99" t="str">
        <f>IF(FN_MC!S39="","*",FN_MC!S39)</f>
        <v>-</v>
      </c>
      <c r="D41" s="99" t="str">
        <f>IF(FN_MC!T39="","*",FN_MC!T39)</f>
        <v>-</v>
      </c>
      <c r="E41" s="99" t="str">
        <f>IF(FN_MC!D39="","*",FN_MC!D39)</f>
        <v>*</v>
      </c>
      <c r="F41" s="99" t="str">
        <f>IF(FN_MC!H39="","*",FN_MC!H39)</f>
        <v>*</v>
      </c>
      <c r="G41" s="99" t="str">
        <f>IF(FN_MC!M39="","*",FN_MC!M39)</f>
        <v>-</v>
      </c>
      <c r="H41" s="154" t="str">
        <f>IF(FN_MC!K39="","*",FN_MC!K39)</f>
        <v>*</v>
      </c>
      <c r="I41" s="132" t="str">
        <f>IF(FN_MC!O39="","*",FN_MC!O39)</f>
        <v>*</v>
      </c>
      <c r="J41" s="132" t="str">
        <f>IF(FN_MC!P39="","*",FN_MC!P39)</f>
        <v>*</v>
      </c>
      <c r="K41" s="141" t="str">
        <f>IF(FN_MC!AK39="","*",FN_MC!AK39)</f>
        <v>-</v>
      </c>
      <c r="L41" s="141" t="str">
        <f>IF(FN_MC!AM39="","*",FN_MC!AM39)</f>
        <v>-</v>
      </c>
      <c r="M41" s="141" t="str">
        <f>IF(FN_MC!AP39="","*",FN_MC!AP39)</f>
        <v>-</v>
      </c>
      <c r="N41" s="141" t="str">
        <f>IF(FN_MC!AM39="","*",FN_MC!AM39)</f>
        <v>-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45965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45965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45965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>
        <f>IF(FN_MC!B43="","*",FN_MC!B43)</f>
        <v>45965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45965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>
        <f>IF(FN_MC!B45="","*",FN_MC!B45)</f>
        <v>45965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45965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45965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45965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45965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45965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45965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45965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A20" workbookViewId="0">
      <selection activeCell="A20" sqref="A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94"/>
      <c r="O1" s="294"/>
      <c r="P1" s="170"/>
      <c r="Q1" s="364" t="s">
        <v>1211</v>
      </c>
      <c r="R1" s="365"/>
      <c r="U1" s="102"/>
      <c r="V1" s="366" t="s">
        <v>1315</v>
      </c>
      <c r="W1" s="366"/>
      <c r="X1" s="366"/>
      <c r="Y1" s="104"/>
    </row>
    <row r="2" spans="1:25" s="100" customFormat="1" ht="11.25" customHeight="1">
      <c r="A2" s="105" t="s">
        <v>1316</v>
      </c>
      <c r="B2" s="105" t="s">
        <v>1311</v>
      </c>
      <c r="C2" s="105" t="s">
        <v>605</v>
      </c>
      <c r="D2" s="106" t="s">
        <v>1163</v>
      </c>
      <c r="E2" s="106" t="s">
        <v>1164</v>
      </c>
      <c r="F2" s="106" t="s">
        <v>1310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1317</v>
      </c>
      <c r="U2" s="108" t="s">
        <v>1166</v>
      </c>
      <c r="V2" s="103">
        <f ca="1">TODAY()-1</f>
        <v>45963</v>
      </c>
      <c r="W2" s="103">
        <f ca="1">V2-1</f>
        <v>45962</v>
      </c>
      <c r="X2" s="103">
        <f ca="1">W2-1</f>
        <v>45961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53870</v>
      </c>
      <c r="W6" s="112">
        <f ca="1">_xlfn.XLOOKUP(G6&amp;$W$2,BS_CONTROLE[CHAVE],BS_CONTROLE[Quantidade_11],"-")</f>
        <v>42800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1010</v>
      </c>
      <c r="W10" s="112">
        <f ca="1">_xlfn.XLOOKUP(G10&amp;$W$2,BS_CONTROLE[CHAVE],BS_CONTROLE[Quantidade_11],"-")</f>
        <v>1170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67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53870</v>
      </c>
      <c r="W14" s="112">
        <f ca="1">_xlfn.XLOOKUP(G14&amp;$W$2,BS_CONTROLE[CHAVE],BS_CONTROLE[Quantidade_11],"-")</f>
        <v>42800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67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1010</v>
      </c>
      <c r="W18" s="112">
        <f ca="1">_xlfn.XLOOKUP(G18&amp;$W$2,BS_CONTROLE[CHAVE],BS_CONTROLE[Quantidade_11],"-")</f>
        <v>1170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67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0.125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310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4000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53870</v>
      </c>
      <c r="W25" s="112">
        <f ca="1">_xlfn.XLOOKUP(G25&amp;$W$2,BS_CONTROLE[CHAVE],BS_CONTROLE[Quantidade_11],"-")</f>
        <v>42800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1010</v>
      </c>
      <c r="W29" s="112">
        <f ca="1">_xlfn.XLOOKUP(G29&amp;$W$2,BS_CONTROLE[CHAVE],BS_CONTROLE[Quantidade_11],"-")</f>
        <v>1170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0.16666666666666666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RECOLHIMENTO DE DORMENTE</v>
      </c>
      <c r="I33" s="110" t="str">
        <f>IF(FN_MC!H35="","*",FN_MC!H35)</f>
        <v>POV</v>
      </c>
      <c r="J33" s="110" t="str">
        <f>IF(FN_MC!I35="","*",FN_MC!I35)</f>
        <v>PJA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200 Nº DE PEÇAS</v>
      </c>
      <c r="T33" s="110" t="str">
        <f>IF(FN_MC!V35="","*",FN_MC!V35)</f>
        <v>Fran</v>
      </c>
      <c r="U33" s="110" t="str">
        <f>IF(FN_MC!W35="","*",FN_MC!W35)</f>
        <v>Deslocamento lastro entre POV-PJA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*</v>
      </c>
      <c r="C37" s="109" t="str">
        <f>IF(FN_MC!Z39="","*",FN_MC!Z39)</f>
        <v>*</v>
      </c>
      <c r="D37" s="110" t="str">
        <f>IF(FN_MC!S39="","*",FN_MC!S39)</f>
        <v>-</v>
      </c>
      <c r="E37" s="110" t="str">
        <f>IF(FN_MC!T39="","*",FN_MC!T39)</f>
        <v>-</v>
      </c>
      <c r="F37" s="110">
        <f>IF(FN_MC!B39="","*",FN_MC!B39)</f>
        <v>45965</v>
      </c>
      <c r="G37" s="110" t="str">
        <f>IF(FN_MC!D39="","*",FN_MC!D39)</f>
        <v>*</v>
      </c>
      <c r="H37" s="110" t="str">
        <f>IF(FN_MC!F39="","*",FN_MC!F39)</f>
        <v>*</v>
      </c>
      <c r="I37" s="110" t="str">
        <f>IF(FN_MC!H39="","*",FN_MC!H39)</f>
        <v>*</v>
      </c>
      <c r="J37" s="110" t="str">
        <f>IF(FN_MC!I39="","*",FN_MC!I39)</f>
        <v>*</v>
      </c>
      <c r="K37" s="110" t="str">
        <f>IF(FN_MC!M39="","*",FN_MC!M39)</f>
        <v>-</v>
      </c>
      <c r="L37" s="110" t="str">
        <f>IF(FN_MC!N39="","*",FN_MC!N39)</f>
        <v>-</v>
      </c>
      <c r="M37" s="111" t="str">
        <f>IF(FN_MC!J39="","*",FN_MC!J39)</f>
        <v>*</v>
      </c>
      <c r="N37" s="296" t="str">
        <f>IF(FN_MC!K39="","*",FN_MC!K39)</f>
        <v>*</v>
      </c>
      <c r="O37" s="296" t="str">
        <f>IF(FN_MC!L39="","*",FN_MC!L39)</f>
        <v>-</v>
      </c>
      <c r="P37" s="111"/>
      <c r="Q37" s="128" t="str">
        <f>IF(FN_MC!O39="","*",FN_MC!O39)</f>
        <v>*</v>
      </c>
      <c r="R37" s="128" t="str">
        <f>IF(FN_MC!P39="","*",FN_MC!P39)</f>
        <v>*</v>
      </c>
      <c r="S37" s="110" t="str">
        <f>IF(FN_MC!Q39="","*",CONCATENATE(FN_MC!Q39," ",FN_MC!R39))</f>
        <v>*</v>
      </c>
      <c r="T37" s="110" t="str">
        <f>IF(FN_MC!V39="","*",FN_MC!V39)</f>
        <v>*</v>
      </c>
      <c r="U37" s="110" t="str">
        <f>IF(FN_MC!W39="","*",FN_MC!W39)</f>
        <v>*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>
        <f>IF(FN_MC!B40="","*",FN_MC!B40)</f>
        <v>45965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>
        <f>IF(FN_MC!B41="","*",FN_MC!B41)</f>
        <v>45965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>
        <f>IF(FN_MC!B42="","*",FN_MC!B42)</f>
        <v>45965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>
        <f>IF(FN_MC!B43="","*",FN_MC!B43)</f>
        <v>45965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>
        <f>IF(FN_MC!B44="","*",FN_MC!B44)</f>
        <v>45965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>
        <f>IF(FN_MC!B45="","*",FN_MC!B45)</f>
        <v>45965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>
        <f>IF(FN_MC!B46="","*",FN_MC!B46)</f>
        <v>45965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>
        <f>IF(FN_MC!B47="","*",FN_MC!B47)</f>
        <v>45965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>
        <f>IF(FN_MC!B48="","*",FN_MC!B48)</f>
        <v>45965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>
        <f>IF(FN_MC!B49="","*",FN_MC!B49)</f>
        <v>45965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>
        <f>IF(FN_MC!B50="","*",FN_MC!B50)</f>
        <v>45965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>
        <f>IF(FN_MC!B51="","*",FN_MC!B51)</f>
        <v>45965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>
        <f>IF(FN_MC!B52="","*",FN_MC!B52)</f>
        <v>45965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>
        <f>IF(FN_MC!B53="","*",FN_MC!B53)</f>
        <v>45965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>
        <f>IF(FN_MC!B54="","*",FN_MC!B54)</f>
        <v>45965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>
        <f>IF(FN_MC!B55="","*",FN_MC!B55)</f>
        <v>45965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0" sqref="A3040:H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1318</v>
      </c>
      <c r="C2" s="95" t="s">
        <v>1148</v>
      </c>
      <c r="D2" s="95" t="s">
        <v>1150</v>
      </c>
      <c r="E2" s="95" t="s">
        <v>1319</v>
      </c>
      <c r="F2" s="95" t="s">
        <v>1320</v>
      </c>
      <c r="G2" s="95" t="s">
        <v>1321</v>
      </c>
      <c r="H2" s="95" t="s">
        <v>1322</v>
      </c>
      <c r="I2" s="95" t="s">
        <v>1323</v>
      </c>
      <c r="J2" s="95" t="s">
        <v>1324</v>
      </c>
      <c r="K2" s="131" t="s">
        <v>1325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PJA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45965</v>
      </c>
      <c r="D37" s="121" t="str">
        <f>IF(FN_MC!D39="","*",FN_MC!D39)</f>
        <v>*</v>
      </c>
      <c r="E37" s="121" t="str">
        <f>IF(FN_MC!H39="","*",FN_MC!H39)</f>
        <v>*</v>
      </c>
      <c r="F37" s="137" t="str">
        <f>IF(FN_MC!M39="","*",FN_MC!M39)</f>
        <v>-</v>
      </c>
      <c r="G37" s="121" t="str">
        <f>IF(FN_MC!I39="","*",FN_MC!I39)</f>
        <v>*</v>
      </c>
      <c r="H37" s="121" t="str">
        <f>IF(FN_MC!AB39="","*",FN_MC!AB39)</f>
        <v>*</v>
      </c>
      <c r="I37" s="121" t="str">
        <f>IF(FN_MC!AC39="","*",FN_MC!AC39)</f>
        <v>*</v>
      </c>
      <c r="J37" s="122" t="str">
        <f>IF(FN_MC!AA39="","*",FN_MC!AA39)</f>
        <v>*</v>
      </c>
      <c r="K37" s="134" t="str">
        <f>IF(FN_MC!AD39="","*",FN_MC!AD39)</f>
        <v>*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45965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45965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45965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>
        <f>IF(FN_MC!B43="","*",FN_MC!B43)</f>
        <v>45965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45965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>
        <f>IF(FN_MC!B45="","*",FN_MC!B45)</f>
        <v>45965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>
        <f>IF(FN_MC!B46="","*",FN_MC!B46)</f>
        <v>45965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>
        <f>IF(FN_MC!B47="","*",FN_MC!B47)</f>
        <v>45965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>
        <f>IF(FN_MC!B48="","*",FN_MC!B48)</f>
        <v>45965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>
        <f>IF(FN_MC!B49="","*",FN_MC!B49)</f>
        <v>45965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>
        <f>IF(FN_MC!B50="","*",FN_MC!B50)</f>
        <v>45965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45965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45965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>
        <f>IF(FN_MC!B53="","*",FN_MC!B53)</f>
        <v>45965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45965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>
        <f>IF(FN_MC!B55="","*",FN_MC!B55)</f>
        <v>45965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3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2025-11-03T15:39:33Z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