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618" documentId="120_S{118792C3-22EF-5104-A093-F22BFE3913F3}" xr6:coauthVersionLast="47" xr6:coauthVersionMax="47" xr10:uidLastSave="{1027D764-E150-44EA-8FF8-74A577D9FDF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4" i="1" l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AM394" i="1"/>
  <c r="L376" i="10" s="1"/>
  <c r="AM392" i="1"/>
  <c r="L374" i="10" s="1"/>
  <c r="AM385" i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AM356" i="1"/>
  <c r="N338" i="10" s="1"/>
  <c r="AM349" i="1"/>
  <c r="N331" i="10" s="1"/>
  <c r="AM347" i="1"/>
  <c r="AM340" i="1"/>
  <c r="L322" i="10" s="1"/>
  <c r="AM338" i="1"/>
  <c r="L320" i="10" s="1"/>
  <c r="AM331" i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N549" i="10"/>
  <c r="L540" i="10"/>
  <c r="N540" i="10"/>
  <c r="L537" i="10"/>
  <c r="N537" i="10"/>
  <c r="L534" i="10"/>
  <c r="N534" i="10"/>
  <c r="L531" i="10"/>
  <c r="N531" i="10"/>
  <c r="L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L435" i="10"/>
  <c r="N435" i="10"/>
  <c r="N426" i="10"/>
  <c r="L423" i="10"/>
  <c r="N411" i="10"/>
  <c r="L408" i="10"/>
  <c r="L402" i="10"/>
  <c r="N402" i="10"/>
  <c r="L390" i="10"/>
  <c r="N389" i="10"/>
  <c r="L387" i="10"/>
  <c r="N387" i="10"/>
  <c r="N386" i="10"/>
  <c r="L385" i="10"/>
  <c r="L383" i="10"/>
  <c r="N383" i="10"/>
  <c r="N382" i="10"/>
  <c r="L381" i="10"/>
  <c r="L380" i="10"/>
  <c r="L378" i="10"/>
  <c r="N378" i="10"/>
  <c r="L377" i="10"/>
  <c r="N375" i="10"/>
  <c r="L373" i="10"/>
  <c r="L371" i="10"/>
  <c r="N371" i="10"/>
  <c r="N370" i="10"/>
  <c r="N369" i="10"/>
  <c r="L367" i="10"/>
  <c r="N367" i="10"/>
  <c r="L363" i="10"/>
  <c r="N363" i="10"/>
  <c r="N362" i="10"/>
  <c r="L360" i="10"/>
  <c r="N360" i="10"/>
  <c r="N359" i="10"/>
  <c r="L358" i="10"/>
  <c r="N357" i="10"/>
  <c r="N356" i="10"/>
  <c r="L355" i="10"/>
  <c r="L353" i="10"/>
  <c r="L351" i="10"/>
  <c r="N351" i="10"/>
  <c r="L350" i="10"/>
  <c r="L348" i="10"/>
  <c r="N348" i="10"/>
  <c r="L346" i="10"/>
  <c r="N345" i="10"/>
  <c r="N344" i="10"/>
  <c r="L343" i="10"/>
  <c r="L342" i="10"/>
  <c r="N342" i="10"/>
  <c r="L340" i="10"/>
  <c r="N340" i="10"/>
  <c r="L338" i="10"/>
  <c r="L334" i="10"/>
  <c r="L333" i="10"/>
  <c r="N333" i="10"/>
  <c r="L332" i="10"/>
  <c r="N332" i="10"/>
  <c r="L331" i="10"/>
  <c r="L330" i="10"/>
  <c r="L329" i="10"/>
  <c r="N329" i="10"/>
  <c r="N328" i="10"/>
  <c r="L327" i="10"/>
  <c r="N325" i="10"/>
  <c r="L324" i="10"/>
  <c r="N324" i="10"/>
  <c r="N323" i="10"/>
  <c r="L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8" i="10" l="1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<sst xmlns="http://schemas.openxmlformats.org/spreadsheetml/2006/main" count="6234" uniqueCount="1414">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</sst>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63" activePane="topRight" state="frozen"/>
      <selection pane="topRight" activeCell="O168" sqref="O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1371</v>
      </c>
      <c r="N166" s="141" t="s">
        <v>1372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1373</v>
      </c>
      <c r="W166" s="117" t="s">
        <v>1391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1392</v>
      </c>
      <c r="W167" s="117" t="s">
        <v>1393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/>
      <c r="Q168" s="117"/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e">
        <f t="shared" si="19"/>
        <v>#DIV/0!</v>
      </c>
      <c r="BR168" s="21" t="e">
        <f t="shared" si="20"/>
        <v>#DIV/0!</v>
      </c>
      <c r="BS168" s="21" t="e">
        <f t="shared" si="21"/>
        <v>#DIV/0!</v>
      </c>
      <c r="BT168" s="8" t="str">
        <f t="shared" si="52"/>
        <v/>
      </c>
    </row>
    <row r="169" spans="1:73">
      <c r="A169" s="50"/>
      <c r="B169" s="155">
        <v>45972</v>
      </c>
      <c r="C169" s="156">
        <f>IF(BS_CONTROLE[[#This Row],[DATA]]="","",WEEKNUM(BS_CONTROLE[[#This Row],[DATA]]))</f>
        <v>46</v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>
        <v>45972</v>
      </c>
      <c r="C170" s="156">
        <f>IF(BS_CONTROLE[[#This Row],[DATA]]="","",WEEKNUM(BS_CONTROLE[[#This Row],[DATA]]))</f>
        <v>46</v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2"/>
        <v/>
      </c>
    </row>
    <row r="173" spans="1:73">
      <c r="A173" s="50"/>
      <c r="B173" s="155">
        <v>45972</v>
      </c>
      <c r="C173" s="156">
        <f>IF(BS_CONTROLE[[#This Row],[DATA]]="","",WEEKNUM(BS_CONTROLE[[#This Row],[DATA]]))</f>
        <v>46</v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>
        <v>45972</v>
      </c>
      <c r="C178" s="156">
        <f>IF(BS_CONTROLE[[#This Row],[DATA]]="","",WEEKNUM(BS_CONTROLE[[#This Row],[DATA]]))</f>
        <v>46</v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1394</v>
      </c>
      <c r="V1" s="294"/>
      <c r="W1" s="294"/>
    </row>
    <row r="2" spans="1:23" s="91" customFormat="1">
      <c r="A2" s="94" t="s">
        <v>1395</v>
      </c>
      <c r="B2" s="94" t="s">
        <v>1396</v>
      </c>
      <c r="C2" s="94" t="s">
        <v>508</v>
      </c>
      <c r="D2" s="95" t="s">
        <v>1062</v>
      </c>
      <c r="E2" s="95" t="s">
        <v>1063</v>
      </c>
      <c r="F2" s="95" t="s">
        <v>1397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1398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>
        <f>IF(SP_NORTE!B169="","*",SP_NORTE!B169)</f>
        <v>45972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>
        <f>IF(SP_NORTE!B170="","*",SP_NORTE!B170)</f>
        <v>45972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>
        <f>IF(SP_NORTE!B171="","*",SP_NORTE!B171)</f>
        <v>45972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>
        <f>IF(SP_NORTE!B172="","*",SP_NORTE!B172)</f>
        <v>45972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>
        <f>IF(SP_NORTE!B173="","*",SP_NORTE!B173)</f>
        <v>45972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>
        <f>IF(SP_NORTE!B174="","*",SP_NORTE!B174)</f>
        <v>45972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>
        <f>IF(SP_NORTE!B175="","*",SP_NORTE!B175)</f>
        <v>45972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>
        <f>IF(SP_NORTE!B176="","*",SP_NORTE!B176)</f>
        <v>45972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>
        <f>IF(SP_NORTE!B177="","*",SP_NORTE!B177)</f>
        <v>45972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>
        <f>IF(SP_NORTE!B178="","*",SP_NORTE!B178)</f>
        <v>45972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1399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1400</v>
      </c>
      <c r="D5" s="296"/>
      <c r="E5" s="296"/>
      <c r="F5" s="296"/>
      <c r="G5" s="296"/>
      <c r="H5" s="296"/>
      <c r="I5" s="296"/>
      <c r="J5" s="297"/>
      <c r="K5" s="298" t="s">
        <v>1401</v>
      </c>
      <c r="L5" s="299"/>
      <c r="M5" s="299"/>
      <c r="N5" s="299"/>
      <c r="O5" s="300" t="s">
        <v>1402</v>
      </c>
      <c r="P5" s="301"/>
    </row>
    <row r="6" spans="1:16" s="81" customFormat="1" ht="15" customHeight="1">
      <c r="A6" s="73" t="s">
        <v>1397</v>
      </c>
      <c r="B6" s="82" t="s">
        <v>1396</v>
      </c>
      <c r="C6" s="83" t="s">
        <v>1062</v>
      </c>
      <c r="D6" s="84" t="s">
        <v>1063</v>
      </c>
      <c r="E6" s="83" t="s">
        <v>1403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1404</v>
      </c>
      <c r="M6" s="87" t="s">
        <v>708</v>
      </c>
      <c r="N6" s="88" t="s">
        <v>1057</v>
      </c>
      <c r="O6" s="204" t="s">
        <v>1100</v>
      </c>
      <c r="P6" s="149" t="s">
        <v>1405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*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 t="str">
        <f>IF(SP_NORTE!P168="","*",SP_NORTE!P168)</f>
        <v>*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>
        <f>IF(SP_NORTE!B170="","*",SP_NORTE!B170)</f>
        <v>45972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>
        <f>IF(SP_NORTE!B173="","*",SP_NORTE!B173)</f>
        <v>45972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>
        <f>IF(SP_NORTE!B178="","*",SP_NORTE!B178)</f>
        <v>45972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1406</v>
      </c>
      <c r="C2" s="134" t="s">
        <v>1047</v>
      </c>
      <c r="D2" s="83" t="s">
        <v>1049</v>
      </c>
      <c r="E2" s="83" t="s">
        <v>1407</v>
      </c>
      <c r="F2" s="111" t="s">
        <v>1408</v>
      </c>
      <c r="G2" s="83" t="s">
        <v>1409</v>
      </c>
      <c r="H2" s="83" t="s">
        <v>1410</v>
      </c>
      <c r="I2" s="83" t="s">
        <v>1411</v>
      </c>
      <c r="J2" s="83" t="s">
        <v>1412</v>
      </c>
      <c r="K2" s="85" t="s">
        <v>1413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>
        <f>IF(SP_NORTE!B169="","*",SP_NORTE!B169)</f>
        <v>45972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>
        <f>IF(SP_NORTE!B170="","*",SP_NORTE!B170)</f>
        <v>45972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>
        <f>IF(SP_NORTE!B173="","*",SP_NORTE!B173)</f>
        <v>45972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>
        <f>IF(SP_NORTE!B178="","*",SP_NORTE!B178)</f>
        <v>45972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2025-11-10T17:18:47Z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