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45" documentId="120_S{118792C3-22EF-5104-A093-F22BFE3913F3}" xr6:coauthVersionLast="47" xr6:coauthVersionMax="47" xr10:uidLastSave="{F21B3B6A-CE7B-4CF3-88EA-6973174CA4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20" i="1" l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AO13" i="1"/>
  <c r="AL13" i="1"/>
  <c r="AK13" i="1"/>
  <c r="AJ13" i="1"/>
  <c r="AI13" i="1"/>
  <c r="BB13" i="1" s="1"/>
  <c r="U13" i="1" a="1"/>
  <c r="U13" i="1" s="1"/>
  <c r="T13" i="1" a="1"/>
  <c r="T13" i="1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AO12" i="1"/>
  <c r="AL12" i="1"/>
  <c r="AK12" i="1"/>
  <c r="AJ12" i="1"/>
  <c r="AI12" i="1"/>
  <c r="BB12" i="1" s="1"/>
  <c r="U12" i="1" a="1"/>
  <c r="U12" i="1" s="1"/>
  <c r="T12" i="1" a="1"/>
  <c r="T12" i="1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BC10" i="1" a="1"/>
  <c r="BC10" i="1" s="1"/>
  <c r="AY10" i="1"/>
  <c r="BR10" i="1" s="1"/>
  <c r="BQ10" i="1" s="1"/>
  <c r="AQ10" i="1"/>
  <c r="AP10" i="1"/>
  <c r="AO10" i="1"/>
  <c r="BE10" i="1" s="1" a="1"/>
  <c r="BE10" i="1" s="1"/>
  <c r="AL10" i="1"/>
  <c r="AK10" i="1"/>
  <c r="AJ10" i="1"/>
  <c r="AI10" i="1"/>
  <c r="BB10" i="1" s="1"/>
  <c r="U10" i="1"/>
  <c r="U10" i="1" a="1"/>
  <c r="R10" i="1"/>
  <c r="N10" i="1" a="1"/>
  <c r="N10" i="1" s="1"/>
  <c r="M10" i="1" a="1"/>
  <c r="M10" i="1" s="1"/>
  <c r="AM10" i="1" s="1"/>
  <c r="G10" i="1"/>
  <c r="C10" i="1"/>
  <c r="A10" i="1"/>
  <c r="BS9" i="1"/>
  <c r="BC9" i="1" a="1"/>
  <c r="BC9" i="1" s="1"/>
  <c r="BB9" i="1"/>
  <c r="AY9" i="1"/>
  <c r="BR9" i="1" s="1"/>
  <c r="BQ9" i="1" s="1"/>
  <c r="AQ9" i="1"/>
  <c r="AP9" i="1"/>
  <c r="BD9" i="1" s="1" a="1"/>
  <c r="BD9" i="1" s="1"/>
  <c r="AO9" i="1"/>
  <c r="BE9" i="1" s="1" a="1"/>
  <c r="BE9" i="1" s="1"/>
  <c r="AL9" i="1"/>
  <c r="AK9" i="1"/>
  <c r="AJ9" i="1"/>
  <c r="AI9" i="1"/>
  <c r="U9" i="1" a="1"/>
  <c r="U9" i="1" s="1"/>
  <c r="T9" i="1" a="1"/>
  <c r="T9" i="1" s="1"/>
  <c r="E6" i="15" s="1"/>
  <c r="S9" i="1"/>
  <c r="S9" i="1" a="1"/>
  <c r="R9" i="1"/>
  <c r="N9" i="1"/>
  <c r="AN9" i="1" s="1"/>
  <c r="N9" i="1" a="1"/>
  <c r="M9" i="1" a="1"/>
  <c r="M9" i="1" s="1"/>
  <c r="AM9" i="1" s="1"/>
  <c r="G9" i="1"/>
  <c r="C9" i="1"/>
  <c r="A9" i="1"/>
  <c r="BS8" i="1"/>
  <c r="BC8" i="1" a="1"/>
  <c r="BC8" i="1" s="1"/>
  <c r="AY8" i="1"/>
  <c r="BR8" i="1" s="1"/>
  <c r="BQ8" i="1" s="1"/>
  <c r="AQ8" i="1"/>
  <c r="AP8" i="1"/>
  <c r="AO8" i="1"/>
  <c r="BD8" i="1" s="1" a="1"/>
  <c r="BD8" i="1" s="1"/>
  <c r="AL8" i="1"/>
  <c r="AK8" i="1"/>
  <c r="AJ8" i="1"/>
  <c r="AI8" i="1"/>
  <c r="BB8" i="1" s="1"/>
  <c r="U8" i="1"/>
  <c r="U8" i="1" a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/>
  <c r="AM8" i="1" s="1"/>
  <c r="M8" i="1" a="1"/>
  <c r="G8" i="1"/>
  <c r="C8" i="1"/>
  <c r="A8" i="1"/>
  <c r="BS7" i="1"/>
  <c r="BR7" i="1"/>
  <c r="BQ7" i="1" s="1"/>
  <c r="AY7" i="1"/>
  <c r="AQ7" i="1"/>
  <c r="AP7" i="1"/>
  <c r="AO7" i="1"/>
  <c r="BC7" i="1" s="1" a="1"/>
  <c r="BC7" i="1" s="1"/>
  <c r="AL7" i="1"/>
  <c r="AK7" i="1"/>
  <c r="AJ7" i="1"/>
  <c r="AI7" i="1"/>
  <c r="BB7" i="1" s="1"/>
  <c r="U7" i="1" a="1"/>
  <c r="U7" i="1" s="1"/>
  <c r="T7" i="1"/>
  <c r="T7" i="1" a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BB6" i="1"/>
  <c r="AY6" i="1"/>
  <c r="AQ6" i="1"/>
  <c r="AP6" i="1"/>
  <c r="BC6" i="1" s="1" a="1"/>
  <c r="BC6" i="1" s="1"/>
  <c r="AO6" i="1"/>
  <c r="BE6" i="1" s="1" a="1"/>
  <c r="BE6" i="1" s="1"/>
  <c r="AL6" i="1"/>
  <c r="AK6" i="1"/>
  <c r="AJ6" i="1"/>
  <c r="AI6" i="1"/>
  <c r="U6" i="1" a="1"/>
  <c r="U6" i="1" s="1"/>
  <c r="T6" i="1" a="1"/>
  <c r="T6" i="1" s="1"/>
  <c r="E3" i="15" s="1"/>
  <c r="S6" i="1"/>
  <c r="S6" i="1" a="1"/>
  <c r="R6" i="1"/>
  <c r="N6" i="1"/>
  <c r="AN6" i="1" s="1"/>
  <c r="N6" i="1" a="1"/>
  <c r="M6" i="1" a="1"/>
  <c r="M6" i="1" s="1"/>
  <c r="AM6" i="1" s="1"/>
  <c r="G6" i="1"/>
  <c r="C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 s="1"/>
  <c r="L566" i="15" s="1"/>
  <c r="M569" i="1" a="1"/>
  <c r="M569" i="1"/>
  <c r="N555" i="1" a="1"/>
  <c r="N555" i="1"/>
  <c r="M555" i="1" a="1"/>
  <c r="M555" i="1" s="1"/>
  <c r="K552" i="15" s="1"/>
  <c r="N566" i="1" a="1"/>
  <c r="N566" i="1"/>
  <c r="M566" i="1" a="1"/>
  <c r="M566" i="1"/>
  <c r="N564" i="1" a="1"/>
  <c r="N564" i="1" s="1"/>
  <c r="L561" i="15" s="1"/>
  <c r="M564" i="1" a="1"/>
  <c r="M564" i="1"/>
  <c r="N552" i="1" a="1"/>
  <c r="N552" i="1"/>
  <c r="M552" i="1" a="1"/>
  <c r="M552" i="1" s="1"/>
  <c r="K549" i="15" s="1"/>
  <c r="N551" i="1" a="1"/>
  <c r="N551" i="1"/>
  <c r="M551" i="1" a="1"/>
  <c r="M551" i="1"/>
  <c r="N550" i="1" a="1"/>
  <c r="N550" i="1" s="1"/>
  <c r="L547" i="15" s="1"/>
  <c r="M550" i="1" a="1"/>
  <c r="M550" i="1"/>
  <c r="N548" i="1" a="1"/>
  <c r="N548" i="1"/>
  <c r="M548" i="1" a="1"/>
  <c r="M548" i="1" s="1"/>
  <c r="K545" i="15" s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 s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 s="1"/>
  <c r="K408" i="15" s="1"/>
  <c r="N408" i="1" a="1"/>
  <c r="N408" i="1"/>
  <c r="L405" i="15" s="1"/>
  <c r="M408" i="1" a="1"/>
  <c r="M408" i="1"/>
  <c r="K405" i="15" s="1"/>
  <c r="N407" i="1" a="1"/>
  <c r="N407" i="1" s="1"/>
  <c r="L404" i="15" s="1"/>
  <c r="M407" i="1" a="1"/>
  <c r="M407" i="1"/>
  <c r="K404" i="15" s="1"/>
  <c r="N406" i="1" a="1"/>
  <c r="N406" i="1"/>
  <c r="L403" i="15" s="1"/>
  <c r="M406" i="1" a="1"/>
  <c r="M406" i="1" s="1"/>
  <c r="K403" i="15" s="1"/>
  <c r="N400" i="1" a="1"/>
  <c r="N400" i="1"/>
  <c r="L397" i="15" s="1"/>
  <c r="M400" i="1" a="1"/>
  <c r="M400" i="1"/>
  <c r="K397" i="15" s="1"/>
  <c r="N397" i="1" a="1"/>
  <c r="N397" i="1" s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 s="1"/>
  <c r="L389" i="15" s="1"/>
  <c r="M392" i="1" a="1"/>
  <c r="M392" i="1"/>
  <c r="K389" i="15" s="1"/>
  <c r="N395" i="1" a="1"/>
  <c r="N395" i="1"/>
  <c r="L392" i="15" s="1"/>
  <c r="M395" i="1" a="1"/>
  <c r="M395" i="1" s="1"/>
  <c r="K392" i="15" s="1"/>
  <c r="N394" i="1" a="1"/>
  <c r="N394" i="1"/>
  <c r="L391" i="15" s="1"/>
  <c r="M394" i="1" a="1"/>
  <c r="M394" i="1"/>
  <c r="K391" i="15" s="1"/>
  <c r="N388" i="1" a="1"/>
  <c r="N388" i="1" s="1"/>
  <c r="L385" i="15" s="1"/>
  <c r="M388" i="1" a="1"/>
  <c r="M388" i="1"/>
  <c r="K385" i="15" s="1"/>
  <c r="N386" i="1" a="1"/>
  <c r="N386" i="1"/>
  <c r="L383" i="15" s="1"/>
  <c r="M386" i="1" a="1"/>
  <c r="M386" i="1" s="1"/>
  <c r="K383" i="15" s="1"/>
  <c r="N385" i="1" a="1"/>
  <c r="N385" i="1"/>
  <c r="L382" i="15" s="1"/>
  <c r="M385" i="1" a="1"/>
  <c r="M385" i="1"/>
  <c r="K382" i="15" s="1"/>
  <c r="N381" i="1" a="1"/>
  <c r="N381" i="1" s="1"/>
  <c r="L378" i="15" s="1"/>
  <c r="M381" i="1" a="1"/>
  <c r="M381" i="1"/>
  <c r="K378" i="15" s="1"/>
  <c r="N380" i="1" a="1"/>
  <c r="N380" i="1"/>
  <c r="L377" i="15" s="1"/>
  <c r="M380" i="1" a="1"/>
  <c r="M380" i="1" s="1"/>
  <c r="K377" i="15" s="1"/>
  <c r="N378" i="1" a="1"/>
  <c r="N378" i="1"/>
  <c r="L375" i="15" s="1"/>
  <c r="M378" i="1" a="1"/>
  <c r="M378" i="1"/>
  <c r="K375" i="15" s="1"/>
  <c r="N377" i="1" a="1"/>
  <c r="N377" i="1" s="1"/>
  <c r="L374" i="15" s="1"/>
  <c r="M377" i="1" a="1"/>
  <c r="M377" i="1"/>
  <c r="K374" i="15" s="1"/>
  <c r="N373" i="1" a="1"/>
  <c r="N373" i="1"/>
  <c r="L370" i="15" s="1"/>
  <c r="M373" i="1" a="1"/>
  <c r="M373" i="1" s="1"/>
  <c r="K370" i="15" s="1"/>
  <c r="N371" i="1" a="1"/>
  <c r="N371" i="1"/>
  <c r="L368" i="15" s="1"/>
  <c r="M371" i="1" a="1"/>
  <c r="M371" i="1"/>
  <c r="K368" i="15" s="1"/>
  <c r="N370" i="1" a="1"/>
  <c r="N370" i="1" s="1"/>
  <c r="L367" i="15" s="1"/>
  <c r="M370" i="1" a="1"/>
  <c r="M370" i="1"/>
  <c r="K367" i="15" s="1"/>
  <c r="N367" i="1" a="1"/>
  <c r="N367" i="1"/>
  <c r="L364" i="15" s="1"/>
  <c r="M367" i="1" a="1"/>
  <c r="M367" i="1" s="1"/>
  <c r="K364" i="15" s="1"/>
  <c r="N355" i="1" a="1"/>
  <c r="N355" i="1"/>
  <c r="L352" i="15" s="1"/>
  <c r="M355" i="1" a="1"/>
  <c r="M355" i="1"/>
  <c r="K352" i="15" s="1"/>
  <c r="N354" i="1" a="1"/>
  <c r="N354" i="1" s="1"/>
  <c r="L351" i="15" s="1"/>
  <c r="M354" i="1" a="1"/>
  <c r="M354" i="1"/>
  <c r="K351" i="15" s="1"/>
  <c r="N353" i="1" a="1"/>
  <c r="N353" i="1"/>
  <c r="L350" i="15" s="1"/>
  <c r="M353" i="1" a="1"/>
  <c r="M353" i="1" s="1"/>
  <c r="K350" i="15" s="1"/>
  <c r="N352" i="1" a="1"/>
  <c r="N352" i="1"/>
  <c r="L349" i="15" s="1"/>
  <c r="M352" i="1" a="1"/>
  <c r="M352" i="1"/>
  <c r="K349" i="15" s="1"/>
  <c r="N350" i="1" a="1"/>
  <c r="N350" i="1" s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L12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L13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E4" i="15"/>
  <c r="K8" i="10"/>
  <c r="M8" i="10"/>
  <c r="BT7" i="1"/>
  <c r="K9" i="10"/>
  <c r="M9" i="10"/>
  <c r="BT8" i="1"/>
  <c r="L6" i="15"/>
  <c r="D6" i="15"/>
  <c r="K10" i="10"/>
  <c r="M10" i="10"/>
  <c r="BT9" i="1"/>
  <c r="D7" i="15"/>
  <c r="E7" i="15"/>
  <c r="K11" i="10"/>
  <c r="M11" i="10"/>
  <c r="BT10" i="1"/>
  <c r="K12" i="10"/>
  <c r="M12" i="10"/>
  <c r="BT11" i="1"/>
  <c r="R9" i="15"/>
  <c r="K13" i="10"/>
  <c r="M13" i="10"/>
  <c r="BT12" i="1"/>
  <c r="R10" i="15"/>
  <c r="D10" i="15"/>
  <c r="E10" i="15"/>
  <c r="K14" i="10"/>
  <c r="M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E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AM7" i="1" l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<sst xmlns="http://schemas.openxmlformats.org/spreadsheetml/2006/main" count="10775" uniqueCount="2030">
  <si>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</si>
  <si>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</si>
  <si>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</si>
  <si>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</si>
  <si>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</si>
  <si>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</si>
  <si>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</si>
  <si>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</si>
  <si>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</si>
  <si>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</si>
  <si>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</si>
  <si>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</si>
  <si>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</si>
  <si>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</si>
  <si>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</si>
  <si>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</si>
  <si>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</si>
  <si>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</si>
  <si>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</si>
  <si>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</si>
  <si>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</si>
  <si>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</si>
  <si>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</si>
  <si>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</si>
  <si>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</si>
  <si>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</si>
  <si>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</si>
  <si>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</si>
  <si>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</si>
  <si>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</si>
  <si>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</si>
  <si>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</si>
  <si>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</si>
  <si>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</si>
  <si>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</si>
  <si>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</si>
  <si>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</si>
  <si>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</si>
  <si>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</si>
  <si>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</si>
  <si>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</si>
  <si>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</si>
  <si>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</si>
  <si>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</si>
  <si>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</si>
  <si>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</si>
  <si>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</si>
  <si>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</si>
  <si>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</si>
  <si>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</si>
  <si>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</si>
  <si>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</si>
  <si>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</si>
  <si>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</si>
  <si>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</si>
  <si>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</si>
  <si>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</si>
  <si>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</si>
  <si>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</si>
  <si>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</si>
  <si>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</si>
  <si>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</si>
  <si>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</si>
  <si>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</si>
  <si>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</si>
  <si>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</si>
  <si>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</si>
  <si>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</si>
  <si>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</si>
  <si>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</si>
  <si>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</si>
  <si>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</si>
  <si>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</si>
  <si>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</si>
  <si>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</si>
  <si>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</si>
  <si>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</si>
  <si>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</si>
  <si>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</si>
  <si>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</si>
  <si>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</si>
  <si>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</si>
  <si>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</si>
  <si>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</si>
  <si>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</si>
  <si>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</si>
  <si>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</si>
  <si>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</si>
  <si>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</si>
  <si>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</si>
  <si>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</si>
  <si>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</si>
  <si>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</si>
  <si>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</si>
  <si>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</si>
  <si>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</si>
  <si>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</si>
  <si>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</si>
  <si>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</si>
  <si>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</si>
  <si>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</si>
  <si>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</si>
  <si>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</si>
  <si>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</si>
  <si>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</si>
  <si>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</si>
  <si>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</si>
  <si>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</si>
  <si>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</si>
  <si>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</si>
  <si>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</si>
  <si>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</si>
  <si>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</si>
  <si>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</si>
  <si>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</si>
  <si>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</si>
  <si>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</si>
  <si>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</si>
  <si>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</si>
  <si>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</si>
  <si>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</si>
  <si>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</si>
  <si>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</si>
  <si>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</si>
  <si>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</si>
  <si>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</si>
  <si>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</si>
  <si>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</si>
  <si>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</si>
  <si>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</si>
  <si>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</si>
  <si>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</si>
  <si>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</si>
  <si>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</si>
  <si>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</si>
  <si>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</si>
  <si>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</si>
  <si>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</si>
  <si>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</si>
  <si>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</si>
  <si>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</si>
  <si>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</si>
  <si>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</si>
  <si>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</si>
  <si>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</si>
  <si>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</si>
  <si>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</si>
  <si>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</si>
  <si>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</si>
  <si>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</si>
  <si>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</si>
  <si>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</si>
  <si>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</si>
  <si>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</si>
  <si>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</si>
  <si>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</si>
  <si>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</si>
  <si>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</si>
  <si>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</si>
  <si>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</si>
  <si>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</si>
  <si>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</si>
  <si>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</si>
  <si>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</si>
  <si>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</si>
  <si>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</si>
  <si>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</si>
  <si>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</si>
  <si>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</si>
  <si>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</si>
  <si>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</si>
  <si>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</si>
  <si>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</si>
  <si>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</si>
  <si>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</si>
  <si>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</si>
  <si>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</si>
  <si>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</si>
  <si>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</si>
  <si>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</si>
  <si>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</si>
  <si>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</si>
  <si>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</si>
  <si>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</si>
  <si>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</si>
  <si>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</si>
  <si>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</si>
  <si>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</si>
  <si>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</si>
  <si>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</si>
  <si>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</si>
  <si>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</si>
  <si>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</si>
  <si>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</si>
  <si>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</si>
  <si>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</si>
  <si>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</si>
  <si>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</si>
  <si>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</si>
  <si>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</si>
  <si>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</si>
  <si>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</si>
  <si>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</si>
  <si>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</si>
  <si>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</si>
  <si>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</si>
  <si>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</si>
  <si>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</si>
  <si>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</si>
  <si>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</si>
  <si>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</si>
  <si>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</si>
  <si>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</si>
  <si>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</si>
  <si>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</si>
  <si>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</si>
  <si>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</si>
  <si>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</si>
  <si>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</si>
  <si>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</si>
  <si>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</si>
  <si>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</si>
  <si>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</si>
  <si>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</si>
  <si>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</si>
  <si>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</si>
  <si>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</si>
  <si>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</si>
  <si>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</si>
  <si>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</si>
  <si>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</si>
  <si>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</si>
  <si>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</si>
  <si>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</si>
  <si>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</si>
  <si>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</si>
  <si>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</si>
  <si>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</si>
  <si>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</si>
  <si>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</si>
  <si>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</si>
  <si>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</si>
  <si>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</si>
  <si>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</si>
  <si>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</si>
  <si>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</si>
  <si>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</si>
  <si>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</si>
  <si>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</si>
  <si>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</si>
  <si>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</si>
  <si>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</si>
  <si>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</si>
  <si>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</si>
  <si>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</si>
  <si>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</si>
  <si>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</si>
  <si>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</si>
  <si>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</si>
  <si>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</si>
  <si>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</si>
  <si>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</si>
  <si>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</si>
  <si>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</si>
  <si>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</si>
  <si>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</si>
  <si>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</si>
  <si>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</si>
  <si>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</si>
  <si>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</si>
  <si>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</si>
  <si>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</si>
  <si>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</si>
  <si>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</si>
  <si>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</si>
  <si>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</si>
  <si>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</si>
  <si>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</si>
  <si>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</si>
  <si>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</si>
  <si>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</si>
  <si>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</si>
  <si>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</si>
  <si>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</si>
  <si>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</si>
  <si>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</si>
  <si>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</si>
  <si>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</si>
  <si>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</si>
  <si>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</si>
  <si>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</si>
  <si>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</si>
  <si>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</si>
  <si>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</si>
  <si>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</si>
  <si>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</si>
  <si>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</si>
  <si>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</si>
  <si>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</si>
  <si>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</si>
  <si>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</si>
  <si>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</si>
  <si>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</si>
  <si>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</si>
  <si>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</si>
  <si>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</si>
  <si>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</si>
  <si>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</si>
  <si>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</si>
  <si>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</si>
  <si>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</si>
  <si>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</si>
  <si>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</si>
  <si>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</si>
  <si>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</si>
  <si>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</si>
  <si>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</si>
  <si>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</si>
  <si>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</si>
  <si>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</si>
  <si>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</si>
  <si>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</si>
  <si>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</si>
  <si>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</si>
  <si>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</si>
  <si>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</si>
  <si>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</si>
  <si>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</si>
  <si>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</si>
  <si>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</si>
  <si>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</si>
  <si>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</si>
  <si>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</si>
  <si>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</si>
  <si>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</si>
  <si>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</si>
  <si>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</si>
  <si>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</si>
  <si>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</si>
  <si>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</si>
  <si>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</si>
  <si>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</si>
  <si>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</si>
  <si>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</si>
  <si>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</si>
  <si>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</si>
  <si>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</si>
  <si>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</si>
  <si>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</si>
  <si>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</si>
  <si>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</si>
  <si>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</si>
  <si>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</si>
  <si>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</si>
  <si>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</si>
  <si>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</si>
  <si>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</si>
  <si>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</si>
  <si>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</si>
  <si>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</si>
  <si>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</si>
  <si>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</si>
  <si>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</si>
  <si>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</si>
  <si>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</si>
  <si>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</si>
  <si>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</si>
  <si>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</si>
  <si>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</si>
  <si>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</si>
  <si>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</si>
  <si>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</si>
  <si>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</si>
  <si>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</si>
  <si>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</si>
  <si>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</si>
  <si>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</si>
  <si>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</si>
  <si>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</si>
  <si>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</si>
  <si>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</si>
  <si>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</si>
  <si>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</si>
  <si>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</si>
  <si>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</si>
  <si>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</si>
  <si>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</si>
  <si>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</si>
  <si>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</si>
  <si>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</si>
  <si>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</si>
  <si>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</si>
  <si>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</si>
  <si>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</si>
  <si>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</si>
  <si>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</si>
  <si>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</si>
  <si>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</si>
  <si>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</si>
  <si>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</si>
  <si>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</si>
  <si>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</si>
  <si>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</si>
  <si>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</si>
  <si>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</si>
  <si>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</si>
  <si>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</si>
  <si>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</si>
  <si>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</si>
  <si>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</si>
  <si>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</si>
  <si>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</si>
  <si>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</si>
  <si>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</si>
  <si>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</si>
  <si>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</si>
  <si>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</si>
  <si>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</si>
  <si>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</si>
  <si>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</si>
  <si>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</si>
  <si>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</si>
  <si>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</si>
  <si>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</si>
  <si>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</si>
  <si>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</si>
  <si>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</si>
  <si>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</si>
  <si>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</si>
  <si>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</si>
  <si>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</si>
  <si>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</si>
  <si>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</si>
  <si>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</si>
  <si>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</si>
  <si>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</si>
  <si>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</si>
  <si>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</si>
  <si>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</si>
  <si>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</si>
  <si>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</si>
  <si>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</si>
  <si>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</si>
  <si>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</si>
  <si>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</si>
  <si>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</si>
  <si>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</si>
  <si>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</si>
  <si>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</si>
  <si>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</si>
  <si>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</si>
  <si>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</si>
  <si>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</si>
  <si>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</si>
  <si>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</si>
  <si>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</si>
  <si>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</si>
  <si>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</si>
  <si>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</si>
  <si>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</si>
  <si>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</si>
  <si>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</si>
  <si>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</si>
  <si>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</si>
  <si>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</si>
  <si>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</si>
  <si>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</si>
  <si>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</si>
  <si>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</si>
  <si>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</si>
  <si>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</si>
  <si>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</si>
  <si>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</si>
  <si>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</si>
  <si>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</si>
  <si>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</si>
  <si>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</si>
  <si>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</si>
  <si>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</si>
  <si>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</si>
  <si>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</si>
  <si>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</si>
  <si>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</si>
  <si>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</si>
  <si>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</si>
  <si>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</si>
  <si>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</si>
  <si>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</si>
  <si>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</si>
  <si>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</si>
  <si>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</si>
  <si>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</si>
  <si>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</si>
  <si>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</si>
  <si>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</si>
  <si>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</si>
  <si>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</si>
  <si>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</si>
  <si>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</si>
  <si>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</si>
  <si>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</si>
  <si>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</si>
  <si>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</si>
  <si>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</si>
  <si>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</si>
  <si>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</si>
  <si>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</si>
  <si>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</si>
  <si>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</si>
  <si>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</si>
  <si>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</si>
  <si>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</si>
  <si>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</si>
  <si>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</si>
  <si>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</si>
  <si>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</si>
  <si>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</si>
  <si>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</si>
  <si>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</si>
  <si>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</si>
  <si>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</si>
  <si>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</si>
  <si>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</si>
  <si>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</si>
  <si>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</si>
  <si>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</si>
  <si>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</si>
  <si>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</si>
  <si>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</si>
  <si>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</si>
  <si>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</si>
  <si>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</si>
  <si>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</si>
  <si>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</si>
  <si>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</si>
  <si>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</si>
  <si>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</si>
  <si>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</si>
  <si>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</si>
  <si>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</si>
  <si>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</si>
  <si>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</si>
  <si>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</si>
  <si>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</si>
  <si>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</si>
  <si>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</si>
  <si>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</si>
  <si>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</si>
  <si>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</si>
  <si>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</si>
  <si>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</si>
  <si>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</si>
  <si>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</si>
  <si>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</si>
  <si>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</si>
  <si>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</si>
  <si>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</si>
  <si>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</si>
  <si>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</si>
  <si>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</si>
  <si>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</si>
  <si>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</si>
  <si>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</si>
  <si>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</si>
  <si>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</si>
  <si>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</si>
  <si>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</si>
  <si>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</si>
  <si>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</si>
  <si>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</si>
  <si>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</si>
  <si>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</si>
  <si>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</si>
  <si>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</si>
  <si>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</si>
  <si>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</si>
  <si>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</si>
  <si>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</si>
  <si>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</si>
  <si>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</si>
  <si>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</si>
  <si>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</si>
  <si>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</si>
  <si>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</si>
  <si>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</si>
  <si>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</si>
  <si>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</si>
  <si>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</si>
  <si>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</si>
  <si>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</si>
  <si>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</si>
  <si>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</si>
  <si>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</si>
  <si>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</si>
  <si>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</si>
  <si>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</si>
  <si>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</si>
  <si>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</si>
  <si>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</si>
  <si>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</si>
  <si>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</si>
  <si>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</si>
  <si>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</si>
  <si>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</si>
  <si>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</si>
  <si>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</si>
  <si>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</si>
  <si>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</si>
  <si>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</si>
  <si>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</si>
  <si>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</si>
  <si>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</si>
  <si>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</si>
  <si>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</si>
  <si>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</si>
  <si>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</si>
  <si>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</si>
  <si>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</si>
  <si>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</si>
  <si>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</si>
  <si>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</si>
  <si>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</si>
  <si>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</si>
  <si>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</si>
  <si>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</si>
  <si>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</si>
  <si>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</si>
  <si>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</si>
  <si>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</si>
  <si>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</si>
  <si>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</si>
  <si>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</si>
  <si>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</si>
  <si>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</si>
  <si>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</si>
  <si>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</si>
  <si>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</si>
  <si>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</si>
  <si>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</si>
  <si>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</si>
  <si>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</si>
  <si>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</si>
  <si>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</si>
  <si>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</si>
  <si>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</si>
  <si>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</si>
  <si>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</si>
  <si>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</si>
  <si>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</si>
  <si>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</si>
  <si>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</si>
  <si>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</si>
  <si>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</si>
  <si>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</si>
  <si>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</si>
  <si>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</si>
  <si>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</si>
  <si>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</si>
  <si>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</si>
  <si>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</si>
  <si>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</si>
  <si>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</si>
  <si>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</si>
  <si>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</si>
  <si>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</si>
  <si>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</si>
  <si>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</si>
  <si>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</si>
  <si>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</si>
  <si>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</si>
  <si>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</si>
  <si>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</si>
  <si>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</si>
  <si>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</si>
  <si>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</si>
  <si>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</si>
  <si>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</si>
  <si>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</si>
  <si>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</si>
  <si>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</si>
  <si>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</si>
  <si>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</si>
  <si>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</si>
  <si>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</si>
  <si>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</si>
  <si>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</si>
  <si>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</si>
  <si>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</si>
  <si>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</si>
  <si>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</si>
  <si>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</si>
  <si>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</si>
  <si>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</si>
  <si>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</si>
  <si>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</si>
  <si>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</si>
  <si>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</si>
  <si>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</si>
  <si>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</si>
  <si>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</si>
  <si>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</si>
  <si>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</si>
  <si>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</si>
  <si>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</si>
  <si>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</si>
  <si>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</si>
  <si>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</si>
  <si>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</si>
  <si>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</si>
  <si>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</si>
  <si>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</si>
  <si>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</si>
  <si>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</si>
  <si>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</si>
  <si>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</si>
  <si>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</si>
  <si>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</si>
  <si>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</si>
  <si>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</si>
  <si>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</si>
  <si>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</si>
  <si>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</si>
  <si>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</si>
  <si>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</si>
  <si>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</si>
  <si>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</si>
  <si>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</si>
  <si>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</si>
  <si>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</si>
  <si>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</si>
  <si>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</si>
  <si>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</si>
  <si>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</si>
  <si>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</si>
  <si>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</si>
  <si>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</si>
  <si>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</si>
  <si>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</si>
  <si>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</si>
  <si>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</si>
  <si>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</si>
  <si>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</si>
  <si>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</si>
  <si>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</si>
  <si>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</si>
  <si>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</si>
  <si>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</si>
  <si>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</si>
  <si>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</si>
  <si>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</si>
  <si>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</si>
  <si>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</si>
  <si>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</si>
  <si>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</si>
  <si>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</si>
  <si>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</si>
  <si>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</si>
  <si>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</si>
  <si>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</si>
  <si>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</si>
  <si>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</si>
  <si>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</si>
  <si>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</si>
  <si>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</si>
  <si>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</si>
  <si>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</si>
  <si>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</si>
  <si>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</si>
  <si>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</si>
  <si>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</si>
  <si>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</si>
  <si>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</si>
  <si>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</si>
  <si>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</si>
  <si>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</si>
  <si>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</si>
  <si>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</si>
  <si>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</si>
  <si>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</si>
  <si>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</si>
  <si>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</si>
  <si>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</si>
  <si>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</si>
  <si>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</si>
  <si>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</si>
  <si>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</si>
  <si>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</si>
  <si>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</si>
  <si>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</si>
  <si>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</si>
  <si>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</si>
  <si>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</si>
  <si>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</si>
  <si>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</si>
  <si>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</si>
  <si>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</si>
  <si>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</si>
  <si>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</si>
  <si>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</si>
  <si>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</si>
  <si>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</si>
  <si>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</si>
  <si>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</si>
  <si>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</si>
  <si>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</si>
  <si>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</si>
  <si>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</si>
  <si>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</si>
  <si>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</si>
  <si>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</si>
  <si>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</si>
  <si>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</si>
  <si>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</si>
  <si>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</si>
  <si>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</si>
  <si>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</si>
  <si>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</si>
  <si>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</si>
  <si>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</si>
  <si>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</si>
  <si>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</si>
  <si>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</si>
  <si>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</si>
  <si>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</si>
  <si>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</si>
  <si>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</si>
  <si>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</si>
  <si>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</si>
  <si>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</si>
  <si>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</si>
  <si>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</si>
  <si>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</si>
  <si>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</si>
  <si>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</si>
  <si>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</si>
  <si>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</si>
  <si>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</si>
  <si>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</si>
  <si>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</si>
  <si>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</si>
  <si>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</si>
  <si>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</si>
  <si>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</si>
  <si>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</si>
  <si>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</si>
  <si>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</si>
  <si>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</si>
  <si>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</si>
  <si>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</si>
  <si>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</si>
  <si>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</si>
  <si>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</si>
  <si>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</si>
  <si>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</si>
  <si>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</si>
  <si>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</si>
  <si>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</si>
  <si>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</si>
  <si>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</si>
  <si>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</si>
  <si>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</si>
  <si>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</si>
  <si>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</si>
  <si>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</si>
  <si>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</si>
  <si>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</si>
  <si>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</si>
  <si>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</si>
  <si>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</si>
  <si>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</si>
  <si>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</si>
  <si>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</si>
  <si>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</si>
  <si>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</si>
  <si>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</si>
  <si>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</si>
  <si>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</si>
  <si>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</si>
  <si>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</si>
  <si>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</si>
  <si>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</si>
  <si>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</si>
  <si>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</si>
  <si>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</si>
  <si>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</si>
  <si>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</si>
  <si>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</si>
  <si>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</si>
  <si>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</si>
  <si>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</si>
  <si>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</si>
  <si>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</si>
  <si>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</si>
  <si>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</si>
  <si>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</si>
  <si>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</si>
  <si>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</si>
  <si>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</si>
  <si>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</si>
  <si>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</si>
  <si>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</si>
  <si>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</si>
  <si>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</si>
  <si>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</si>
  <si>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</si>
  <si>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</si>
  <si>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</si>
  <si>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</si>
  <si>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</si>
  <si>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</si>
  <si>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</si>
  <si>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</si>
  <si>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</si>
  <si>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</si>
  <si>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</si>
  <si>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</si>
  <si>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</si>
  <si>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</si>
  <si>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</si>
  <si>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</si>
  <si>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</si>
  <si>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</si>
  <si>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</si>
  <si>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</si>
  <si>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</si>
  <si>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</si>
  <si>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</si>
  <si>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</si>
  <si>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</si>
  <si>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</si>
  <si>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</si>
  <si>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</si>
  <si>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</si>
  <si>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</si>
  <si>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</si>
  <si>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</si>
  <si>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</si>
  <si>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</si>
  <si>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</si>
  <si>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</si>
  <si>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</si>
  <si>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</si>
  <si>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</si>
  <si>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</si>
  <si>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</si>
  <si>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</si>
  <si>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</si>
  <si>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</si>
  <si>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</si>
  <si>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</si>
  <si>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</si>
  <si>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</si>
  <si>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</si>
  <si>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</si>
  <si>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</si>
  <si>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</si>
  <si>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</si>
  <si>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</si>
  <si>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</si>
  <si>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</si>
  <si>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</si>
  <si>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</si>
  <si>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</si>
  <si>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</si>
  <si>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</si>
  <si>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</si>
  <si>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</si>
  <si>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</si>
  <si>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</si>
  <si>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</si>
  <si>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</si>
  <si>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</si>
  <si>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</si>
  <si>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</si>
  <si>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</si>
  <si>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</si>
  <si>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</si>
  <si>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</si>
  <si>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</si>
  <si>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</si>
  <si>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</si>
  <si>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</si>
  <si>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</si>
  <si>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</si>
  <si>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</si>
  <si>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</si>
  <si>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</si>
  <si>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</si>
  <si>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</si>
  <si>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</si>
  <si>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</si>
  <si>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</si>
  <si>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</si>
  <si>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</si>
  <si>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</si>
  <si>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</si>
  <si>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</si>
  <si>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</si>
  <si>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</si>
  <si>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</si>
  <si>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</si>
  <si>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</si>
  <si>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</si>
  <si>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</si>
  <si>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</si>
  <si>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</si>
  <si>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</si>
  <si>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</si>
  <si>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</si>
  <si>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</si>
  <si>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</si>
  <si>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</si>
  <si>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</si>
  <si>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</si>
  <si>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</si>
  <si>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</si>
  <si>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</si>
  <si>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</si>
  <si>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</si>
  <si>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</si>
  <si>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</si>
  <si>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</si>
  <si>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</si>
  <si>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</si>
  <si>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</si>
  <si>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</si>
  <si>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</si>
  <si>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</si>
  <si>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</si>
  <si>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</si>
  <si>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</si>
  <si>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</si>
  <si>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</si>
  <si>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</si>
  <si>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</si>
  <si>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</si>
  <si>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</si>
  <si>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</si>
  <si>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</si>
  <si>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</si>
  <si>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</si>
  <si>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</si>
  <si>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</si>
  <si>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</si>
  <si>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</si>
  <si>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</si>
  <si>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</si>
  <si>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</si>
  <si>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</si>
  <si>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</si>
  <si>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</si>
  <si>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</si>
  <si>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</si>
  <si>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</si>
  <si>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</si>
  <si>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</si>
  <si>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</si>
  <si>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</si>
  <si>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</si>
  <si>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</si>
  <si>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</si>
  <si>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</si>
  <si>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</si>
  <si>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</si>
  <si>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</si>
  <si>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</si>
  <si>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</si>
  <si>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</si>
  <si>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</si>
  <si>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</si>
  <si>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</si>
  <si>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</si>
  <si>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</si>
  <si>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</si>
  <si>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</si>
  <si>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</si>
  <si>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</si>
  <si>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</si>
  <si>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</si>
  <si>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</si>
  <si>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</si>
  <si>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</si>
  <si>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</si>
  <si>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</si>
  <si>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</si>
  <si>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</si>
  <si>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</si>
  <si>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</si>
  <si>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</si>
  <si>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</si>
  <si>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</si>
  <si>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</si>
  <si>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</si>
  <si>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</si>
  <si>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</si>
  <si>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</si>
  <si>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</si>
  <si>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</si>
  <si>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</si>
  <si>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</si>
  <si>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</si>
  <si>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</si>
  <si>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</si>
  <si>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</si>
  <si>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</si>
  <si>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</si>
  <si>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</si>
  <si>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</si>
  <si>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</si>
  <si>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</si>
  <si>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</si>
  <si>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</si>
  <si>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</si>
  <si>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</si>
  <si>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</si>
  <si>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</si>
  <si>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</si>
  <si>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</si>
  <si>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</si>
  <si>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</si>
  <si>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</si>
  <si>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</si>
  <si>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</si>
  <si>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</si>
  <si>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</si>
  <si>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</si>
  <si>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</si>
  <si>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</si>
  <si>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</si>
  <si>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</si>
  <si>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</si>
  <si>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</si>
  <si>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</si>
  <si>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</si>
  <si>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</si>
  <si>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</si>
  <si>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</si>
  <si>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</si>
  <si>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</si>
  <si>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</si>
  <si>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</si>
  <si>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</si>
  <si>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</si>
  <si>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</si>
  <si>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</si>
  <si>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</si>
  <si>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</si>
  <si>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</si>
  <si>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</si>
  <si>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</si>
  <si>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</si>
  <si>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</si>
  <si>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</si>
  <si>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</si>
  <si>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</si>
  <si>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</si>
  <si>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</si>
  <si>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</si>
  <si>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</si>
  <si>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</si>
  <si>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</si>
  <si>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</si>
  <si>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</si>
  <si>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</si>
  <si>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</si>
  <si>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</si>
  <si>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</si>
  <si>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</si>
  <si>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</si>
  <si>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</si>
  <si>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</si>
  <si>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</si>
  <si>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</si>
  <si>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</si>
  <si>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</si>
  <si>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</si>
  <si>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</si>
  <si>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</si>
  <si>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</si>
  <si>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</si>
  <si>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</si>
  <si>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</si>
  <si>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</si>
  <si>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</si>
  <si>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</si>
  <si>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</si>
  <si>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</si>
  <si>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</si>
  <si>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</si>
  <si>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</si>
  <si>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</si>
  <si>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</si>
  <si>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</si>
  <si>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</si>
  <si>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</si>
  <si>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</si>
  <si>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</si>
  <si>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</si>
  <si>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</si>
  <si>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</si>
  <si>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</si>
  <si>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</si>
  <si>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</si>
  <si>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</si>
  <si>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</si>
  <si>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</si>
  <si>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</si>
  <si>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</si>
  <si>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</si>
  <si>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</si>
  <si>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</si>
  <si>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</si>
  <si>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</si>
  <si>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</si>
  <si>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</si>
  <si>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</si>
  <si>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</si>
  <si>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</si>
  <si>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</si>
  <si>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</si>
  <si>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</si>
  <si>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</si>
  <si>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</si>
  <si>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</si>
  <si>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</si>
  <si>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</si>
  <si>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</si>
  <si>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</si>
  <si>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</si>
  <si>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</si>
  <si>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</si>
  <si>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</si>
  <si>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</si>
  <si>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</si>
  <si>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</si>
  <si>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</si>
  <si>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</si>
  <si>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</si>
  <si>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</si>
  <si>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</si>
  <si>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</si>
  <si>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</si>
  <si>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</si>
  <si>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</si>
  <si>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</si>
  <si>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</si>
  <si>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</si>
  <si>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</si>
  <si>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</si>
  <si>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</si>
  <si>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</si>
  <si>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</si>
  <si>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</si>
  <si>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</si>
  <si>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</si>
  <si>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</si>
  <si>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</si>
  <si>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</si>
  <si>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</si>
  <si>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</si>
  <si>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</si>
  <si>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</si>
  <si>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</si>
  <si>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</si>
  <si>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</si>
  <si>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</si>
  <si>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</si>
  <si>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</si>
  <si>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</si>
  <si>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</si>
  <si>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</si>
  <si>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</si>
  <si>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</si>
  <si>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</si>
  <si>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</si>
  <si>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</si>
  <si>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</si>
  <si>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</si>
  <si>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</si>
  <si>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</si>
  <si>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</si>
  <si>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</si>
  <si>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</si>
  <si>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</si>
  <si>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</si>
  <si>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</si>
  <si>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</si>
  <si>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</si>
  <si>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</si>
  <si>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</si>
  <si>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</si>
  <si>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</si>
  <si>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</si>
  <si>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</si>
  <si>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</si>
  <si>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</si>
  <si>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</si>
  <si>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</si>
  <si>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</si>
  <si>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</si>
  <si>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</si>
  <si>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</si>
  <si>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</si>
  <si>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</si>
  <si>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</si>
  <si>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</si>
  <si>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</si>
  <si>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</si>
  <si>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</si>
  <si>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</si>
  <si>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</si>
  <si>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</si>
  <si>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</si>
  <si>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</si>
  <si>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</si>
  <si>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</si>
  <si>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</si>
  <si>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</si>
  <si>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</si>
  <si>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</si>
  <si>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</si>
  <si>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</si>
  <si>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</si>
  <si>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</si>
  <si>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</si>
  <si>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</si>
  <si>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</si>
  <si>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</si>
  <si>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</si>
  <si>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</si>
  <si>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</si>
  <si>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</si>
  <si>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</si>
  <si>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</si>
  <si>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</si>
  <si>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</si>
  <si>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</si>
  <si>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</si>
  <si>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</si>
  <si>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</si>
  <si>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</si>
  <si>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</si>
  <si>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</si>
  <si>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</si>
  <si>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</si>
  <si>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</si>
  <si>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</si>
  <si>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</si>
  <si>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</si>
  <si>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</si>
  <si>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</si>
  <si>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</si>
  <si>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</si>
  <si>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</si>
  <si>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</si>
  <si>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</si>
  <si>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</si>
  <si>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</si>
  <si>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</si>
  <si>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</si>
  <si>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</si>
  <si>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</si>
  <si>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</si>
  <si>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</si>
  <si>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</si>
  <si>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</si>
  <si>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</si>
  <si>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</si>
  <si>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</si>
  <si>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</si>
  <si>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</si>
  <si>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</si>
  <si>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</si>
  <si>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</si>
  <si>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</si>
  <si>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</si>
  <si>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</si>
  <si>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</si>
  <si>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</si>
  <si>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</si>
  <si>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</si>
  <si>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</si>
  <si>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</si>
  <si>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</si>
  <si>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</si>
  <si>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</si>
  <si>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</si>
  <si>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</si>
  <si>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</si>
  <si>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</si>
  <si>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</si>
  <si>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</si>
  <si>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</si>
  <si>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</si>
  <si>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</si>
  <si>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</si>
  <si>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</si>
  <si>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</si>
  <si>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</si>
  <si>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</si>
  <si>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</si>
  <si>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</si>
  <si>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</si>
  <si>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</si>
  <si>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</si>
  <si>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</si>
  <si>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</si>
  <si>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</si>
  <si>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</si>
  <si>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</si>
  <si>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</si>
  <si>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</si>
  <si>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</si>
  <si>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</si>
  <si>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</si>
  <si>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</si>
  <si>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</si>
  <si>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</si>
  <si>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</si>
  <si>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</si>
  <si>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</si>
  <si>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</si>
  <si>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</si>
  <si>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</si>
  <si>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</si>
  <si>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</si>
  <si>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</si>
  <si>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</si>
  <si>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</si>
  <si>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</si>
  <si>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</si>
  <si>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</si>
  <si>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</si>
  <si>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</si>
  <si>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</si>
  <si>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</si>
  <si>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</si>
  <si>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</si>
  <si>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</si>
  <si>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</si>
  <si>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</si>
  <si>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</si>
  <si>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</si>
  <si>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</si>
  <si>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</si>
  <si>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</si>
  <si>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</si>
  <si>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</si>
  <si>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</si>
  <si>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</si>
  <si>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</si>
  <si>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</si>
  <si>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</si>
  <si>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</si>
  <si>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</si>
  <si>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</si>
  <si>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</si>
  <si>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</si>
  <si>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</si>
  <si>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</si>
  <si>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</si>
  <si>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</si>
  <si>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</si>
  <si>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</si>
  <si>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</si>
  <si>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</si>
  <si>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</si>
  <si>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</si>
  <si>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</si>
  <si>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</si>
  <si>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</si>
  <si>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</si>
  <si>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</si>
  <si>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</si>
  <si>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</si>
  <si>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</si>
  <si>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</si>
  <si>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</si>
  <si>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</si>
  <si>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</si>
  <si>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</si>
  <si>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</si>
  <si>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</si>
  <si>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</si>
  <si>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</si>
  <si>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</si>
  <si>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</si>
  <si>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</si>
  <si>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</si>
  <si>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</si>
  <si>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</si>
  <si>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</si>
  <si>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</si>
  <si>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</si>
  <si>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</si>
  <si>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</si>
  <si>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</si>
  <si>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</si>
  <si>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</si>
  <si>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</si>
  <si>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</si>
  <si>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</si>
  <si>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</si>
  <si>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</si>
  <si>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</si>
  <si>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</si>
  <si>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</si>
  <si>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</si>
  <si>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</si>
  <si>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</si>
  <si>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</si>
  <si>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</si>
  <si>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</si>
  <si>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</si>
  <si>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</si>
  <si>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</si>
  <si>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</si>
  <si>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</si>
  <si>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</si>
  <si>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</si>
  <si>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</si>
  <si>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</si>
  <si>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</si>
  <si>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</si>
  <si>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</si>
  <si>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</si>
  <si>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</si>
  <si>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</si>
  <si>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</si>
  <si>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</si>
  <si>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</si>
  <si>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</si>
  <si>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</si>
  <si>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</si>
  <si>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</si>
  <si>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</si>
  <si>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</si>
  <si>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</si>
  <si>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</si>
  <si>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</si>
  <si>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</si>
  <si>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</si>
  <si>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</si>
  <si>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</si>
  <si>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</si>
  <si>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</si>
  <si>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</si>
  <si>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</si>
  <si>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</si>
  <si>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</si>
  <si>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</si>
  <si>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</si>
  <si>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</si>
  <si>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</si>
  <si>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</si>
  <si>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</si>
  <si>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</si>
  <si>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</si>
  <si>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</si>
  <si>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</si>
  <si>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</si>
  <si>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</si>
  <si>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</si>
  <si>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</si>
  <si>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</si>
  <si>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</si>
  <si>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</si>
  <si>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</si>
  <si>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</si>
  <si>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</si>
  <si>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</si>
  <si>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</si>
  <si>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</si>
  <si>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</si>
  <si>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</si>
  <si>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</si>
  <si>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</si>
  <si>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</si>
  <si>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</si>
  <si>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</si>
  <si>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</si>
  <si>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</si>
  <si>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</si>
  <si>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</si>
  <si>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</si>
  <si>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</si>
  <si>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</si>
  <si>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</si>
  <si>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</si>
  <si>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</si>
  <si>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</si>
  <si>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</si>
  <si>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</si>
  <si>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</si>
  <si>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</si>
  <si>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</si>
  <si>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</si>
  <si>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</si>
  <si>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</si>
  <si>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</si>
  <si>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</si>
  <si>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</si>
  <si>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</si>
  <si>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</si>
  <si>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</si>
  <si>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</si>
  <si>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</si>
  <si>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</si>
  <si>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</si>
  <si>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</si>
  <si>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</si>
  <si>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</si>
  <si>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</si>
  <si>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</si>
  <si>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</si>
  <si>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</si>
  <si>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</si>
  <si>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</si>
  <si>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</si>
  <si>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</si>
  <si>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</si>
  <si>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</si>
  <si>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</si>
  <si>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</si>
  <si>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</si>
  <si>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</si>
  <si>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</si>
  <si>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</si>
  <si>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</si>
  <si>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</si>
  <si>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</si>
  <si>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</si>
  <si>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</si>
  <si>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</si>
  <si>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</si>
  <si>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</si>
  <si>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</si>
  <si>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</si>
  <si>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</si>
  <si>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</si>
  <si>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</si>
  <si>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</si>
  <si>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</si>
  <si>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</si>
  <si>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</si>
  <si>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</si>
  <si>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</si>
  <si>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</si>
  <si>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</si>
  <si>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</si>
  <si>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</si>
  <si>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</si>
  <si>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</si>
  <si>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</si>
  <si>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</si>
  <si>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</si>
  <si>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</si>
  <si>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</si>
  <si>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</si>
  <si>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</si>
  <si>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</si>
  <si>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</si>
  <si>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</si>
  <si>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</si>
  <si>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</si>
  <si>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</si>
  <si>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</si>
  <si>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</si>
  <si>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</si>
  <si>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</si>
  <si>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</si>
  <si>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</si>
  <si>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</si>
  <si>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</si>
  <si>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</si>
  <si>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</si>
  <si>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</si>
  <si>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</si>
  <si>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</si>
  <si>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</si>
  <si>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</si>
  <si>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</si>
  <si>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</si>
  <si>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</si>
  <si>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</si>
  <si>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</si>
  <si>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</si>
  <si>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</si>
  <si>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</si>
  <si>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</si>
  <si>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</si>
  <si>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</si>
  <si>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</si>
  <si>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</si>
  <si>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</si>
  <si>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</si>
  <si>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</si>
  <si>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</si>
  <si>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</si>
  <si>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</si>
  <si>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</si>
  <si>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</si>
  <si>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</si>
  <si>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</si>
  <si>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</si>
  <si>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</si>
  <si>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</si>
  <si>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</si>
  <si>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</si>
  <si>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</si>
  <si>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</si>
  <si>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</si>
  <si>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</si>
  <si>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</si>
  <si>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</si>
  <si>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</si>
  <si>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</si>
  <si>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</si>
  <si>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</si>
  <si>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</si>
  <si>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</si>
  <si>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</si>
  <si>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</si>
  <si>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</si>
  <si>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</si>
  <si>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</si>
  <si>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</si>
  <si>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</si>
  <si>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</si>
  <si>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</si>
  <si>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</si>
  <si>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</si>
  <si>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</si>
  <si>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</si>
  <si>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</si>
  <si>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</si>
  <si>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</si>
  <si>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</si>
  <si>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</si>
  <si>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</si>
  <si>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</si>
  <si>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</si>
  <si>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</si>
  <si>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</si>
  <si>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</si>
  <si>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</si>
  <si>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</si>
  <si>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</si>
  <si>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</si>
  <si>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</si>
  <si>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</si>
  <si>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</si>
  <si>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</si>
  <si>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</si>
  <si>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</si>
  <si>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</si>
  <si>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</si>
  <si>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</si>
  <si>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</si>
  <si>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</si>
  <si>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</si>
  <si>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</si>
  <si>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</si>
  <si>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</si>
  <si>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</si>
  <si>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</si>
  <si>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</si>
  <si>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</si>
  <si>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</si>
  <si>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</si>
  <si>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</si>
  <si>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</si>
  <si>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</si>
  <si>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</si>
  <si>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</si>
  <si>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</si>
  <si>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</si>
  <si>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</si>
  <si>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</si>
  <si>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</si>
  <si>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</si>
  <si>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</si>
  <si>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</si>
  <si>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</si>
  <si>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</si>
  <si>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</si>
  <si>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</si>
  <si>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</si>
  <si>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</si>
  <si>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</si>
  <si>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</si>
  <si>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</si>
  <si>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</si>
  <si>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</si>
  <si>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</si>
  <si>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</si>
  <si>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</si>
  <si>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</si>
  <si>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</si>
  <si>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</si>
  <si>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</si>
  <si>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</si>
  <si>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</si>
  <si>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</si>
  <si>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</si>
  <si>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</si>
  <si>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</si>
  <si>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</si>
  <si>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</si>
  <si>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</si>
  <si>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</si>
  <si>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</si>
  <si>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</si>
  <si>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</si>
  <si>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</si>
  <si>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</si>
  <si>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</si>
  <si>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</si>
  <si>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</si>
  <si>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</si>
  <si>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</si>
  <si>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</si>
  <si>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</si>
  <si>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</si>
  <si>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</si>
  <si>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</si>
  <si>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</si>
  <si>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</si>
  <si>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</si>
  <si>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</si>
  <si>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</si>
  <si>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</si>
  <si>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</si>
  <si>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</si>
  <si>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</si>
  <si>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</si>
  <si>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</si>
  <si>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</si>
  <si>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</si>
  <si>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</si>
  <si>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</si>
  <si>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</si>
  <si>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</si>
  <si>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</si>
  <si>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</si>
  <si>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</si>
  <si>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</si>
  <si>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</si>
  <si>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</si>
  <si>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</si>
  <si>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</si>
  <si>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</si>
  <si>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</si>
  <si>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</si>
  <si>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</si>
  <si>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</si>
  <si>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</si>
  <si>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</si>
  <si>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</si>
  <si>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</si>
  <si>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</si>
  <si>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</si>
  <si>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</si>
  <si>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</si>
  <si>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</si>
  <si>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</si>
  <si>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</si>
  <si>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</si>
  <si>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</si>
  <si>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</si>
  <si>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</si>
  <si>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</si>
  <si>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</si>
  <si>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</si>
  <si>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</si>
  <si>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</si>
  <si>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</si>
  <si>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</si>
  <si>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</si>
  <si>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</si>
  <si>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</si>
  <si>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</si>
  <si>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</si>
  <si>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</si>
  <si>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</si>
  <si>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</si>
  <si>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</si>
  <si>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</si>
  <si>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</si>
  <si>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</si>
  <si>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</si>
  <si>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</si>
  <si>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</si>
  <si>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</si>
  <si>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</si>
  <si>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</si>
  <si>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</si>
  <si>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</si>
  <si>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</si>
  <si>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</si>
  <si>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</si>
  <si>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</si>
  <si>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</si>
  <si>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</si>
  <si>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</si>
  <si>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</si>
  <si>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</si>
  <si>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</si>
  <si>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</si>
  <si>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</si>
  <si>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</si>
  <si>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</si>
  <si>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</si>
  <si>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</si>
  <si>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</si>
  <si>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</si>
  <si>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</si>
  <si>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</si>
  <si>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</si>
  <si>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</si>
  <si>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</si>
  <si>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</si>
  <si>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</si>
  <si>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</si>
  <si>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</si>
  <si>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</si>
  <si>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</si>
  <si>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</si>
  <si>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</si>
  <si>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</si>
  <si>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</si>
  <si>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</si>
  <si>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</si>
  <si>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</si>
  <si>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</si>
  <si>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</si>
  <si>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</si>
  <si>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</si>
  <si>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</si>
  <si>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</si>
  <si>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</si>
  <si>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</si>
  <si>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</si>
  <si>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</si>
  <si>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</si>
  <si>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</si>
  <si>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</si>
  <si>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</si>
  <si>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</si>
  <si>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</si>
  <si>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</si>
  <si>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</si>
  <si>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</si>
  <si>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PDM - Descarga de dormentes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</si>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</sst>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2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2" fillId="12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23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Relationship Id="rId22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#REF!</fb>
    <v>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8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90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9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2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9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2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9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2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9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2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9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2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9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2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91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9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2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2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9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2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9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2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9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9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2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2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9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2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9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2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9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2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9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2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9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2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9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2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9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2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9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2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9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2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9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2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9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2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91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2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4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2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9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2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9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2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9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2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9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3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9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2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91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2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4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3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9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2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9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2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9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2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9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2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9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2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9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2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9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2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9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2" t="s">
        <v>817</v>
      </c>
    </row>
    <row r="83" spans="1:11">
      <c r="A83" s="191" t="s">
        <v>818</v>
      </c>
    </row>
    <row r="84" spans="1:11">
      <c r="A84" s="192" t="s">
        <v>819</v>
      </c>
    </row>
    <row r="85" spans="1:11">
      <c r="A85" s="191" t="s">
        <v>820</v>
      </c>
    </row>
    <row r="86" spans="1:11">
      <c r="A86" s="192" t="s">
        <v>821</v>
      </c>
    </row>
    <row r="87" spans="1:11">
      <c r="A87" s="191" t="s">
        <v>822</v>
      </c>
    </row>
    <row r="88" spans="1:11">
      <c r="A88" s="192" t="s">
        <v>823</v>
      </c>
    </row>
    <row r="89" spans="1:11">
      <c r="A89" s="191" t="s">
        <v>824</v>
      </c>
    </row>
    <row r="90" spans="1:11">
      <c r="A90" s="192" t="s">
        <v>825</v>
      </c>
    </row>
    <row r="91" spans="1:11">
      <c r="A91" s="191" t="s">
        <v>826</v>
      </c>
    </row>
    <row r="92" spans="1:11">
      <c r="A92" s="192" t="s">
        <v>827</v>
      </c>
    </row>
    <row r="93" spans="1:11">
      <c r="A93" s="191" t="s">
        <v>828</v>
      </c>
    </row>
    <row r="94" spans="1:11">
      <c r="A94" s="192" t="s">
        <v>829</v>
      </c>
    </row>
    <row r="95" spans="1:11">
      <c r="A95" s="191" t="s">
        <v>830</v>
      </c>
    </row>
    <row r="96" spans="1:11">
      <c r="A96" s="192" t="s">
        <v>831</v>
      </c>
    </row>
    <row r="97" spans="1:1">
      <c r="A97" s="191" t="s">
        <v>832</v>
      </c>
    </row>
    <row r="98" spans="1:1">
      <c r="A98" s="192" t="s">
        <v>833</v>
      </c>
    </row>
    <row r="99" spans="1:1">
      <c r="A99" s="191" t="s">
        <v>834</v>
      </c>
    </row>
    <row r="100" spans="1:1">
      <c r="A100" s="192" t="s">
        <v>835</v>
      </c>
    </row>
    <row r="101" spans="1:1">
      <c r="A101" s="191" t="s">
        <v>836</v>
      </c>
    </row>
    <row r="102" spans="1:1">
      <c r="A102" s="192" t="s">
        <v>837</v>
      </c>
    </row>
    <row r="103" spans="1:1">
      <c r="A103" s="191" t="s">
        <v>838</v>
      </c>
    </row>
    <row r="104" spans="1:1">
      <c r="A104" s="192" t="s">
        <v>839</v>
      </c>
    </row>
    <row r="105" spans="1:1">
      <c r="A105" s="191" t="s">
        <v>840</v>
      </c>
    </row>
    <row r="106" spans="1:1">
      <c r="A106" s="192" t="s">
        <v>841</v>
      </c>
    </row>
    <row r="107" spans="1:1">
      <c r="A107" s="191" t="s">
        <v>842</v>
      </c>
    </row>
    <row r="108" spans="1:1">
      <c r="A108" s="192" t="s">
        <v>843</v>
      </c>
    </row>
    <row r="109" spans="1:1">
      <c r="A109" s="191" t="s">
        <v>844</v>
      </c>
    </row>
    <row r="110" spans="1:1">
      <c r="A110" s="192" t="s">
        <v>845</v>
      </c>
    </row>
    <row r="111" spans="1:1">
      <c r="A111" s="191" t="s">
        <v>846</v>
      </c>
    </row>
    <row r="112" spans="1:1">
      <c r="A112" s="192" t="s">
        <v>736</v>
      </c>
    </row>
    <row r="113" spans="1:1">
      <c r="A113" s="191" t="s">
        <v>847</v>
      </c>
    </row>
    <row r="114" spans="1:1">
      <c r="A114" s="192" t="s">
        <v>848</v>
      </c>
    </row>
    <row r="115" spans="1:1">
      <c r="A115" s="191" t="s">
        <v>849</v>
      </c>
    </row>
    <row r="116" spans="1:1">
      <c r="A116" s="192" t="s">
        <v>850</v>
      </c>
    </row>
    <row r="117" spans="1:1">
      <c r="A117" s="191" t="s">
        <v>851</v>
      </c>
    </row>
    <row r="118" spans="1:1">
      <c r="A118" s="192" t="s">
        <v>852</v>
      </c>
    </row>
    <row r="119" spans="1:1">
      <c r="A119" s="191" t="s">
        <v>853</v>
      </c>
    </row>
    <row r="120" spans="1:1">
      <c r="A120" s="192" t="s">
        <v>854</v>
      </c>
    </row>
    <row r="121" spans="1:1">
      <c r="A121" s="191" t="s">
        <v>855</v>
      </c>
    </row>
    <row r="122" spans="1:1">
      <c r="A122" s="193" t="s">
        <v>856</v>
      </c>
    </row>
    <row r="123" spans="1:1">
      <c r="A123" s="191" t="s">
        <v>857</v>
      </c>
    </row>
    <row r="124" spans="1:1">
      <c r="A124" s="192" t="s">
        <v>858</v>
      </c>
    </row>
    <row r="125" spans="1:1">
      <c r="A125" s="191" t="s">
        <v>859</v>
      </c>
    </row>
    <row r="126" spans="1:1">
      <c r="A126" s="192" t="s">
        <v>860</v>
      </c>
    </row>
    <row r="127" spans="1:1">
      <c r="A127" s="194" t="s">
        <v>861</v>
      </c>
    </row>
    <row r="128" spans="1:1">
      <c r="A128" s="192" t="s">
        <v>862</v>
      </c>
    </row>
    <row r="129" spans="1:1">
      <c r="A129" s="191" t="s">
        <v>863</v>
      </c>
    </row>
    <row r="130" spans="1:1">
      <c r="A130" s="192" t="s">
        <v>864</v>
      </c>
    </row>
    <row r="131" spans="1:1">
      <c r="A131" s="191" t="s">
        <v>865</v>
      </c>
    </row>
    <row r="132" spans="1:1">
      <c r="A132" s="192" t="s">
        <v>866</v>
      </c>
    </row>
    <row r="133" spans="1:1">
      <c r="A133" s="191" t="s">
        <v>867</v>
      </c>
    </row>
    <row r="134" spans="1:1">
      <c r="A134" s="192" t="s">
        <v>868</v>
      </c>
    </row>
    <row r="135" spans="1:1">
      <c r="A135" s="191" t="s">
        <v>869</v>
      </c>
    </row>
    <row r="136" spans="1:1">
      <c r="A136" s="193" t="s">
        <v>870</v>
      </c>
    </row>
    <row r="137" spans="1:1">
      <c r="A137" s="191" t="s">
        <v>871</v>
      </c>
    </row>
    <row r="138" spans="1:1">
      <c r="A138" s="192" t="s">
        <v>872</v>
      </c>
    </row>
    <row r="139" spans="1:1">
      <c r="A139" s="191" t="s">
        <v>873</v>
      </c>
    </row>
    <row r="140" spans="1:1">
      <c r="A140" s="192" t="s">
        <v>874</v>
      </c>
    </row>
    <row r="141" spans="1:1">
      <c r="A141" s="191" t="s">
        <v>875</v>
      </c>
    </row>
    <row r="142" spans="1:1">
      <c r="A142" s="192" t="s">
        <v>876</v>
      </c>
    </row>
    <row r="143" spans="1:1">
      <c r="A143" s="191" t="s">
        <v>877</v>
      </c>
    </row>
    <row r="144" spans="1:1">
      <c r="A144" s="192" t="s">
        <v>878</v>
      </c>
    </row>
    <row r="145" spans="1:1">
      <c r="A145" s="191" t="s">
        <v>879</v>
      </c>
    </row>
    <row r="146" spans="1:1">
      <c r="A146" s="192" t="s">
        <v>880</v>
      </c>
    </row>
    <row r="147" spans="1:1">
      <c r="A147" s="194" t="s">
        <v>881</v>
      </c>
    </row>
    <row r="148" spans="1:1">
      <c r="A148" s="192" t="s">
        <v>882</v>
      </c>
    </row>
    <row r="149" spans="1:1">
      <c r="A149" s="191" t="s">
        <v>883</v>
      </c>
    </row>
    <row r="150" spans="1:1">
      <c r="A150" s="192" t="s">
        <v>884</v>
      </c>
    </row>
    <row r="151" spans="1:1">
      <c r="A151" s="191" t="s">
        <v>885</v>
      </c>
    </row>
    <row r="152" spans="1:1">
      <c r="A152" s="192" t="s">
        <v>886</v>
      </c>
    </row>
    <row r="153" spans="1:1">
      <c r="A153" s="191" t="s">
        <v>887</v>
      </c>
    </row>
    <row r="154" spans="1:1">
      <c r="A154" s="192" t="s">
        <v>888</v>
      </c>
    </row>
    <row r="155" spans="1:1">
      <c r="A155" s="191" t="s">
        <v>889</v>
      </c>
    </row>
    <row r="156" spans="1:1">
      <c r="A156" s="192" t="s">
        <v>890</v>
      </c>
    </row>
    <row r="157" spans="1:1">
      <c r="A157" s="191" t="s">
        <v>891</v>
      </c>
    </row>
    <row r="158" spans="1:1">
      <c r="A158" s="193" t="s">
        <v>892</v>
      </c>
    </row>
    <row r="159" spans="1:1">
      <c r="A159" s="191" t="s">
        <v>893</v>
      </c>
    </row>
    <row r="160" spans="1:1">
      <c r="A160" s="192" t="s">
        <v>894</v>
      </c>
    </row>
    <row r="161" spans="1:1">
      <c r="A161" s="191" t="s">
        <v>895</v>
      </c>
    </row>
    <row r="162" spans="1:1">
      <c r="A162" s="192" t="s">
        <v>896</v>
      </c>
    </row>
    <row r="163" spans="1:1">
      <c r="A163" s="191" t="s">
        <v>897</v>
      </c>
    </row>
    <row r="164" spans="1:1">
      <c r="A164" s="192" t="s">
        <v>898</v>
      </c>
    </row>
    <row r="165" spans="1:1">
      <c r="A165" s="194" t="s">
        <v>899</v>
      </c>
    </row>
    <row r="166" spans="1:1">
      <c r="A166" s="192" t="s">
        <v>900</v>
      </c>
    </row>
    <row r="167" spans="1:1">
      <c r="A167" s="191" t="s">
        <v>901</v>
      </c>
    </row>
    <row r="168" spans="1:1">
      <c r="A168" s="192" t="s">
        <v>902</v>
      </c>
    </row>
    <row r="169" spans="1:1">
      <c r="A169" s="191" t="s">
        <v>903</v>
      </c>
    </row>
    <row r="170" spans="1:1">
      <c r="A170" s="192" t="s">
        <v>904</v>
      </c>
    </row>
    <row r="171" spans="1:1">
      <c r="A171" s="191" t="s">
        <v>905</v>
      </c>
    </row>
    <row r="172" spans="1:1">
      <c r="A172" s="192" t="s">
        <v>906</v>
      </c>
    </row>
    <row r="173" spans="1:1">
      <c r="A173" s="191" t="s">
        <v>907</v>
      </c>
    </row>
    <row r="174" spans="1:1">
      <c r="A174" s="192" t="s">
        <v>908</v>
      </c>
    </row>
    <row r="175" spans="1:1">
      <c r="A175" s="191" t="s">
        <v>909</v>
      </c>
    </row>
    <row r="176" spans="1:1">
      <c r="A176" s="192" t="s">
        <v>910</v>
      </c>
    </row>
    <row r="177" spans="1:1">
      <c r="A177" s="194" t="s">
        <v>911</v>
      </c>
    </row>
    <row r="178" spans="1:1">
      <c r="A178" s="192" t="s">
        <v>912</v>
      </c>
    </row>
    <row r="179" spans="1:1">
      <c r="A179" s="191" t="s">
        <v>913</v>
      </c>
    </row>
    <row r="180" spans="1:1">
      <c r="A180" s="192" t="s">
        <v>914</v>
      </c>
    </row>
    <row r="181" spans="1:1">
      <c r="A181" s="191" t="s">
        <v>915</v>
      </c>
    </row>
    <row r="182" spans="1:1">
      <c r="A182" s="192" t="s">
        <v>916</v>
      </c>
    </row>
    <row r="183" spans="1:1">
      <c r="A183" s="191" t="s">
        <v>917</v>
      </c>
    </row>
    <row r="184" spans="1:1">
      <c r="A184" s="192" t="s">
        <v>918</v>
      </c>
    </row>
    <row r="185" spans="1:1">
      <c r="A185" s="194" t="s">
        <v>919</v>
      </c>
    </row>
    <row r="186" spans="1:1">
      <c r="A186" s="192" t="s">
        <v>920</v>
      </c>
    </row>
    <row r="187" spans="1:1">
      <c r="A187" s="191" t="s">
        <v>921</v>
      </c>
    </row>
    <row r="188" spans="1:1">
      <c r="A188" s="193" t="s">
        <v>922</v>
      </c>
    </row>
    <row r="189" spans="1:1">
      <c r="A189" s="194" t="s">
        <v>923</v>
      </c>
    </row>
    <row r="190" spans="1:1">
      <c r="A190" s="192" t="s">
        <v>924</v>
      </c>
    </row>
    <row r="191" spans="1:1">
      <c r="A191" s="191" t="s">
        <v>925</v>
      </c>
    </row>
    <row r="192" spans="1:1">
      <c r="A192" s="193" t="s">
        <v>926</v>
      </c>
    </row>
    <row r="193" spans="1:1">
      <c r="A193" s="194" t="s">
        <v>927</v>
      </c>
    </row>
    <row r="194" spans="1:1">
      <c r="A194" s="192" t="s">
        <v>928</v>
      </c>
    </row>
    <row r="195" spans="1:1">
      <c r="A195" s="191" t="s">
        <v>929</v>
      </c>
    </row>
    <row r="196" spans="1:1">
      <c r="A196" s="193" t="s">
        <v>930</v>
      </c>
    </row>
    <row r="197" spans="1:1">
      <c r="A197" s="194" t="s">
        <v>931</v>
      </c>
    </row>
    <row r="198" spans="1:1">
      <c r="A198" s="192" t="s">
        <v>932</v>
      </c>
    </row>
    <row r="199" spans="1:1">
      <c r="A199" s="191" t="s">
        <v>933</v>
      </c>
    </row>
    <row r="200" spans="1:1">
      <c r="A200" s="192" t="s">
        <v>934</v>
      </c>
    </row>
    <row r="201" spans="1:1">
      <c r="A201" s="191" t="s">
        <v>935</v>
      </c>
    </row>
    <row r="202" spans="1:1">
      <c r="A202" s="192" t="s">
        <v>936</v>
      </c>
    </row>
    <row r="203" spans="1:1">
      <c r="A203" s="191" t="s">
        <v>937</v>
      </c>
    </row>
    <row r="204" spans="1:1">
      <c r="A204" s="192" t="s">
        <v>938</v>
      </c>
    </row>
    <row r="205" spans="1:1">
      <c r="A205" s="191" t="s">
        <v>939</v>
      </c>
    </row>
    <row r="206" spans="1:1">
      <c r="A206" s="192" t="s">
        <v>940</v>
      </c>
    </row>
    <row r="207" spans="1:1">
      <c r="A207" s="191" t="s">
        <v>941</v>
      </c>
    </row>
    <row r="208" spans="1:1">
      <c r="A208" s="192" t="s">
        <v>942</v>
      </c>
    </row>
    <row r="209" spans="1:1">
      <c r="A209" s="191" t="s">
        <v>943</v>
      </c>
    </row>
    <row r="210" spans="1:1">
      <c r="A210" s="192" t="s">
        <v>944</v>
      </c>
    </row>
    <row r="211" spans="1:1">
      <c r="A211" s="191" t="s">
        <v>945</v>
      </c>
    </row>
    <row r="212" spans="1:1">
      <c r="A212" s="193" t="s">
        <v>946</v>
      </c>
    </row>
    <row r="213" spans="1:1">
      <c r="A213" s="191" t="s">
        <v>947</v>
      </c>
    </row>
    <row r="214" spans="1:1">
      <c r="A214" s="192" t="s">
        <v>948</v>
      </c>
    </row>
    <row r="215" spans="1:1">
      <c r="A215" s="191" t="s">
        <v>949</v>
      </c>
    </row>
    <row r="216" spans="1:1">
      <c r="A216" s="192" t="s">
        <v>950</v>
      </c>
    </row>
    <row r="217" spans="1:1">
      <c r="A217" s="189" t="s">
        <v>951</v>
      </c>
    </row>
    <row r="218" spans="1:1">
      <c r="A218" s="189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1" activePane="topRight" state="frozen"/>
      <selection pane="topRight" activeCell="F598" sqref="F5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197" t="s">
        <v>953</v>
      </c>
      <c r="C1" s="198"/>
      <c r="D1" s="198"/>
      <c r="E1" s="3"/>
      <c r="F1" s="197" t="s">
        <v>954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7" t="s">
        <v>955</v>
      </c>
      <c r="AJ1" s="208"/>
      <c r="AK1" s="208"/>
      <c r="AL1" s="208"/>
      <c r="AM1" s="209"/>
      <c r="AN1" s="210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08"/>
      <c r="BF1" s="211"/>
      <c r="BG1" s="5"/>
      <c r="BH1" s="212" t="s">
        <v>956</v>
      </c>
      <c r="BI1" s="213"/>
      <c r="BJ1" s="213"/>
      <c r="BK1" s="214"/>
      <c r="BL1" s="5"/>
      <c r="BM1" s="204" t="s">
        <v>957</v>
      </c>
      <c r="BN1" s="205"/>
      <c r="BO1" s="205"/>
      <c r="BP1" s="205"/>
      <c r="BQ1" s="205"/>
      <c r="BR1" s="205"/>
      <c r="BS1" s="206"/>
      <c r="BT1" s="175"/>
      <c r="CV1" s="17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07" t="s">
        <v>958</v>
      </c>
      <c r="AJ2" s="208"/>
      <c r="AK2" s="208"/>
      <c r="AL2" s="208"/>
      <c r="AM2" s="209"/>
      <c r="AN2" s="210"/>
      <c r="AO2" s="208"/>
      <c r="AP2" s="208"/>
      <c r="AQ2" s="211"/>
      <c r="AR2" s="6"/>
      <c r="AS2" s="207" t="s">
        <v>961</v>
      </c>
      <c r="AT2" s="208"/>
      <c r="AU2" s="208"/>
      <c r="AV2" s="208"/>
      <c r="AW2" s="208"/>
      <c r="AX2" s="208"/>
      <c r="AY2" s="211"/>
      <c r="AZ2" s="6"/>
      <c r="BA2" s="201" t="s">
        <v>962</v>
      </c>
      <c r="BB2" s="203"/>
      <c r="BC2" s="207" t="s">
        <v>959</v>
      </c>
      <c r="BD2" s="208"/>
      <c r="BE2" s="208"/>
      <c r="BF2" s="211"/>
      <c r="BG2" s="5"/>
      <c r="BH2" s="215"/>
      <c r="BI2" s="216"/>
      <c r="BJ2" s="216"/>
      <c r="BK2" s="217"/>
      <c r="BL2" s="5"/>
      <c r="BM2" s="218"/>
      <c r="BN2" s="219"/>
      <c r="BO2" s="219"/>
      <c r="BP2" s="219"/>
      <c r="BQ2" s="219"/>
      <c r="BR2" s="219"/>
      <c r="BS2" s="220"/>
      <c r="BT2" s="175"/>
      <c r="CV2" s="173"/>
    </row>
    <row r="3" spans="1:100" s="7" customFormat="1" ht="11.25">
      <c r="A3" s="1"/>
      <c r="B3" s="1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01" t="s">
        <v>963</v>
      </c>
      <c r="AJ3" s="203"/>
      <c r="AK3" s="201" t="s">
        <v>964</v>
      </c>
      <c r="AL3" s="202"/>
      <c r="AM3" s="223"/>
      <c r="AN3" s="224"/>
      <c r="AO3" s="202"/>
      <c r="AP3" s="202"/>
      <c r="AQ3" s="203"/>
      <c r="AR3" s="62"/>
      <c r="AS3" s="195" t="s">
        <v>970</v>
      </c>
      <c r="AT3" s="196"/>
      <c r="AU3" s="195" t="s">
        <v>971</v>
      </c>
      <c r="AV3" s="196"/>
      <c r="AW3" s="195" t="s">
        <v>972</v>
      </c>
      <c r="AX3" s="196"/>
      <c r="AY3" s="62" t="s">
        <v>973</v>
      </c>
      <c r="AZ3" s="62"/>
      <c r="BA3" s="221"/>
      <c r="BB3" s="222"/>
      <c r="BC3" s="201" t="s">
        <v>966</v>
      </c>
      <c r="BD3" s="202"/>
      <c r="BE3" s="202"/>
      <c r="BF3" s="203"/>
      <c r="BG3" s="61"/>
      <c r="BH3" s="215"/>
      <c r="BI3" s="216"/>
      <c r="BJ3" s="216"/>
      <c r="BK3" s="217"/>
      <c r="BL3" s="61"/>
      <c r="BM3" s="204" t="s">
        <v>974</v>
      </c>
      <c r="BN3" s="205"/>
      <c r="BO3" s="205"/>
      <c r="BP3" s="206"/>
      <c r="BQ3" s="204" t="s">
        <v>742</v>
      </c>
      <c r="BR3" s="205"/>
      <c r="BS3" s="206"/>
      <c r="BT3" s="176"/>
      <c r="CV3" s="173"/>
    </row>
    <row r="4" spans="1:100" s="8" customFormat="1" ht="11.25">
      <c r="A4" s="41" t="s">
        <v>975</v>
      </c>
      <c r="B4" s="40" t="s">
        <v>976</v>
      </c>
      <c r="C4" s="41" t="s">
        <v>975</v>
      </c>
      <c r="D4" s="241" t="s">
        <v>977</v>
      </c>
      <c r="E4" s="242"/>
      <c r="F4" s="243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121" t="s">
        <v>980</v>
      </c>
      <c r="C5" s="121" t="s">
        <v>981</v>
      </c>
      <c r="D5" s="186" t="s">
        <v>982</v>
      </c>
      <c r="E5" s="244" t="s">
        <v>983</v>
      </c>
      <c r="F5" s="187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hidden="1" customHeight="1">
      <c r="A6" s="46" t="str">
        <f t="shared" ref="A6:A10" si="0">D6&amp;B6</f>
        <v/>
      </c>
      <c r="B6" s="100"/>
      <c r="C6" s="132" t="e" vm="1">
        <f>IF(BS_CONTROLE[[#This Row],[DATA]]="","",WEEKNUM(BS_CONTROLE[[#This Row],[DATA]]))</f>
        <v>#REF!</v>
      </c>
      <c r="D6" s="245"/>
      <c r="E6" s="246">
        <v>1</v>
      </c>
      <c r="F6" s="247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 hidden="1">
      <c r="A7" s="46" t="str">
        <f t="shared" si="0"/>
        <v/>
      </c>
      <c r="B7" s="100"/>
      <c r="C7" s="132" t="e" vm="1">
        <f>IF(BS_CONTROLE[[#This Row],[DATA]]="","",WEEKNUM(BS_CONTROLE[[#This Row],[DATA]]))</f>
        <v>#REF!</v>
      </c>
      <c r="D7" s="245"/>
      <c r="E7" s="246">
        <v>2</v>
      </c>
      <c r="F7" s="247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 hidden="1">
      <c r="A8" s="46" t="str">
        <f t="shared" si="0"/>
        <v>V8746054</v>
      </c>
      <c r="B8" s="100">
        <v>46054</v>
      </c>
      <c r="C8" s="132" t="e" vm="1">
        <f>IF(BS_CONTROLE[[#This Row],[DATA]]="","",WEEKNUM(BS_CONTROLE[[#This Row],[DATA]]))</f>
        <v>#REF!</v>
      </c>
      <c r="D8" s="248" t="s">
        <v>803</v>
      </c>
      <c r="E8" s="246">
        <v>3</v>
      </c>
      <c r="F8" s="249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50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8" t="s">
        <v>1050</v>
      </c>
    </row>
    <row r="9" spans="1:100" hidden="1">
      <c r="A9" s="46" t="str">
        <f t="shared" si="0"/>
        <v>V8846054</v>
      </c>
      <c r="B9" s="100">
        <v>46054</v>
      </c>
      <c r="C9" s="132" t="e" vm="1">
        <f>IF(BS_CONTROLE[[#This Row],[DATA]]="","",WEEKNUM(BS_CONTROLE[[#This Row],[DATA]]))</f>
        <v>#REF!</v>
      </c>
      <c r="D9" s="248" t="s">
        <v>805</v>
      </c>
      <c r="E9" s="246">
        <v>4</v>
      </c>
      <c r="F9" s="249" t="s">
        <v>698</v>
      </c>
      <c r="G9" s="138" t="str">
        <f>IF(D9="","*",VLOOKUP(F9,BS_ATIVIDADE[#Data],3,FALSE))</f>
        <v>MECANIZAÇÃO - SOCADORA</v>
      </c>
      <c r="H9" s="146" t="s">
        <v>1051</v>
      </c>
      <c r="I9" s="146" t="s">
        <v>1051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50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1052</v>
      </c>
      <c r="BK9" s="17" t="s">
        <v>1052</v>
      </c>
      <c r="BL9" s="16"/>
      <c r="BM9" s="128" t="s">
        <v>440</v>
      </c>
      <c r="BN9" s="128" t="s">
        <v>469</v>
      </c>
      <c r="BO9" s="128" t="s">
        <v>530</v>
      </c>
      <c r="BP9" s="17" t="s">
        <v>1053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81" t="s">
        <v>1054</v>
      </c>
      <c r="BV9" s="179"/>
    </row>
    <row r="10" spans="1:100" hidden="1">
      <c r="A10" s="46" t="str">
        <f t="shared" si="0"/>
        <v>V8346054</v>
      </c>
      <c r="B10" s="100">
        <v>46054</v>
      </c>
      <c r="C10" s="132" t="e" vm="1">
        <f>IF(BS_CONTROLE[[#This Row],[DATA]]="","",WEEKNUM(BS_CONTROLE[[#This Row],[DATA]]))</f>
        <v>#REF!</v>
      </c>
      <c r="D10" s="245" t="s">
        <v>796</v>
      </c>
      <c r="E10" s="246">
        <v>5</v>
      </c>
      <c r="F10" s="247" t="s">
        <v>698</v>
      </c>
      <c r="G10" s="138" t="str">
        <f>IF(D10="","*",VLOOKUP(F10,BS_ATIVIDADE[#Data],3,FALSE))</f>
        <v>MECANIZAÇÃO - SOCADORA</v>
      </c>
      <c r="H10" s="146" t="s">
        <v>1055</v>
      </c>
      <c r="I10" s="146" t="s">
        <v>1055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50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1056</v>
      </c>
      <c r="T10" s="124" t="s">
        <v>1057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1058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1059</v>
      </c>
      <c r="BK10" s="17" t="s">
        <v>1052</v>
      </c>
      <c r="BL10" s="16"/>
      <c r="BM10" s="128" t="s">
        <v>440</v>
      </c>
      <c r="BN10" s="128" t="s">
        <v>469</v>
      </c>
      <c r="BO10" s="128" t="s">
        <v>530</v>
      </c>
      <c r="BP10" s="17" t="s">
        <v>1052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80"/>
    </row>
    <row r="11" spans="1:100" hidden="1">
      <c r="A11" s="46" t="str">
        <f>D11&amp;B11</f>
        <v/>
      </c>
      <c r="B11" s="164"/>
      <c r="C11" s="132" t="e" vm="1">
        <f>IF(BS_CONTROLE[[#This Row],[DATA]]="","",WEEKNUM(BS_CONTROLE[[#This Row],[DATA]]))</f>
        <v>#REF!</v>
      </c>
      <c r="D11" s="251"/>
      <c r="E11" s="252">
        <v>6</v>
      </c>
      <c r="F11" s="253"/>
      <c r="G11" s="138" t="str">
        <f>IF(D11="","*",VLOOKUP(F11,BS_ATIVIDADE[#Data],3,FALSE))</f>
        <v>*</v>
      </c>
      <c r="H11" s="254"/>
      <c r="I11" s="254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54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55"/>
      <c r="AB11" s="256"/>
      <c r="AC11" s="256"/>
      <c r="AD11" s="257"/>
      <c r="AE11" s="255"/>
      <c r="AF11" s="255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 hidden="1">
      <c r="A12" s="46" t="str">
        <f>D12&amp;B12</f>
        <v/>
      </c>
      <c r="B12" s="164"/>
      <c r="C12" s="132" t="e" vm="1">
        <f>IF(BS_CONTROLE[[#This Row],[DATA]]="","",WEEKNUM(BS_CONTROLE[[#This Row],[DATA]]))</f>
        <v>#REF!</v>
      </c>
      <c r="D12" s="251"/>
      <c r="E12" s="252">
        <v>7</v>
      </c>
      <c r="F12" s="253"/>
      <c r="G12" s="138" t="str">
        <f>IF(D12="","*",VLOOKUP(F12,BS_ATIVIDADE[#Data],3,FALSE))</f>
        <v>*</v>
      </c>
      <c r="H12" s="254"/>
      <c r="I12" s="254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54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55"/>
      <c r="AB12" s="256"/>
      <c r="AC12" s="256"/>
      <c r="AD12" s="257"/>
      <c r="AE12" s="255"/>
      <c r="AF12" s="255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 hidden="1">
      <c r="A13" s="46" t="str">
        <f t="shared" ref="A13:A95" si="4">D13&amp;B13</f>
        <v>W5746055</v>
      </c>
      <c r="B13" s="100">
        <v>46055</v>
      </c>
      <c r="C13" s="132" t="e" vm="1">
        <f>IF(BS_CONTROLE[[#This Row],[DATA]]="","",WEEKNUM(BS_CONTROLE[[#This Row],[DATA]]))</f>
        <v>#REF!</v>
      </c>
      <c r="D13" s="245" t="s">
        <v>1060</v>
      </c>
      <c r="E13" s="246">
        <v>8</v>
      </c>
      <c r="F13" s="247" t="s">
        <v>786</v>
      </c>
      <c r="G13" s="138" t="str">
        <f>IF(D13="","*",VLOOKUP(F13,BS_ATIVIDADE[#Data],3,FALSE))</f>
        <v>OUTROS</v>
      </c>
      <c r="H13" s="146" t="s">
        <v>1061</v>
      </c>
      <c r="I13" s="146" t="s">
        <v>1061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50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1062</v>
      </c>
      <c r="W13" s="103" t="s">
        <v>1063</v>
      </c>
      <c r="X13" s="102" t="s">
        <v>421</v>
      </c>
      <c r="Y13" s="127"/>
      <c r="Z13" s="127"/>
      <c r="AA13" s="103" t="s">
        <v>1064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1065</v>
      </c>
      <c r="BK13" s="17" t="s">
        <v>1065</v>
      </c>
      <c r="BL13" s="16"/>
      <c r="BM13" s="128" t="s">
        <v>440</v>
      </c>
      <c r="BN13" s="128" t="s">
        <v>469</v>
      </c>
      <c r="BO13" s="128" t="s">
        <v>530</v>
      </c>
      <c r="BP13" s="17" t="s">
        <v>1065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 hidden="1">
      <c r="A14" s="46" t="str">
        <f t="shared" si="4"/>
        <v>JOSUÉ (TP-697)46055</v>
      </c>
      <c r="B14" s="100">
        <v>46055</v>
      </c>
      <c r="C14" s="132" t="e" vm="1">
        <f>IF(BS_CONTROLE[[#This Row],[DATA]]="","",WEEKNUM(BS_CONTROLE[[#This Row],[DATA]]))</f>
        <v>#REF!</v>
      </c>
      <c r="D14" s="248" t="s">
        <v>1066</v>
      </c>
      <c r="E14" s="246">
        <v>9</v>
      </c>
      <c r="F14" s="249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50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1067</v>
      </c>
      <c r="W14" s="103" t="s">
        <v>1068</v>
      </c>
      <c r="X14" s="102" t="s">
        <v>421</v>
      </c>
      <c r="Y14" s="127"/>
      <c r="Z14" s="102"/>
      <c r="AA14" s="258"/>
      <c r="AB14" s="259"/>
      <c r="AC14" s="259"/>
      <c r="AD14" s="260"/>
      <c r="AE14" s="258"/>
      <c r="AF14" s="260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1069</v>
      </c>
      <c r="BK14" s="17" t="s">
        <v>1069</v>
      </c>
      <c r="BL14" s="16"/>
      <c r="BM14" s="128" t="s">
        <v>440</v>
      </c>
      <c r="BN14" s="128" t="s">
        <v>469</v>
      </c>
      <c r="BO14" s="128" t="s">
        <v>530</v>
      </c>
      <c r="BP14" s="17" t="s">
        <v>1069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 hidden="1">
      <c r="A15" s="46" t="str">
        <f t="shared" si="4"/>
        <v>JOVÂNIO (TP-850)46055</v>
      </c>
      <c r="B15" s="100">
        <v>46055</v>
      </c>
      <c r="C15" s="132" t="e" vm="1">
        <f>IF(BS_CONTROLE[[#This Row],[DATA]]="","",WEEKNUM(BS_CONTROLE[[#This Row],[DATA]]))</f>
        <v>#REF!</v>
      </c>
      <c r="D15" s="248" t="s">
        <v>905</v>
      </c>
      <c r="E15" s="246">
        <v>0</v>
      </c>
      <c r="F15" s="249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50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1062</v>
      </c>
      <c r="W15" s="103" t="s">
        <v>1070</v>
      </c>
      <c r="X15" s="102" t="s">
        <v>421</v>
      </c>
      <c r="Y15" s="127"/>
      <c r="Z15" s="102"/>
      <c r="AA15" s="258"/>
      <c r="AB15" s="259"/>
      <c r="AC15" s="259"/>
      <c r="AD15" s="260"/>
      <c r="AE15" s="258"/>
      <c r="AF15" s="260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1069</v>
      </c>
      <c r="BK15" s="17" t="s">
        <v>1069</v>
      </c>
      <c r="BL15" s="16"/>
      <c r="BM15" s="128" t="s">
        <v>440</v>
      </c>
      <c r="BN15" s="128" t="s">
        <v>469</v>
      </c>
      <c r="BO15" s="128" t="s">
        <v>530</v>
      </c>
      <c r="BP15" s="17" t="s">
        <v>1069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 hidden="1">
      <c r="A16" s="46" t="str">
        <f t="shared" si="4"/>
        <v>V8746055</v>
      </c>
      <c r="B16" s="100">
        <v>46055</v>
      </c>
      <c r="C16" s="132" t="e" vm="1">
        <f>IF(BS_CONTROLE[[#This Row],[DATA]]="","",WEEKNUM(BS_CONTROLE[[#This Row],[DATA]]))</f>
        <v>#REF!</v>
      </c>
      <c r="D16" s="248" t="s">
        <v>803</v>
      </c>
      <c r="E16" s="246">
        <v>10</v>
      </c>
      <c r="F16" s="249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50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1071</v>
      </c>
      <c r="BK16" s="17" t="s">
        <v>1071</v>
      </c>
      <c r="BL16" s="16"/>
      <c r="BM16" s="128" t="s">
        <v>440</v>
      </c>
      <c r="BN16" s="128" t="s">
        <v>469</v>
      </c>
      <c r="BO16" s="128" t="s">
        <v>530</v>
      </c>
      <c r="BP16" s="17" t="s">
        <v>1071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 hidden="1">
      <c r="A17" s="46" t="str">
        <f t="shared" si="4"/>
        <v>V8846055</v>
      </c>
      <c r="B17" s="100">
        <v>46055</v>
      </c>
      <c r="C17" s="132" t="e" vm="1">
        <f>IF(BS_CONTROLE[[#This Row],[DATA]]="","",WEEKNUM(BS_CONTROLE[[#This Row],[DATA]]))</f>
        <v>#REF!</v>
      </c>
      <c r="D17" s="248" t="s">
        <v>805</v>
      </c>
      <c r="E17" s="246">
        <v>11</v>
      </c>
      <c r="F17" s="249" t="s">
        <v>698</v>
      </c>
      <c r="G17" s="138" t="str">
        <f>IF(D17="","*",VLOOKUP(F17,BS_ATIVIDADE[#Data],3,FALSE))</f>
        <v>MECANIZAÇÃO - SOCADORA</v>
      </c>
      <c r="H17" s="146" t="s">
        <v>1051</v>
      </c>
      <c r="I17" s="146" t="s">
        <v>1051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50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1072</v>
      </c>
      <c r="BK17" s="17" t="s">
        <v>1072</v>
      </c>
      <c r="BL17" s="16"/>
      <c r="BM17" s="128" t="s">
        <v>440</v>
      </c>
      <c r="BN17" s="128" t="s">
        <v>469</v>
      </c>
      <c r="BO17" s="128" t="s">
        <v>530</v>
      </c>
      <c r="BP17" s="17" t="s">
        <v>1072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 hidden="1">
      <c r="A18" s="46" t="str">
        <f t="shared" si="4"/>
        <v>W4846055</v>
      </c>
      <c r="B18" s="100">
        <v>46055</v>
      </c>
      <c r="C18" s="132" t="e" vm="1">
        <f>IF(BS_CONTROLE[[#This Row],[DATA]]="","",WEEKNUM(BS_CONTROLE[[#This Row],[DATA]]))</f>
        <v>#REF!</v>
      </c>
      <c r="D18" s="248" t="s">
        <v>821</v>
      </c>
      <c r="E18" s="246">
        <v>12</v>
      </c>
      <c r="F18" s="249" t="s">
        <v>607</v>
      </c>
      <c r="G18" s="138" t="str">
        <f>IF(D18="","*",VLOOKUP(F18,BS_ATIVIDADE[#Data],3,FALSE))</f>
        <v>OUTROS</v>
      </c>
      <c r="H18" s="146" t="s">
        <v>1073</v>
      </c>
      <c r="I18" s="146" t="s">
        <v>1074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1075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1076</v>
      </c>
      <c r="W18" s="103" t="s">
        <v>1058</v>
      </c>
      <c r="X18" s="102" t="s">
        <v>421</v>
      </c>
      <c r="Y18" s="127"/>
      <c r="Z18" s="102"/>
      <c r="AA18" s="258"/>
      <c r="AB18" s="259"/>
      <c r="AC18" s="259"/>
      <c r="AD18" s="260"/>
      <c r="AE18" s="258"/>
      <c r="AF18" s="258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1077</v>
      </c>
      <c r="BK18" s="17" t="s">
        <v>1077</v>
      </c>
      <c r="BL18" s="16"/>
      <c r="BM18" s="128" t="s">
        <v>440</v>
      </c>
      <c r="BN18" s="128" t="s">
        <v>469</v>
      </c>
      <c r="BO18" s="128" t="s">
        <v>530</v>
      </c>
      <c r="BP18" s="17" t="s">
        <v>1077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 hidden="1">
      <c r="A19" s="46" t="str">
        <f t="shared" si="4"/>
        <v>PEDRO (TP-696)46055</v>
      </c>
      <c r="B19" s="100">
        <v>46055</v>
      </c>
      <c r="C19" s="132" t="e" vm="1">
        <f>IF(BS_CONTROLE[[#This Row],[DATA]]="","",WEEKNUM(BS_CONTROLE[[#This Row],[DATA]]))</f>
        <v>#REF!</v>
      </c>
      <c r="D19" s="245" t="s">
        <v>927</v>
      </c>
      <c r="E19" s="246">
        <v>13</v>
      </c>
      <c r="F19" s="247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50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1062</v>
      </c>
      <c r="W19" s="103" t="s">
        <v>1068</v>
      </c>
      <c r="X19" s="102" t="s">
        <v>421</v>
      </c>
      <c r="Y19" s="127"/>
      <c r="Z19" s="102"/>
      <c r="AA19" s="258"/>
      <c r="AB19" s="259"/>
      <c r="AC19" s="259"/>
      <c r="AD19" s="260"/>
      <c r="AE19" s="258"/>
      <c r="AF19" s="258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1078</v>
      </c>
      <c r="BK19" s="17" t="s">
        <v>1078</v>
      </c>
      <c r="BL19" s="16"/>
      <c r="BM19" s="128" t="s">
        <v>440</v>
      </c>
      <c r="BN19" s="128" t="s">
        <v>469</v>
      </c>
      <c r="BO19" s="128" t="s">
        <v>530</v>
      </c>
      <c r="BP19" s="17" t="s">
        <v>1078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 hidden="1">
      <c r="A20" s="46" t="str">
        <f t="shared" si="4"/>
        <v>JULIO (TF-648)46055</v>
      </c>
      <c r="B20" s="100">
        <v>46055</v>
      </c>
      <c r="C20" s="132" t="e" vm="1">
        <f>IF(BS_CONTROLE[[#This Row],[DATA]]="","",WEEKNUM(BS_CONTROLE[[#This Row],[DATA]]))</f>
        <v>#REF!</v>
      </c>
      <c r="D20" s="248" t="s">
        <v>907</v>
      </c>
      <c r="E20" s="246">
        <v>14</v>
      </c>
      <c r="F20" s="249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50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1062</v>
      </c>
      <c r="W20" s="103" t="s">
        <v>1068</v>
      </c>
      <c r="X20" s="102" t="s">
        <v>421</v>
      </c>
      <c r="Y20" s="127"/>
      <c r="Z20" s="102"/>
      <c r="AA20" s="258"/>
      <c r="AB20" s="259"/>
      <c r="AC20" s="259"/>
      <c r="AD20" s="260"/>
      <c r="AE20" s="258"/>
      <c r="AF20" s="258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1078</v>
      </c>
      <c r="BK20" s="17" t="s">
        <v>1078</v>
      </c>
      <c r="BL20" s="16"/>
      <c r="BM20" s="128" t="s">
        <v>440</v>
      </c>
      <c r="BN20" s="128" t="s">
        <v>469</v>
      </c>
      <c r="BO20" s="128" t="s">
        <v>530</v>
      </c>
      <c r="BP20" s="17" t="s">
        <v>1078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 hidden="1">
      <c r="A21" s="46" t="str">
        <f t="shared" si="4"/>
        <v>W9746055</v>
      </c>
      <c r="B21" s="100">
        <v>46055</v>
      </c>
      <c r="C21" s="132" t="e" vm="1">
        <f>IF(BS_CONTROLE[[#This Row],[DATA]]="","",WEEKNUM(BS_CONTROLE[[#This Row],[DATA]]))</f>
        <v>#REF!</v>
      </c>
      <c r="D21" s="248" t="s">
        <v>843</v>
      </c>
      <c r="E21" s="246">
        <v>15</v>
      </c>
      <c r="F21" s="247" t="s">
        <v>768</v>
      </c>
      <c r="G21" s="138" t="str">
        <f>IF(D21="","*",VLOOKUP(F21,BS_ATIVIDADE[#Data],3,FALSE))</f>
        <v>PEDRA</v>
      </c>
      <c r="H21" s="146" t="s">
        <v>1079</v>
      </c>
      <c r="I21" s="146" t="s">
        <v>1079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50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1080</v>
      </c>
      <c r="W21" s="103" t="s">
        <v>1081</v>
      </c>
      <c r="X21" s="102" t="s">
        <v>421</v>
      </c>
      <c r="Y21" s="127"/>
      <c r="Z21" s="102"/>
      <c r="AA21" s="258" t="s">
        <v>1082</v>
      </c>
      <c r="AB21" s="259" t="s">
        <v>418</v>
      </c>
      <c r="AC21" s="259" t="s">
        <v>419</v>
      </c>
      <c r="AD21" s="260">
        <v>0.29166666666666669</v>
      </c>
      <c r="AE21" s="260"/>
      <c r="AF21" s="260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28" t="s">
        <v>440</v>
      </c>
      <c r="BN21" s="128" t="s">
        <v>469</v>
      </c>
      <c r="BO21" s="128" t="s">
        <v>530</v>
      </c>
      <c r="BP21" s="17" t="s">
        <v>1065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 hidden="1">
      <c r="A22" s="46" t="str">
        <f t="shared" si="4"/>
        <v>ANTÔNIO (TP-713)46055</v>
      </c>
      <c r="B22" s="100">
        <v>46055</v>
      </c>
      <c r="C22" s="132" t="e" vm="1">
        <f>IF(BS_CONTROLE[[#This Row],[DATA]]="","",WEEKNUM(BS_CONTROLE[[#This Row],[DATA]]))</f>
        <v>#REF!</v>
      </c>
      <c r="D22" s="245" t="s">
        <v>857</v>
      </c>
      <c r="E22" s="246">
        <v>16</v>
      </c>
      <c r="F22" s="247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1083</v>
      </c>
      <c r="O22" s="250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1084</v>
      </c>
      <c r="W22" s="103" t="s">
        <v>1068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1085</v>
      </c>
      <c r="BK22" s="17" t="s">
        <v>1085</v>
      </c>
      <c r="BL22" s="16"/>
      <c r="BM22" s="128" t="s">
        <v>440</v>
      </c>
      <c r="BN22" s="128" t="s">
        <v>469</v>
      </c>
      <c r="BO22" s="128" t="s">
        <v>530</v>
      </c>
      <c r="BP22" s="17" t="s">
        <v>1085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 hidden="1">
      <c r="A23" s="46" t="str">
        <f t="shared" si="4"/>
        <v>W9246055</v>
      </c>
      <c r="B23" s="100">
        <v>46055</v>
      </c>
      <c r="C23" s="132" t="e" vm="1">
        <f>IF(BS_CONTROLE[[#This Row],[DATA]]="","",WEEKNUM(BS_CONTROLE[[#This Row],[DATA]]))</f>
        <v>#REF!</v>
      </c>
      <c r="D23" s="248" t="s">
        <v>839</v>
      </c>
      <c r="E23" s="246">
        <v>17</v>
      </c>
      <c r="F23" s="247" t="s">
        <v>756</v>
      </c>
      <c r="G23" s="138" t="str">
        <f>IF(D23="","*",VLOOKUP(F23,BS_ATIVIDADE[#Data],3,FALSE))</f>
        <v>DORMENTE - DESCARGA</v>
      </c>
      <c r="H23" s="146" t="s">
        <v>1086</v>
      </c>
      <c r="I23" s="146" t="s">
        <v>1086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1087</v>
      </c>
      <c r="W23" s="103" t="s">
        <v>1088</v>
      </c>
      <c r="X23" s="102" t="s">
        <v>421</v>
      </c>
      <c r="Y23" s="127"/>
      <c r="Z23" s="102"/>
      <c r="AA23" s="103" t="s">
        <v>1089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1090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1065</v>
      </c>
      <c r="BK23" s="17" t="s">
        <v>1065</v>
      </c>
      <c r="BL23" s="16"/>
      <c r="BM23" s="128" t="s">
        <v>440</v>
      </c>
      <c r="BN23" s="128" t="s">
        <v>469</v>
      </c>
      <c r="BO23" s="128" t="s">
        <v>530</v>
      </c>
      <c r="BP23" s="17" t="s">
        <v>1065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 hidden="1">
      <c r="A24" s="46" t="str">
        <f t="shared" si="4"/>
        <v>V8346055</v>
      </c>
      <c r="B24" s="100">
        <v>46055</v>
      </c>
      <c r="C24" s="132" t="e" vm="1">
        <f>IF(BS_CONTROLE[[#This Row],[DATA]]="","",WEEKNUM(BS_CONTROLE[[#This Row],[DATA]]))</f>
        <v>#REF!</v>
      </c>
      <c r="D24" s="245" t="s">
        <v>796</v>
      </c>
      <c r="E24" s="246">
        <v>18</v>
      </c>
      <c r="F24" s="247" t="s">
        <v>698</v>
      </c>
      <c r="G24" s="138" t="str">
        <f>IF(D24="","*",VLOOKUP(F24,BS_ATIVIDADE[#Data],3,FALSE))</f>
        <v>MECANIZAÇÃO - SOCADORA</v>
      </c>
      <c r="H24" s="146" t="s">
        <v>1055</v>
      </c>
      <c r="I24" s="146" t="s">
        <v>1055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1091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1092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1093</v>
      </c>
      <c r="BK24" s="17" t="s">
        <v>1093</v>
      </c>
      <c r="BL24" s="16"/>
      <c r="BM24" s="128" t="s">
        <v>440</v>
      </c>
      <c r="BN24" s="128" t="s">
        <v>469</v>
      </c>
      <c r="BO24" s="128" t="s">
        <v>530</v>
      </c>
      <c r="BP24" s="17" t="s">
        <v>1093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 hidden="1">
      <c r="A25" s="46" t="str">
        <f t="shared" si="4"/>
        <v/>
      </c>
      <c r="B25" s="100"/>
      <c r="C25" s="132" t="e" vm="1">
        <f>IF(BS_CONTROLE[[#This Row],[DATA]]="","",WEEKNUM(BS_CONTROLE[[#This Row],[DATA]]))</f>
        <v>#REF!</v>
      </c>
      <c r="D25" s="245"/>
      <c r="E25" s="246">
        <v>19</v>
      </c>
      <c r="F25" s="247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 hidden="1">
      <c r="A26" s="46" t="str">
        <f t="shared" si="4"/>
        <v/>
      </c>
      <c r="B26" s="100"/>
      <c r="C26" s="132" t="e" vm="1">
        <f>IF(BS_CONTROLE[[#This Row],[DATA]]="","",WEEKNUM(BS_CONTROLE[[#This Row],[DATA]]))</f>
        <v>#REF!</v>
      </c>
      <c r="D26" s="245"/>
      <c r="E26" s="246">
        <v>20</v>
      </c>
      <c r="F26" s="247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 hidden="1">
      <c r="A27" s="46" t="str">
        <f t="shared" si="4"/>
        <v/>
      </c>
      <c r="B27" s="100"/>
      <c r="C27" s="132" t="e" vm="1">
        <f>IF(BS_CONTROLE[[#This Row],[DATA]]="","",WEEKNUM(BS_CONTROLE[[#This Row],[DATA]]))</f>
        <v>#REF!</v>
      </c>
      <c r="D27" s="245"/>
      <c r="E27" s="246">
        <v>21</v>
      </c>
      <c r="F27" s="247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 hidden="1">
      <c r="A28" s="46" t="str">
        <f t="shared" si="4"/>
        <v>W57</v>
      </c>
      <c r="B28" s="100"/>
      <c r="C28" s="132" t="e" vm="1">
        <f>IF(BS_CONTROLE[[#This Row],[DATA]]="","",WEEKNUM(BS_CONTROLE[[#This Row],[DATA]]))</f>
        <v>#REF!</v>
      </c>
      <c r="D28" s="245" t="s">
        <v>1060</v>
      </c>
      <c r="E28" s="246">
        <v>22</v>
      </c>
      <c r="F28" s="247" t="s">
        <v>786</v>
      </c>
      <c r="G28" s="138" t="str">
        <f>IF(D28="","*",VLOOKUP(F28,BS_ATIVIDADE[#Data],3,FALSE))</f>
        <v>OUTROS</v>
      </c>
      <c r="H28" s="146" t="s">
        <v>1061</v>
      </c>
      <c r="I28" s="146" t="s">
        <v>1061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50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1062</v>
      </c>
      <c r="W28" s="103" t="s">
        <v>1063</v>
      </c>
      <c r="X28" s="102" t="s">
        <v>421</v>
      </c>
      <c r="Y28" s="127"/>
      <c r="Z28" s="127"/>
      <c r="AA28" s="103" t="s">
        <v>1064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 hidden="1">
      <c r="A29" s="46" t="str">
        <f>D29&amp;B29</f>
        <v>A6346056</v>
      </c>
      <c r="B29" s="164">
        <v>46056</v>
      </c>
      <c r="C29" s="132" t="e" vm="1">
        <f>IF(BS_CONTROLE[[#This Row],[DATA]]="","",WEEKNUM(BS_CONTROLE[[#This Row],[DATA]]))</f>
        <v>#REF!</v>
      </c>
      <c r="D29" s="251" t="s">
        <v>1094</v>
      </c>
      <c r="E29" s="246">
        <v>23</v>
      </c>
      <c r="F29" s="253" t="s">
        <v>666</v>
      </c>
      <c r="G29" s="138" t="str">
        <f>IF(D29="","*",VLOOKUP(F29,BS_ATIVIDADE[#Data],3,FALSE))</f>
        <v>OUTROS</v>
      </c>
      <c r="H29" s="254" t="s">
        <v>1095</v>
      </c>
      <c r="I29" s="254" t="s">
        <v>1096</v>
      </c>
      <c r="J29" s="125">
        <v>73</v>
      </c>
      <c r="K29" s="125">
        <v>306</v>
      </c>
      <c r="L29" s="103">
        <v>433</v>
      </c>
      <c r="M29" s="125" t="s">
        <v>1097</v>
      </c>
      <c r="N29" s="125" t="s">
        <v>1098</v>
      </c>
      <c r="O29" s="254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1062</v>
      </c>
      <c r="W29" s="103" t="s">
        <v>1099</v>
      </c>
      <c r="X29" s="102" t="s">
        <v>421</v>
      </c>
      <c r="Y29" s="127" t="s">
        <v>424</v>
      </c>
      <c r="Z29" s="102"/>
      <c r="AA29" s="255">
        <v>1</v>
      </c>
      <c r="AB29" s="256" t="s">
        <v>412</v>
      </c>
      <c r="AC29" s="256"/>
      <c r="AD29" s="257">
        <v>0.29166666666666669</v>
      </c>
      <c r="AE29" s="255">
        <v>1604</v>
      </c>
      <c r="AF29" s="257" t="s">
        <v>593</v>
      </c>
      <c r="AG29" s="261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1100</v>
      </c>
      <c r="BK29" s="17" t="s">
        <v>1100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 hidden="1">
      <c r="A30" s="46" t="str">
        <f t="shared" ref="A30:A112" si="6">D30&amp;B30</f>
        <v>JOVÂNIO (TP-850)46056</v>
      </c>
      <c r="B30" s="100">
        <v>46056</v>
      </c>
      <c r="C30" s="132" t="e" vm="1">
        <f>IF(BS_CONTROLE[[#This Row],[DATA]]="","",WEEKNUM(BS_CONTROLE[[#This Row],[DATA]]))</f>
        <v>#REF!</v>
      </c>
      <c r="D30" s="248" t="s">
        <v>905</v>
      </c>
      <c r="E30" s="246">
        <v>24</v>
      </c>
      <c r="F30" s="249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54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1101</v>
      </c>
      <c r="V30" s="103" t="s">
        <v>1062</v>
      </c>
      <c r="W30" s="103" t="s">
        <v>1070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1069</v>
      </c>
      <c r="BK30" s="17" t="s">
        <v>1069</v>
      </c>
      <c r="BL30" s="16"/>
      <c r="BM30" s="128" t="s">
        <v>447</v>
      </c>
      <c r="BN30" s="128" t="s">
        <v>471</v>
      </c>
      <c r="BO30" s="128" t="s">
        <v>471</v>
      </c>
      <c r="BP30" s="17" t="s">
        <v>1069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 hidden="1">
      <c r="A31" s="46" t="str">
        <f t="shared" si="6"/>
        <v>V8746056</v>
      </c>
      <c r="B31" s="100">
        <v>46056</v>
      </c>
      <c r="C31" s="132" t="e" vm="1">
        <f>IF(BS_CONTROLE[[#This Row],[DATA]]="","",WEEKNUM(BS_CONTROLE[[#This Row],[DATA]]))</f>
        <v>#REF!</v>
      </c>
      <c r="D31" s="248" t="s">
        <v>803</v>
      </c>
      <c r="E31" s="246">
        <v>25</v>
      </c>
      <c r="F31" s="249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1102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54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1103</v>
      </c>
      <c r="BK31" s="17" t="s">
        <v>1103</v>
      </c>
      <c r="BL31" s="16"/>
      <c r="BM31" s="128" t="s">
        <v>437</v>
      </c>
      <c r="BN31" s="128" t="s">
        <v>457</v>
      </c>
      <c r="BO31" s="128" t="s">
        <v>573</v>
      </c>
      <c r="BP31" s="17" t="s">
        <v>1103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 hidden="1">
      <c r="A32" s="46" t="str">
        <f>D32&amp;B32</f>
        <v>W5446056</v>
      </c>
      <c r="B32" s="164">
        <v>46056</v>
      </c>
      <c r="C32" s="132" t="e" vm="1">
        <f>IF(BS_CONTROLE[[#This Row],[DATA]]="","",WEEKNUM(BS_CONTROLE[[#This Row],[DATA]]))</f>
        <v>#REF!</v>
      </c>
      <c r="D32" s="251" t="s">
        <v>824</v>
      </c>
      <c r="E32" s="246">
        <v>26</v>
      </c>
      <c r="F32" s="253" t="s">
        <v>607</v>
      </c>
      <c r="G32" s="138" t="str">
        <f>IF(D32="","*",VLOOKUP(F32,BS_ATIVIDADE[#Data],3,FALSE))</f>
        <v>OUTROS</v>
      </c>
      <c r="H32" s="254" t="s">
        <v>1104</v>
      </c>
      <c r="I32" s="254" t="s">
        <v>1105</v>
      </c>
      <c r="J32" s="125">
        <v>73</v>
      </c>
      <c r="K32" s="125">
        <v>202</v>
      </c>
      <c r="L32" s="103">
        <v>128</v>
      </c>
      <c r="M32" s="125" t="s">
        <v>1106</v>
      </c>
      <c r="N32" s="125" t="s">
        <v>1107</v>
      </c>
      <c r="O32" s="254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1108</v>
      </c>
      <c r="W32" s="103" t="s">
        <v>1109</v>
      </c>
      <c r="X32" s="102" t="s">
        <v>421</v>
      </c>
      <c r="Y32" s="127" t="s">
        <v>424</v>
      </c>
      <c r="Z32" s="102"/>
      <c r="AA32" s="258" t="s">
        <v>1110</v>
      </c>
      <c r="AB32" s="256" t="s">
        <v>418</v>
      </c>
      <c r="AC32" s="256" t="s">
        <v>419</v>
      </c>
      <c r="AD32" s="257">
        <v>0.45833333333333331</v>
      </c>
      <c r="AE32" s="255"/>
      <c r="AF32" s="255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1065</v>
      </c>
      <c r="BK32" s="17" t="s">
        <v>1065</v>
      </c>
      <c r="BL32" s="16"/>
      <c r="BM32" s="128" t="s">
        <v>440</v>
      </c>
      <c r="BN32" s="128" t="s">
        <v>469</v>
      </c>
      <c r="BO32" s="128" t="s">
        <v>530</v>
      </c>
      <c r="BP32" s="17" t="s">
        <v>1065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 hidden="1">
      <c r="A33" s="46" t="str">
        <f t="shared" ref="A33:A115" si="8">D33&amp;B33</f>
        <v>V8846056</v>
      </c>
      <c r="B33" s="100">
        <v>46056</v>
      </c>
      <c r="C33" s="132" t="e" vm="1">
        <f>IF(BS_CONTROLE[[#This Row],[DATA]]="","",WEEKNUM(BS_CONTROLE[[#This Row],[DATA]]))</f>
        <v>#REF!</v>
      </c>
      <c r="D33" s="248" t="s">
        <v>805</v>
      </c>
      <c r="E33" s="246">
        <v>27</v>
      </c>
      <c r="F33" s="249" t="s">
        <v>698</v>
      </c>
      <c r="G33" s="138" t="str">
        <f>IF(D33="","*",VLOOKUP(F33,BS_ATIVIDADE[#Data],3,FALSE))</f>
        <v>MECANIZAÇÃO - SOCADORA</v>
      </c>
      <c r="H33" s="104" t="s">
        <v>1051</v>
      </c>
      <c r="I33" s="104" t="s">
        <v>1105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54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1111</v>
      </c>
      <c r="BK33" s="17" t="s">
        <v>1111</v>
      </c>
      <c r="BL33" s="16"/>
      <c r="BM33" s="128" t="s">
        <v>440</v>
      </c>
      <c r="BN33" s="128" t="s">
        <v>460</v>
      </c>
      <c r="BO33" s="128" t="s">
        <v>568</v>
      </c>
      <c r="BP33" s="17" t="s">
        <v>1111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 hidden="1">
      <c r="A34" s="46" t="str">
        <f>D34&amp;B34</f>
        <v>PEDRO (TP-696)46056</v>
      </c>
      <c r="B34" s="164">
        <v>46056</v>
      </c>
      <c r="C34" s="132" t="e" vm="1">
        <f>IF(BS_CONTROLE[[#This Row],[DATA]]="","",WEEKNUM(BS_CONTROLE[[#This Row],[DATA]]))</f>
        <v>#REF!</v>
      </c>
      <c r="D34" s="245" t="s">
        <v>927</v>
      </c>
      <c r="E34" s="246">
        <v>28</v>
      </c>
      <c r="F34" s="247" t="s">
        <v>775</v>
      </c>
      <c r="G34" s="138" t="str">
        <f>IF(D34="","*",VLOOKUP(F34,BS_ATIVIDADE[#Data],3,FALSE))</f>
        <v>SOLDA</v>
      </c>
      <c r="H34" s="254" t="s">
        <v>593</v>
      </c>
      <c r="I34" s="254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54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1062</v>
      </c>
      <c r="W34" s="103" t="s">
        <v>1068</v>
      </c>
      <c r="X34" s="102" t="s">
        <v>421</v>
      </c>
      <c r="Y34" s="127" t="s">
        <v>424</v>
      </c>
      <c r="Z34" s="102"/>
      <c r="AA34" s="255"/>
      <c r="AB34" s="256"/>
      <c r="AC34" s="256"/>
      <c r="AD34" s="257"/>
      <c r="AE34" s="255"/>
      <c r="AF34" s="255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1112</v>
      </c>
      <c r="BK34" s="17" t="s">
        <v>1112</v>
      </c>
      <c r="BL34" s="16"/>
      <c r="BM34" s="128" t="s">
        <v>440</v>
      </c>
      <c r="BN34" s="128" t="s">
        <v>469</v>
      </c>
      <c r="BO34" s="128" t="s">
        <v>530</v>
      </c>
      <c r="BP34" s="17" t="s">
        <v>1112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 hidden="1">
      <c r="A35" s="46" t="str">
        <f>D35&amp;B35</f>
        <v>W4846056</v>
      </c>
      <c r="B35" s="164">
        <v>46056</v>
      </c>
      <c r="C35" s="132" t="e" vm="1">
        <f>IF(BS_CONTROLE[[#This Row],[DATA]]="","",WEEKNUM(BS_CONTROLE[[#This Row],[DATA]]))</f>
        <v>#REF!</v>
      </c>
      <c r="D35" s="248" t="s">
        <v>821</v>
      </c>
      <c r="E35" s="246">
        <v>29</v>
      </c>
      <c r="F35" s="249" t="s">
        <v>607</v>
      </c>
      <c r="G35" s="138" t="str">
        <f>IF(D35="","*",VLOOKUP(F35,BS_ATIVIDADE[#Data],3,FALSE))</f>
        <v>OUTROS</v>
      </c>
      <c r="H35" s="146" t="s">
        <v>1073</v>
      </c>
      <c r="I35" s="146" t="s">
        <v>1105</v>
      </c>
      <c r="J35" s="103">
        <v>73</v>
      </c>
      <c r="K35" s="103">
        <v>90</v>
      </c>
      <c r="L35" s="103">
        <v>204</v>
      </c>
      <c r="M35" s="125" t="s">
        <v>1075</v>
      </c>
      <c r="N35" s="103" t="s">
        <v>1113</v>
      </c>
      <c r="O35" s="254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1076</v>
      </c>
      <c r="W35" s="103" t="s">
        <v>1114</v>
      </c>
      <c r="X35" s="102" t="s">
        <v>421</v>
      </c>
      <c r="Y35" s="127" t="s">
        <v>424</v>
      </c>
      <c r="Z35" s="102"/>
      <c r="AA35" s="255"/>
      <c r="AB35" s="256"/>
      <c r="AC35" s="256"/>
      <c r="AD35" s="257"/>
      <c r="AE35" s="255"/>
      <c r="AF35" s="255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1115</v>
      </c>
      <c r="BK35" s="17" t="s">
        <v>1115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 hidden="1">
      <c r="A36" s="46" t="str">
        <f>D36&amp;B36</f>
        <v>V4046056</v>
      </c>
      <c r="B36" s="164">
        <v>46056</v>
      </c>
      <c r="C36" s="132" t="e" vm="1">
        <f>IF(BS_CONTROLE[[#This Row],[DATA]]="","",WEEKNUM(BS_CONTROLE[[#This Row],[DATA]]))</f>
        <v>#REF!</v>
      </c>
      <c r="D36" s="251" t="s">
        <v>771</v>
      </c>
      <c r="E36" s="246">
        <v>30</v>
      </c>
      <c r="F36" s="253" t="s">
        <v>724</v>
      </c>
      <c r="G36" s="138" t="str">
        <f>IF(D36="","*",VLOOKUP(F36,BS_ATIVIDADE[#Data],3,FALSE))</f>
        <v>MODERNIZAÇÃO</v>
      </c>
      <c r="H36" s="254" t="s">
        <v>1116</v>
      </c>
      <c r="I36" s="254" t="s">
        <v>1116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54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1117</v>
      </c>
      <c r="W36" s="103" t="s">
        <v>1118</v>
      </c>
      <c r="X36" s="102" t="s">
        <v>416</v>
      </c>
      <c r="Y36" s="127" t="s">
        <v>424</v>
      </c>
      <c r="Z36" s="102"/>
      <c r="AA36" s="255"/>
      <c r="AB36" s="256"/>
      <c r="AC36" s="256"/>
      <c r="AD36" s="257"/>
      <c r="AE36" s="255"/>
      <c r="AF36" s="255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1119</v>
      </c>
      <c r="BK36" s="17" t="s">
        <v>1119</v>
      </c>
      <c r="BL36" s="16"/>
      <c r="BM36" s="128" t="s">
        <v>440</v>
      </c>
      <c r="BN36" s="128" t="s">
        <v>460</v>
      </c>
      <c r="BO36" s="128" t="s">
        <v>568</v>
      </c>
      <c r="BP36" s="17" t="s">
        <v>1119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 hidden="1">
      <c r="A37" s="46" t="str">
        <f>D37&amp;B37</f>
        <v>JULIO (TF-648)46056</v>
      </c>
      <c r="B37" s="164">
        <v>46056</v>
      </c>
      <c r="C37" s="132" t="e" vm="1">
        <f>IF(BS_CONTROLE[[#This Row],[DATA]]="","",WEEKNUM(BS_CONTROLE[[#This Row],[DATA]]))</f>
        <v>#REF!</v>
      </c>
      <c r="D37" s="251" t="s">
        <v>907</v>
      </c>
      <c r="E37" s="246">
        <v>31</v>
      </c>
      <c r="F37" s="253" t="s">
        <v>753</v>
      </c>
      <c r="G37" s="138" t="str">
        <f>IF(D37="","*",VLOOKUP(F37,BS_ATIVIDADE[#Data],3,FALSE))</f>
        <v>AMV</v>
      </c>
      <c r="H37" s="254" t="s">
        <v>593</v>
      </c>
      <c r="I37" s="254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1120</v>
      </c>
      <c r="O37" s="254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1080</v>
      </c>
      <c r="W37" s="103" t="s">
        <v>1121</v>
      </c>
      <c r="X37" s="102" t="s">
        <v>421</v>
      </c>
      <c r="Y37" s="127" t="s">
        <v>424</v>
      </c>
      <c r="Z37" s="102"/>
      <c r="AA37" s="255"/>
      <c r="AB37" s="256"/>
      <c r="AC37" s="256"/>
      <c r="AD37" s="257"/>
      <c r="AE37" s="255"/>
      <c r="AF37" s="255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1122</v>
      </c>
      <c r="BK37" s="17" t="s">
        <v>1122</v>
      </c>
      <c r="BL37" s="16"/>
      <c r="BM37" s="128" t="s">
        <v>441</v>
      </c>
      <c r="BN37" s="128" t="s">
        <v>470</v>
      </c>
      <c r="BO37" s="128" t="s">
        <v>532</v>
      </c>
      <c r="BP37" s="17" t="s">
        <v>1122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 hidden="1">
      <c r="A38" s="46" t="str">
        <f t="shared" ref="A38:A120" si="10">D38&amp;B38</f>
        <v>E4046056</v>
      </c>
      <c r="B38" s="100">
        <v>46056</v>
      </c>
      <c r="C38" s="132" t="e" vm="1">
        <f>IF(BS_CONTROLE[[#This Row],[DATA]]="","",WEEKNUM(BS_CONTROLE[[#This Row],[DATA]]))</f>
        <v>#REF!</v>
      </c>
      <c r="D38" s="245" t="s">
        <v>748</v>
      </c>
      <c r="E38" s="246">
        <v>32</v>
      </c>
      <c r="F38" s="247" t="s">
        <v>607</v>
      </c>
      <c r="G38" s="138" t="str">
        <f>IF(D38="","*",VLOOKUP(F38,BS_ATIVIDADE[#Data],3,FALSE))</f>
        <v>OUTROS</v>
      </c>
      <c r="H38" s="104" t="s">
        <v>1123</v>
      </c>
      <c r="I38" s="104" t="s">
        <v>1124</v>
      </c>
      <c r="J38" s="103">
        <v>73</v>
      </c>
      <c r="K38" s="103">
        <v>42</v>
      </c>
      <c r="L38" s="103">
        <v>115</v>
      </c>
      <c r="M38" s="125" t="s">
        <v>1125</v>
      </c>
      <c r="N38" s="125" t="s">
        <v>1126</v>
      </c>
      <c r="O38" s="254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1076</v>
      </c>
      <c r="W38" s="147" t="s">
        <v>1127</v>
      </c>
      <c r="X38" s="102" t="s">
        <v>421</v>
      </c>
      <c r="Y38" s="127" t="s">
        <v>424</v>
      </c>
      <c r="Z38" s="102"/>
      <c r="AA38" s="103" t="s">
        <v>1128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1129</v>
      </c>
      <c r="BG38" s="16"/>
      <c r="BH38" s="17">
        <v>2</v>
      </c>
      <c r="BI38" s="17"/>
      <c r="BJ38" s="17" t="s">
        <v>1130</v>
      </c>
      <c r="BK38" s="17" t="s">
        <v>1130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 hidden="1">
      <c r="A39" s="46" t="str">
        <f>D39&amp;B39</f>
        <v>W9246056</v>
      </c>
      <c r="B39" s="164">
        <v>46056</v>
      </c>
      <c r="C39" s="132" t="e" vm="1">
        <f>IF(BS_CONTROLE[[#This Row],[DATA]]="","",WEEKNUM(BS_CONTROLE[[#This Row],[DATA]]))</f>
        <v>#REF!</v>
      </c>
      <c r="D39" s="248" t="s">
        <v>839</v>
      </c>
      <c r="E39" s="246">
        <v>33</v>
      </c>
      <c r="F39" s="247" t="s">
        <v>756</v>
      </c>
      <c r="G39" s="138" t="str">
        <f>IF(D39="","*",VLOOKUP(F39,BS_ATIVIDADE[#Data],3,FALSE))</f>
        <v>DORMENTE - DESCARGA</v>
      </c>
      <c r="H39" s="146" t="s">
        <v>1086</v>
      </c>
      <c r="I39" s="146" t="s">
        <v>1086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54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1087</v>
      </c>
      <c r="W39" s="103" t="s">
        <v>1131</v>
      </c>
      <c r="X39" s="102" t="s">
        <v>421</v>
      </c>
      <c r="Y39" s="127" t="s">
        <v>424</v>
      </c>
      <c r="Z39" s="102"/>
      <c r="AA39" s="103" t="s">
        <v>1132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1090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1065</v>
      </c>
      <c r="BK39" s="17" t="s">
        <v>1065</v>
      </c>
      <c r="BL39" s="16"/>
      <c r="BM39" s="128" t="s">
        <v>440</v>
      </c>
      <c r="BN39" s="128" t="s">
        <v>469</v>
      </c>
      <c r="BO39" s="128" t="s">
        <v>530</v>
      </c>
      <c r="BP39" s="17" t="s">
        <v>1065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 hidden="1">
      <c r="A40" s="46" t="str">
        <f>D40&amp;B40</f>
        <v>ANTÔNIO (TP-713)46056</v>
      </c>
      <c r="B40" s="164">
        <v>46056</v>
      </c>
      <c r="C40" s="132" t="e" vm="1">
        <f>IF(BS_CONTROLE[[#This Row],[DATA]]="","",WEEKNUM(BS_CONTROLE[[#This Row],[DATA]]))</f>
        <v>#REF!</v>
      </c>
      <c r="D40" s="245" t="s">
        <v>857</v>
      </c>
      <c r="E40" s="246">
        <v>34</v>
      </c>
      <c r="F40" s="247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54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1084</v>
      </c>
      <c r="W40" s="103" t="s">
        <v>1068</v>
      </c>
      <c r="X40" s="102" t="s">
        <v>421</v>
      </c>
      <c r="Y40" s="127" t="s">
        <v>424</v>
      </c>
      <c r="Z40" s="102"/>
      <c r="AA40" s="255"/>
      <c r="AB40" s="256"/>
      <c r="AC40" s="256"/>
      <c r="AD40" s="257"/>
      <c r="AE40" s="255"/>
      <c r="AF40" s="255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1133</v>
      </c>
      <c r="BK40" s="17" t="s">
        <v>1133</v>
      </c>
      <c r="BL40" s="16"/>
      <c r="BM40" s="128" t="s">
        <v>440</v>
      </c>
      <c r="BN40" s="128" t="s">
        <v>469</v>
      </c>
      <c r="BO40" s="128" t="s">
        <v>530</v>
      </c>
      <c r="BP40" s="17" t="s">
        <v>1133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 hidden="1">
      <c r="A41" s="46" t="str">
        <f>D41&amp;B41</f>
        <v>W99</v>
      </c>
      <c r="B41" s="164"/>
      <c r="C41" s="132" t="e" vm="1">
        <f>IF(BS_CONTROLE[[#This Row],[DATA]]="","",WEEKNUM(BS_CONTROLE[[#This Row],[DATA]]))</f>
        <v>#REF!</v>
      </c>
      <c r="D41" s="251" t="s">
        <v>845</v>
      </c>
      <c r="E41" s="246">
        <v>35</v>
      </c>
      <c r="F41" s="253" t="s">
        <v>607</v>
      </c>
      <c r="G41" s="138" t="str">
        <f>IF(D41="","*",VLOOKUP(F41,BS_ATIVIDADE[#Data],3,FALSE))</f>
        <v>OUTROS</v>
      </c>
      <c r="H41" s="254" t="s">
        <v>1134</v>
      </c>
      <c r="I41" s="254" t="s">
        <v>1135</v>
      </c>
      <c r="J41" s="125">
        <v>73</v>
      </c>
      <c r="K41" s="125">
        <v>7</v>
      </c>
      <c r="L41" s="103">
        <v>42</v>
      </c>
      <c r="M41" s="125" t="s">
        <v>1136</v>
      </c>
      <c r="N41" s="125" t="s">
        <v>1137</v>
      </c>
      <c r="O41" s="254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1117</v>
      </c>
      <c r="W41" s="103" t="s">
        <v>1138</v>
      </c>
      <c r="X41" s="102" t="s">
        <v>421</v>
      </c>
      <c r="Y41" s="127"/>
      <c r="Z41" s="102"/>
      <c r="AA41" s="255" t="s">
        <v>1139</v>
      </c>
      <c r="AB41" s="256" t="s">
        <v>418</v>
      </c>
      <c r="AC41" s="256" t="s">
        <v>419</v>
      </c>
      <c r="AD41" s="257">
        <v>0.29166666666666669</v>
      </c>
      <c r="AE41" s="255"/>
      <c r="AF41" s="257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 hidden="1">
      <c r="A42" s="46" t="str">
        <f t="shared" ref="A42:A124" si="12">D42&amp;B42</f>
        <v>W9746056</v>
      </c>
      <c r="B42" s="100">
        <v>46056</v>
      </c>
      <c r="C42" s="132" t="e" vm="1">
        <f>IF(BS_CONTROLE[[#This Row],[DATA]]="","",WEEKNUM(BS_CONTROLE[[#This Row],[DATA]]))</f>
        <v>#REF!</v>
      </c>
      <c r="D42" s="245" t="s">
        <v>843</v>
      </c>
      <c r="E42" s="246">
        <v>36</v>
      </c>
      <c r="F42" s="247" t="s">
        <v>607</v>
      </c>
      <c r="G42" s="138" t="str">
        <f>IF(D42="","*",VLOOKUP(F42,BS_ATIVIDADE[#Data],3,FALSE))</f>
        <v>OUTROS</v>
      </c>
      <c r="H42" s="104" t="s">
        <v>1134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1140</v>
      </c>
      <c r="N42" s="125" t="s">
        <v>1141</v>
      </c>
      <c r="O42" s="254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1142</v>
      </c>
      <c r="W42" s="147" t="s">
        <v>1143</v>
      </c>
      <c r="X42" s="102" t="s">
        <v>421</v>
      </c>
      <c r="Y42" s="127" t="s">
        <v>424</v>
      </c>
      <c r="Z42" s="102"/>
      <c r="AA42" s="103" t="s">
        <v>1144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1065</v>
      </c>
      <c r="BK42" s="17" t="s">
        <v>1065</v>
      </c>
      <c r="BL42" s="16"/>
      <c r="BM42" s="128" t="s">
        <v>440</v>
      </c>
      <c r="BN42" s="128" t="s">
        <v>469</v>
      </c>
      <c r="BO42" s="128" t="s">
        <v>530</v>
      </c>
      <c r="BP42" s="17" t="s">
        <v>1065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 hidden="1">
      <c r="A43" s="46" t="str">
        <f t="shared" si="12"/>
        <v>V8346056</v>
      </c>
      <c r="B43" s="100">
        <v>46056</v>
      </c>
      <c r="C43" s="132" t="e" vm="1">
        <f>IF(BS_CONTROLE[[#This Row],[DATA]]="","",WEEKNUM(BS_CONTROLE[[#This Row],[DATA]]))</f>
        <v>#REF!</v>
      </c>
      <c r="D43" s="245" t="s">
        <v>796</v>
      </c>
      <c r="E43" s="246">
        <v>37</v>
      </c>
      <c r="F43" s="247" t="s">
        <v>698</v>
      </c>
      <c r="G43" s="138" t="str">
        <f>IF(D43="","*",VLOOKUP(F43,BS_ATIVIDADE[#Data],3,FALSE))</f>
        <v>MECANIZAÇÃO - SOCADORA</v>
      </c>
      <c r="H43" s="104" t="s">
        <v>1055</v>
      </c>
      <c r="I43" s="104" t="s">
        <v>1145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1065</v>
      </c>
      <c r="BK43" s="17" t="s">
        <v>1065</v>
      </c>
      <c r="BL43" s="16"/>
      <c r="BM43" s="128" t="s">
        <v>440</v>
      </c>
      <c r="BN43" s="128" t="s">
        <v>469</v>
      </c>
      <c r="BO43" s="128" t="s">
        <v>530</v>
      </c>
      <c r="BP43" s="17" t="s">
        <v>1065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 hidden="1">
      <c r="A44" s="46" t="str">
        <f t="shared" si="12"/>
        <v/>
      </c>
      <c r="B44" s="100"/>
      <c r="C44" s="132" t="e" vm="1">
        <f>IF(BS_CONTROLE[[#This Row],[DATA]]="","",WEEKNUM(BS_CONTROLE[[#This Row],[DATA]]))</f>
        <v>#REF!</v>
      </c>
      <c r="D44" s="245"/>
      <c r="E44" s="246">
        <v>38</v>
      </c>
      <c r="F44" s="247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 hidden="1">
      <c r="A45" s="46" t="str">
        <f t="shared" si="12"/>
        <v/>
      </c>
      <c r="B45" s="100"/>
      <c r="C45" s="132" t="e" vm="1">
        <f>IF(BS_CONTROLE[[#This Row],[DATA]]="","",WEEKNUM(BS_CONTROLE[[#This Row],[DATA]]))</f>
        <v>#REF!</v>
      </c>
      <c r="D45" s="245"/>
      <c r="E45" s="246">
        <v>39</v>
      </c>
      <c r="F45" s="247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 hidden="1">
      <c r="A46" s="46" t="str">
        <f t="shared" si="12"/>
        <v>W5746057</v>
      </c>
      <c r="B46" s="100">
        <v>46057</v>
      </c>
      <c r="C46" s="132" t="e" vm="1">
        <f>IF(BS_CONTROLE[[#This Row],[DATA]]="","",WEEKNUM(BS_CONTROLE[[#This Row],[DATA]]))</f>
        <v>#REF!</v>
      </c>
      <c r="D46" s="245" t="s">
        <v>1060</v>
      </c>
      <c r="E46" s="246">
        <v>40</v>
      </c>
      <c r="F46" s="247" t="s">
        <v>788</v>
      </c>
      <c r="G46" s="138" t="str">
        <f>IF(D46="","*",VLOOKUP(F46,BS_ATIVIDADE[#Data],3,FALSE))</f>
        <v>OUTROS</v>
      </c>
      <c r="H46" s="146" t="s">
        <v>1061</v>
      </c>
      <c r="I46" s="146" t="s">
        <v>1061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50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1062</v>
      </c>
      <c r="W46" s="103" t="s">
        <v>1063</v>
      </c>
      <c r="X46" s="102" t="s">
        <v>421</v>
      </c>
      <c r="Y46" s="127" t="s">
        <v>424</v>
      </c>
      <c r="Z46" s="127"/>
      <c r="AA46" s="103" t="s">
        <v>1064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1146</v>
      </c>
      <c r="BK46" s="17" t="s">
        <v>1146</v>
      </c>
      <c r="BL46" s="16"/>
      <c r="BM46" s="128" t="s">
        <v>435</v>
      </c>
      <c r="BN46" s="128" t="s">
        <v>456</v>
      </c>
      <c r="BO46" s="128" t="s">
        <v>542</v>
      </c>
      <c r="BP46" s="17" t="s">
        <v>1146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 hidden="1">
      <c r="A47" s="46" t="str">
        <f t="shared" si="12"/>
        <v>A6346057</v>
      </c>
      <c r="B47" s="100">
        <v>46057</v>
      </c>
      <c r="C47" s="132" t="e" vm="1">
        <f>IF(BS_CONTROLE[[#This Row],[DATA]]="","",WEEKNUM(BS_CONTROLE[[#This Row],[DATA]]))</f>
        <v>#REF!</v>
      </c>
      <c r="D47" s="245" t="s">
        <v>1094</v>
      </c>
      <c r="E47" s="246">
        <v>41</v>
      </c>
      <c r="F47" s="247" t="s">
        <v>666</v>
      </c>
      <c r="G47" s="138" t="str">
        <f>IF(D47="","*",VLOOKUP(F47,BS_ATIVIDADE[#Data],3,FALSE))</f>
        <v>OUTROS</v>
      </c>
      <c r="H47" s="104" t="s">
        <v>1095</v>
      </c>
      <c r="I47" s="104" t="s">
        <v>1074</v>
      </c>
      <c r="J47" s="103">
        <v>73</v>
      </c>
      <c r="K47" s="103">
        <v>306</v>
      </c>
      <c r="L47" s="103">
        <v>204</v>
      </c>
      <c r="M47" s="125" t="s">
        <v>1147</v>
      </c>
      <c r="N47" s="125" t="s">
        <v>1148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1062</v>
      </c>
      <c r="W47" s="103" t="s">
        <v>1099</v>
      </c>
      <c r="X47" s="102" t="s">
        <v>421</v>
      </c>
      <c r="Y47" s="127" t="s">
        <v>424</v>
      </c>
      <c r="Z47" s="102"/>
      <c r="AA47" s="255"/>
      <c r="AB47" s="256"/>
      <c r="AC47" s="256"/>
      <c r="AD47" s="257"/>
      <c r="AE47" s="255"/>
      <c r="AF47" s="257"/>
      <c r="AG47" s="261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1149</v>
      </c>
      <c r="BK47" s="17" t="s">
        <v>1149</v>
      </c>
      <c r="BL47" s="16"/>
      <c r="BM47" s="128" t="s">
        <v>445</v>
      </c>
      <c r="BN47" s="128" t="s">
        <v>445</v>
      </c>
      <c r="BO47" s="128" t="s">
        <v>445</v>
      </c>
      <c r="BP47" s="17" t="s">
        <v>1149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 hidden="1">
      <c r="A48" s="46" t="str">
        <f>D48&amp;B48</f>
        <v>V8746057</v>
      </c>
      <c r="B48" s="164">
        <v>46057</v>
      </c>
      <c r="C48" s="132" t="e" vm="1">
        <f>IF(BS_CONTROLE[[#This Row],[DATA]]="","",WEEKNUM(BS_CONTROLE[[#This Row],[DATA]]))</f>
        <v>#REF!</v>
      </c>
      <c r="D48" s="248" t="s">
        <v>803</v>
      </c>
      <c r="E48" s="246">
        <v>42</v>
      </c>
      <c r="F48" s="253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1102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54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55"/>
      <c r="AB48" s="256"/>
      <c r="AC48" s="256"/>
      <c r="AD48" s="257"/>
      <c r="AE48" s="255"/>
      <c r="AF48" s="257"/>
      <c r="AG48" s="261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1150</v>
      </c>
      <c r="BK48" s="17" t="s">
        <v>1150</v>
      </c>
      <c r="BL48" s="16"/>
      <c r="BM48" s="128" t="s">
        <v>438</v>
      </c>
      <c r="BN48" s="128" t="s">
        <v>458</v>
      </c>
      <c r="BO48" s="128" t="s">
        <v>525</v>
      </c>
      <c r="BP48" s="17" t="s">
        <v>1150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 hidden="1">
      <c r="A49" s="46" t="str">
        <f t="shared" ref="A49:A131" si="14">D49&amp;B49</f>
        <v>JOVÂNIO (TP-850)46057</v>
      </c>
      <c r="B49" s="100">
        <v>46057</v>
      </c>
      <c r="C49" s="132" t="e" vm="1">
        <f>IF(BS_CONTROLE[[#This Row],[DATA]]="","",WEEKNUM(BS_CONTROLE[[#This Row],[DATA]]))</f>
        <v>#REF!</v>
      </c>
      <c r="D49" s="248" t="s">
        <v>905</v>
      </c>
      <c r="E49" s="246">
        <v>43</v>
      </c>
      <c r="F49" s="247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54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1062</v>
      </c>
      <c r="W49" s="103" t="s">
        <v>1151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1152</v>
      </c>
      <c r="BK49" s="17" t="s">
        <v>1152</v>
      </c>
      <c r="BL49" s="16"/>
      <c r="BM49" s="128" t="s">
        <v>447</v>
      </c>
      <c r="BN49" s="128" t="s">
        <v>471</v>
      </c>
      <c r="BO49" s="128" t="s">
        <v>471</v>
      </c>
      <c r="BP49" s="17" t="s">
        <v>1152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 hidden="1">
      <c r="A50" s="46" t="str">
        <f>D50&amp;B50</f>
        <v>A7346057</v>
      </c>
      <c r="B50" s="164">
        <v>46057</v>
      </c>
      <c r="C50" s="132" t="e" vm="1">
        <f>IF(BS_CONTROLE[[#This Row],[DATA]]="","",WEEKNUM(BS_CONTROLE[[#This Row],[DATA]]))</f>
        <v>#REF!</v>
      </c>
      <c r="D50" s="251" t="s">
        <v>718</v>
      </c>
      <c r="E50" s="246">
        <v>44</v>
      </c>
      <c r="F50" s="253" t="s">
        <v>614</v>
      </c>
      <c r="G50" s="138" t="str">
        <f>IF(D50="","*",VLOOKUP(F50,BS_ATIVIDADE[#Data],3,FALSE))</f>
        <v>DETECÇÃO</v>
      </c>
      <c r="H50" s="254" t="s">
        <v>1153</v>
      </c>
      <c r="I50" s="254" t="s">
        <v>1154</v>
      </c>
      <c r="J50" s="125">
        <v>73</v>
      </c>
      <c r="K50" s="125">
        <v>234</v>
      </c>
      <c r="L50" s="103">
        <v>306</v>
      </c>
      <c r="M50" s="125" t="s">
        <v>1155</v>
      </c>
      <c r="N50" s="125" t="s">
        <v>1156</v>
      </c>
      <c r="O50" s="254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1108</v>
      </c>
      <c r="W50" s="103" t="s">
        <v>1157</v>
      </c>
      <c r="X50" s="102" t="s">
        <v>421</v>
      </c>
      <c r="Y50" s="127" t="s">
        <v>424</v>
      </c>
      <c r="Z50" s="102"/>
      <c r="AA50" s="255"/>
      <c r="AB50" s="256"/>
      <c r="AC50" s="256"/>
      <c r="AD50" s="257"/>
      <c r="AE50" s="255"/>
      <c r="AF50" s="255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1158</v>
      </c>
      <c r="BK50" s="17" t="s">
        <v>1158</v>
      </c>
      <c r="BL50" s="16"/>
      <c r="BM50" s="128" t="s">
        <v>445</v>
      </c>
      <c r="BN50" s="128" t="s">
        <v>445</v>
      </c>
      <c r="BO50" s="128" t="s">
        <v>445</v>
      </c>
      <c r="BP50" s="17" t="s">
        <v>1158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 hidden="1">
      <c r="A51" s="46" t="str">
        <f t="shared" ref="A51:A133" si="16">D51&amp;B51</f>
        <v>W54</v>
      </c>
      <c r="B51" s="100"/>
      <c r="C51" s="132" t="e" vm="1">
        <f>IF(BS_CONTROLE[[#This Row],[DATA]]="","",WEEKNUM(BS_CONTROLE[[#This Row],[DATA]]))</f>
        <v>#REF!</v>
      </c>
      <c r="D51" s="251" t="s">
        <v>824</v>
      </c>
      <c r="E51" s="246">
        <v>45</v>
      </c>
      <c r="F51" s="253" t="s">
        <v>607</v>
      </c>
      <c r="G51" s="138" t="str">
        <f>IF(D51="","*",VLOOKUP(F51,BS_ATIVIDADE[#Data],3,FALSE))</f>
        <v>OUTROS</v>
      </c>
      <c r="H51" s="254" t="s">
        <v>1104</v>
      </c>
      <c r="I51" s="254"/>
      <c r="J51" s="125">
        <v>73</v>
      </c>
      <c r="K51" s="125">
        <v>202</v>
      </c>
      <c r="L51" s="103">
        <v>128</v>
      </c>
      <c r="M51" s="125" t="s">
        <v>1106</v>
      </c>
      <c r="N51" s="125" t="s">
        <v>1107</v>
      </c>
      <c r="O51" s="254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1108</v>
      </c>
      <c r="W51" s="103" t="s">
        <v>1109</v>
      </c>
      <c r="X51" s="102" t="s">
        <v>421</v>
      </c>
      <c r="Y51" s="127"/>
      <c r="Z51" s="102"/>
      <c r="AA51" s="258" t="s">
        <v>1082</v>
      </c>
      <c r="AB51" s="256" t="s">
        <v>418</v>
      </c>
      <c r="AC51" s="256" t="s">
        <v>419</v>
      </c>
      <c r="AD51" s="257">
        <v>0.29166666666666669</v>
      </c>
      <c r="AE51" s="255"/>
      <c r="AF51" s="255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 hidden="1">
      <c r="A52" s="46" t="str">
        <f t="shared" si="16"/>
        <v>V8846057</v>
      </c>
      <c r="B52" s="100">
        <v>46057</v>
      </c>
      <c r="C52" s="132" t="e" vm="1">
        <f>IF(BS_CONTROLE[[#This Row],[DATA]]="","",WEEKNUM(BS_CONTROLE[[#This Row],[DATA]]))</f>
        <v>#REF!</v>
      </c>
      <c r="D52" s="248" t="s">
        <v>805</v>
      </c>
      <c r="E52" s="246">
        <v>46</v>
      </c>
      <c r="F52" s="247" t="s">
        <v>698</v>
      </c>
      <c r="G52" s="138" t="str">
        <f>IF(D52="","*",VLOOKUP(F52,BS_ATIVIDADE[#Data],3,FALSE))</f>
        <v>MECANIZAÇÃO - SOCADORA</v>
      </c>
      <c r="H52" s="104" t="s">
        <v>1051</v>
      </c>
      <c r="I52" s="104" t="s">
        <v>1105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54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1159</v>
      </c>
      <c r="BK52" s="17" t="s">
        <v>1159</v>
      </c>
      <c r="BL52" s="16"/>
      <c r="BM52" s="128" t="s">
        <v>437</v>
      </c>
      <c r="BN52" s="128" t="s">
        <v>467</v>
      </c>
      <c r="BO52" s="128" t="s">
        <v>554</v>
      </c>
      <c r="BP52" s="17" t="s">
        <v>1159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 hidden="1">
      <c r="A53" s="46" t="str">
        <f>D53&amp;B53</f>
        <v>W4846057</v>
      </c>
      <c r="B53" s="164">
        <v>46057</v>
      </c>
      <c r="C53" s="132" t="e" vm="1">
        <f>IF(BS_CONTROLE[[#This Row],[DATA]]="","",WEEKNUM(BS_CONTROLE[[#This Row],[DATA]]))</f>
        <v>#REF!</v>
      </c>
      <c r="D53" s="251" t="s">
        <v>821</v>
      </c>
      <c r="E53" s="246">
        <v>47</v>
      </c>
      <c r="F53" s="253" t="s">
        <v>607</v>
      </c>
      <c r="G53" s="138" t="str">
        <f>IF(D53="","*",VLOOKUP(F53,BS_ATIVIDADE[#Data],3,FALSE))</f>
        <v>OUTROS</v>
      </c>
      <c r="H53" s="254" t="s">
        <v>1051</v>
      </c>
      <c r="I53" s="254" t="s">
        <v>1160</v>
      </c>
      <c r="J53" s="125">
        <v>73</v>
      </c>
      <c r="K53" s="125">
        <v>128</v>
      </c>
      <c r="L53" s="103">
        <v>262</v>
      </c>
      <c r="M53" s="125" t="s">
        <v>1161</v>
      </c>
      <c r="N53" s="125" t="s">
        <v>1162</v>
      </c>
      <c r="O53" s="254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1076</v>
      </c>
      <c r="W53" s="103" t="s">
        <v>1163</v>
      </c>
      <c r="X53" s="102" t="s">
        <v>421</v>
      </c>
      <c r="Y53" s="127" t="s">
        <v>424</v>
      </c>
      <c r="Z53" s="102"/>
      <c r="AA53" s="255"/>
      <c r="AB53" s="256"/>
      <c r="AC53" s="256"/>
      <c r="AD53" s="257"/>
      <c r="AE53" s="255"/>
      <c r="AF53" s="255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1164</v>
      </c>
      <c r="BK53" s="17" t="s">
        <v>1164</v>
      </c>
      <c r="BL53" s="16"/>
      <c r="BM53" s="128" t="s">
        <v>440</v>
      </c>
      <c r="BN53" s="128" t="s">
        <v>469</v>
      </c>
      <c r="BO53" s="128" t="s">
        <v>530</v>
      </c>
      <c r="BP53" s="17" t="s">
        <v>1164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 hidden="1">
      <c r="A54" s="46" t="str">
        <f>D54&amp;B54</f>
        <v>E4046057</v>
      </c>
      <c r="B54" s="164">
        <v>46057</v>
      </c>
      <c r="C54" s="132" t="e" vm="1">
        <f>IF(BS_CONTROLE[[#This Row],[DATA]]="","",WEEKNUM(BS_CONTROLE[[#This Row],[DATA]]))</f>
        <v>#REF!</v>
      </c>
      <c r="D54" s="251" t="s">
        <v>748</v>
      </c>
      <c r="E54" s="246">
        <v>48</v>
      </c>
      <c r="F54" s="253" t="s">
        <v>607</v>
      </c>
      <c r="G54" s="138" t="str">
        <f>IF(D54="","*",VLOOKUP(F54,BS_ATIVIDADE[#Data],3,FALSE))</f>
        <v>OUTROS</v>
      </c>
      <c r="H54" s="254" t="s">
        <v>1165</v>
      </c>
      <c r="I54" s="254" t="s">
        <v>1102</v>
      </c>
      <c r="J54" s="125">
        <v>73</v>
      </c>
      <c r="K54" s="125">
        <v>115</v>
      </c>
      <c r="L54" s="103">
        <v>302</v>
      </c>
      <c r="M54" s="125" t="s">
        <v>1166</v>
      </c>
      <c r="N54" s="125" t="s">
        <v>1167</v>
      </c>
      <c r="O54" s="254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1108</v>
      </c>
      <c r="W54" s="103" t="s">
        <v>1168</v>
      </c>
      <c r="X54" s="102" t="s">
        <v>421</v>
      </c>
      <c r="Y54" s="127" t="s">
        <v>424</v>
      </c>
      <c r="Z54" s="102"/>
      <c r="AA54" s="255" t="s">
        <v>1169</v>
      </c>
      <c r="AB54" s="256" t="s">
        <v>423</v>
      </c>
      <c r="AC54" s="256" t="s">
        <v>406</v>
      </c>
      <c r="AD54" s="257"/>
      <c r="AE54" s="255"/>
      <c r="AF54" s="255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1065</v>
      </c>
      <c r="BK54" s="17" t="s">
        <v>1065</v>
      </c>
      <c r="BL54" s="16"/>
      <c r="BM54" s="128" t="s">
        <v>440</v>
      </c>
      <c r="BN54" s="128" t="s">
        <v>469</v>
      </c>
      <c r="BO54" s="128" t="s">
        <v>530</v>
      </c>
      <c r="BP54" s="17" t="s">
        <v>1065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 hidden="1">
      <c r="A55" s="46" t="str">
        <f t="shared" ref="A55:A137" si="18">D55&amp;B55</f>
        <v>PEDRO (TP-696)46057</v>
      </c>
      <c r="B55" s="100">
        <v>46057</v>
      </c>
      <c r="C55" s="132" t="e" vm="1">
        <f>IF(BS_CONTROLE[[#This Row],[DATA]]="","",WEEKNUM(BS_CONTROLE[[#This Row],[DATA]]))</f>
        <v>#REF!</v>
      </c>
      <c r="D55" s="245" t="s">
        <v>927</v>
      </c>
      <c r="E55" s="246">
        <v>49</v>
      </c>
      <c r="F55" s="247" t="s">
        <v>775</v>
      </c>
      <c r="G55" s="138" t="str">
        <f>IF(D55="","*",VLOOKUP(F55,BS_ATIVIDADE[#Data],3,FALSE))</f>
        <v>SOLDA</v>
      </c>
      <c r="H55" s="254" t="s">
        <v>593</v>
      </c>
      <c r="I55" s="254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54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1062</v>
      </c>
      <c r="W55" s="103" t="s">
        <v>1068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1170</v>
      </c>
      <c r="BK55" s="17" t="s">
        <v>1170</v>
      </c>
      <c r="BL55" s="16"/>
      <c r="BM55" s="128" t="s">
        <v>441</v>
      </c>
      <c r="BN55" s="128" t="s">
        <v>470</v>
      </c>
      <c r="BO55" s="128" t="s">
        <v>521</v>
      </c>
      <c r="BP55" s="17" t="s">
        <v>1170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 hidden="1">
      <c r="A56" s="46" t="str">
        <f>D56&amp;B56</f>
        <v>V4046057</v>
      </c>
      <c r="B56" s="164">
        <v>46057</v>
      </c>
      <c r="C56" s="132" t="e" vm="1">
        <f>IF(BS_CONTROLE[[#This Row],[DATA]]="","",WEEKNUM(BS_CONTROLE[[#This Row],[DATA]]))</f>
        <v>#REF!</v>
      </c>
      <c r="D56" s="251" t="s">
        <v>771</v>
      </c>
      <c r="E56" s="246">
        <v>50</v>
      </c>
      <c r="F56" s="253" t="s">
        <v>724</v>
      </c>
      <c r="G56" s="138" t="str">
        <f>IF(D56="","*",VLOOKUP(F56,BS_ATIVIDADE[#Data],3,FALSE))</f>
        <v>MODERNIZAÇÃO</v>
      </c>
      <c r="H56" s="254" t="s">
        <v>1116</v>
      </c>
      <c r="I56" s="254" t="s">
        <v>1116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54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1117</v>
      </c>
      <c r="W56" s="103" t="s">
        <v>1118</v>
      </c>
      <c r="X56" s="102" t="s">
        <v>421</v>
      </c>
      <c r="Y56" s="127" t="s">
        <v>424</v>
      </c>
      <c r="Z56" s="102"/>
      <c r="AA56" s="255"/>
      <c r="AB56" s="256"/>
      <c r="AC56" s="256"/>
      <c r="AD56" s="257"/>
      <c r="AE56" s="255"/>
      <c r="AF56" s="255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1171</v>
      </c>
      <c r="BK56" s="17" t="s">
        <v>1171</v>
      </c>
      <c r="BL56" s="16"/>
      <c r="BM56" s="128" t="s">
        <v>440</v>
      </c>
      <c r="BN56" s="128" t="s">
        <v>469</v>
      </c>
      <c r="BO56" s="128" t="s">
        <v>530</v>
      </c>
      <c r="BP56" s="17" t="s">
        <v>1171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 hidden="1">
      <c r="A57" s="46" t="str">
        <f>D57&amp;B57</f>
        <v>W9246057</v>
      </c>
      <c r="B57" s="164">
        <v>46057</v>
      </c>
      <c r="C57" s="132" t="e" vm="1">
        <f>IF(BS_CONTROLE[[#This Row],[DATA]]="","",WEEKNUM(BS_CONTROLE[[#This Row],[DATA]]))</f>
        <v>#REF!</v>
      </c>
      <c r="D57" s="248" t="s">
        <v>839</v>
      </c>
      <c r="E57" s="246">
        <v>51</v>
      </c>
      <c r="F57" s="247" t="s">
        <v>756</v>
      </c>
      <c r="G57" s="138" t="str">
        <f>IF(D57="","*",VLOOKUP(F57,BS_ATIVIDADE[#Data],3,FALSE))</f>
        <v>DORMENTE - DESCARGA</v>
      </c>
      <c r="H57" s="146" t="s">
        <v>1086</v>
      </c>
      <c r="I57" s="146" t="s">
        <v>1086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54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1087</v>
      </c>
      <c r="W57" s="103" t="s">
        <v>1131</v>
      </c>
      <c r="X57" s="102" t="s">
        <v>421</v>
      </c>
      <c r="Y57" s="127" t="s">
        <v>424</v>
      </c>
      <c r="Z57" s="102"/>
      <c r="AA57" s="103" t="s">
        <v>1172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1090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1065</v>
      </c>
      <c r="BK57" s="17" t="s">
        <v>1065</v>
      </c>
      <c r="BL57" s="16"/>
      <c r="BM57" s="128" t="s">
        <v>440</v>
      </c>
      <c r="BN57" s="128" t="s">
        <v>469</v>
      </c>
      <c r="BO57" s="128" t="s">
        <v>530</v>
      </c>
      <c r="BP57" s="17" t="s">
        <v>1065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 hidden="1">
      <c r="A58" s="46" t="str">
        <f t="shared" ref="A58:A140" si="20">D58&amp;B58</f>
        <v>ANTÔNIO (TP-713)46057</v>
      </c>
      <c r="B58" s="100">
        <v>46057</v>
      </c>
      <c r="C58" s="132" t="e" vm="1">
        <f>IF(BS_CONTROLE[[#This Row],[DATA]]="","",WEEKNUM(BS_CONTROLE[[#This Row],[DATA]]))</f>
        <v>#REF!</v>
      </c>
      <c r="D58" s="245" t="s">
        <v>857</v>
      </c>
      <c r="E58" s="246">
        <v>52</v>
      </c>
      <c r="F58" s="253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1080</v>
      </c>
      <c r="W58" s="103" t="s">
        <v>1068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1173</v>
      </c>
      <c r="BK58" s="17" t="s">
        <v>1173</v>
      </c>
      <c r="BL58" s="16"/>
      <c r="BM58" s="128" t="s">
        <v>447</v>
      </c>
      <c r="BN58" s="128" t="s">
        <v>471</v>
      </c>
      <c r="BO58" s="128" t="s">
        <v>471</v>
      </c>
      <c r="BP58" s="17" t="s">
        <v>1173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 hidden="1">
      <c r="A59" s="46" t="str">
        <f t="shared" si="20"/>
        <v>W9946057</v>
      </c>
      <c r="B59" s="100">
        <v>46057</v>
      </c>
      <c r="C59" s="132" t="e" vm="1">
        <f>IF(BS_CONTROLE[[#This Row],[DATA]]="","",WEEKNUM(BS_CONTROLE[[#This Row],[DATA]]))</f>
        <v>#REF!</v>
      </c>
      <c r="D59" s="251" t="s">
        <v>845</v>
      </c>
      <c r="E59" s="246">
        <v>53</v>
      </c>
      <c r="F59" s="262" t="s">
        <v>607</v>
      </c>
      <c r="G59" s="138" t="str">
        <f>IF(D59="","*",VLOOKUP(F59,BS_ATIVIDADE[#Data],3,FALSE))</f>
        <v>OUTROS</v>
      </c>
      <c r="H59" s="254" t="s">
        <v>1134</v>
      </c>
      <c r="I59" s="254" t="s">
        <v>1135</v>
      </c>
      <c r="J59" s="125">
        <v>73</v>
      </c>
      <c r="K59" s="125">
        <v>7</v>
      </c>
      <c r="L59" s="103">
        <v>42</v>
      </c>
      <c r="M59" s="125" t="s">
        <v>1136</v>
      </c>
      <c r="N59" s="125" t="s">
        <v>1137</v>
      </c>
      <c r="O59" s="254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1117</v>
      </c>
      <c r="W59" s="103" t="s">
        <v>1138</v>
      </c>
      <c r="X59" s="102" t="s">
        <v>421</v>
      </c>
      <c r="Y59" s="127" t="s">
        <v>424</v>
      </c>
      <c r="Z59" s="102"/>
      <c r="AA59" s="255" t="s">
        <v>1139</v>
      </c>
      <c r="AB59" s="256" t="s">
        <v>418</v>
      </c>
      <c r="AC59" s="256" t="s">
        <v>419</v>
      </c>
      <c r="AD59" s="257">
        <v>0.29166666666666669</v>
      </c>
      <c r="AE59" s="255"/>
      <c r="AF59" s="257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1174</v>
      </c>
      <c r="BK59" s="17" t="s">
        <v>1174</v>
      </c>
      <c r="BL59" s="16"/>
      <c r="BM59" s="128" t="s">
        <v>433</v>
      </c>
      <c r="BN59" s="128" t="s">
        <v>455</v>
      </c>
      <c r="BO59" s="128" t="s">
        <v>519</v>
      </c>
      <c r="BP59" s="17" t="s">
        <v>1174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 hidden="1">
      <c r="A60" s="46" t="str">
        <f t="shared" si="20"/>
        <v>W9746057</v>
      </c>
      <c r="B60" s="100">
        <v>46057</v>
      </c>
      <c r="C60" s="132" t="e" vm="1">
        <f>IF(BS_CONTROLE[[#This Row],[DATA]]="","",WEEKNUM(BS_CONTROLE[[#This Row],[DATA]]))</f>
        <v>#REF!</v>
      </c>
      <c r="D60" s="245" t="s">
        <v>843</v>
      </c>
      <c r="E60" s="246">
        <v>54</v>
      </c>
      <c r="F60" s="247" t="s">
        <v>607</v>
      </c>
      <c r="G60" s="138" t="str">
        <f>IF(D60="","*",VLOOKUP(F60,BS_ATIVIDADE[#Data],3,FALSE))</f>
        <v>OUTROS</v>
      </c>
      <c r="H60" s="104" t="s">
        <v>1134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1140</v>
      </c>
      <c r="N60" s="125" t="s">
        <v>1141</v>
      </c>
      <c r="O60" s="254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1142</v>
      </c>
      <c r="W60" s="147" t="s">
        <v>1143</v>
      </c>
      <c r="X60" s="102" t="s">
        <v>421</v>
      </c>
      <c r="Y60" s="127" t="s">
        <v>424</v>
      </c>
      <c r="Z60" s="102"/>
      <c r="AA60" s="103" t="s">
        <v>1144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1175</v>
      </c>
      <c r="BK60" s="17" t="s">
        <v>1175</v>
      </c>
      <c r="BL60" s="16"/>
      <c r="BM60" s="128" t="s">
        <v>433</v>
      </c>
      <c r="BN60" s="128" t="s">
        <v>455</v>
      </c>
      <c r="BO60" s="128" t="s">
        <v>519</v>
      </c>
      <c r="BP60" s="17" t="s">
        <v>1176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 hidden="1">
      <c r="A61" s="46" t="str">
        <f t="shared" si="20"/>
        <v>V8346057</v>
      </c>
      <c r="B61" s="100">
        <v>46057</v>
      </c>
      <c r="C61" s="132" t="e" vm="1">
        <f>IF(BS_CONTROLE[[#This Row],[DATA]]="","",WEEKNUM(BS_CONTROLE[[#This Row],[DATA]]))</f>
        <v>#REF!</v>
      </c>
      <c r="D61" s="245" t="s">
        <v>796</v>
      </c>
      <c r="E61" s="246">
        <v>55</v>
      </c>
      <c r="F61" s="247" t="s">
        <v>698</v>
      </c>
      <c r="G61" s="138" t="str">
        <f>IF(D61="","*",VLOOKUP(F61,BS_ATIVIDADE[#Data],3,FALSE))</f>
        <v>MECANIZAÇÃO - SOCADORA</v>
      </c>
      <c r="H61" s="104" t="s">
        <v>1055</v>
      </c>
      <c r="I61" s="104" t="s">
        <v>1145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1177</v>
      </c>
      <c r="BK61" s="17" t="s">
        <v>1177</v>
      </c>
      <c r="BL61" s="16"/>
      <c r="BM61" s="128" t="s">
        <v>440</v>
      </c>
      <c r="BN61" s="128" t="s">
        <v>469</v>
      </c>
      <c r="BO61" s="128" t="s">
        <v>530</v>
      </c>
      <c r="BP61" s="17" t="s">
        <v>1177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 hidden="1">
      <c r="A62" s="46" t="str">
        <f t="shared" si="20"/>
        <v/>
      </c>
      <c r="B62" s="100"/>
      <c r="C62" s="132" t="e" vm="1">
        <f>IF(BS_CONTROLE[[#This Row],[DATA]]="","",WEEKNUM(BS_CONTROLE[[#This Row],[DATA]]))</f>
        <v>#REF!</v>
      </c>
      <c r="D62" s="245"/>
      <c r="E62" s="246">
        <v>56</v>
      </c>
      <c r="F62" s="247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 hidden="1">
      <c r="A63" s="46" t="str">
        <f t="shared" si="20"/>
        <v/>
      </c>
      <c r="B63" s="100"/>
      <c r="C63" s="132" t="e" vm="1">
        <f>IF(BS_CONTROLE[[#This Row],[DATA]]="","",WEEKNUM(BS_CONTROLE[[#This Row],[DATA]]))</f>
        <v>#REF!</v>
      </c>
      <c r="D63" s="245"/>
      <c r="E63" s="246">
        <v>57</v>
      </c>
      <c r="F63" s="247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 hidden="1">
      <c r="A64" s="46" t="str">
        <f t="shared" si="20"/>
        <v/>
      </c>
      <c r="B64" s="100"/>
      <c r="C64" s="132" t="e" vm="1">
        <f>IF(BS_CONTROLE[[#This Row],[DATA]]="","",WEEKNUM(BS_CONTROLE[[#This Row],[DATA]]))</f>
        <v>#REF!</v>
      </c>
      <c r="D64" s="245"/>
      <c r="E64" s="246">
        <v>58</v>
      </c>
      <c r="F64" s="247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 hidden="1">
      <c r="A65" s="46" t="str">
        <f t="shared" si="20"/>
        <v>V8746058</v>
      </c>
      <c r="B65" s="100">
        <v>46058</v>
      </c>
      <c r="C65" s="132" t="e" vm="1">
        <f>IF(BS_CONTROLE[[#This Row],[DATA]]="","",WEEKNUM(BS_CONTROLE[[#This Row],[DATA]]))</f>
        <v>#REF!</v>
      </c>
      <c r="D65" s="248" t="s">
        <v>803</v>
      </c>
      <c r="E65" s="246">
        <v>59</v>
      </c>
      <c r="F65" s="253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1102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54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1178</v>
      </c>
      <c r="BK65" s="17" t="s">
        <v>1178</v>
      </c>
      <c r="BL65" s="16"/>
      <c r="BM65" s="128" t="s">
        <v>440</v>
      </c>
      <c r="BN65" s="128" t="s">
        <v>469</v>
      </c>
      <c r="BO65" s="128" t="s">
        <v>530</v>
      </c>
      <c r="BP65" s="263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hidden="1" customHeight="1">
      <c r="A66" s="46" t="str">
        <f>D66&amp;B66</f>
        <v>JOVÂNIO (TP-850)46058</v>
      </c>
      <c r="B66" s="164">
        <v>46058</v>
      </c>
      <c r="C66" s="132" t="e" vm="1">
        <f>IF(BS_CONTROLE[[#This Row],[DATA]]="","",WEEKNUM(BS_CONTROLE[[#This Row],[DATA]]))</f>
        <v>#REF!</v>
      </c>
      <c r="D66" s="248" t="s">
        <v>905</v>
      </c>
      <c r="E66" s="246">
        <v>60</v>
      </c>
      <c r="F66" s="247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54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1062</v>
      </c>
      <c r="W66" s="103" t="s">
        <v>1151</v>
      </c>
      <c r="X66" s="102" t="s">
        <v>421</v>
      </c>
      <c r="Y66" s="127" t="s">
        <v>424</v>
      </c>
      <c r="Z66" s="102"/>
      <c r="AA66" s="255"/>
      <c r="AB66" s="256"/>
      <c r="AC66" s="256"/>
      <c r="AD66" s="257"/>
      <c r="AE66" s="255"/>
      <c r="AF66" s="255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64">
        <v>0.35625000000000001</v>
      </c>
      <c r="AS66" s="264">
        <v>0</v>
      </c>
      <c r="AT66" s="264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65">
        <v>0</v>
      </c>
      <c r="BI66" s="17"/>
      <c r="BJ66" s="265" t="s">
        <v>1179</v>
      </c>
      <c r="BK66" s="265" t="s">
        <v>1179</v>
      </c>
      <c r="BL66" s="16"/>
      <c r="BM66" s="128" t="s">
        <v>440</v>
      </c>
      <c r="BN66" s="128" t="s">
        <v>469</v>
      </c>
      <c r="BO66" s="128" t="s">
        <v>530</v>
      </c>
      <c r="BP66" s="266" t="s">
        <v>1179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hidden="1" customHeight="1">
      <c r="A67" s="46" t="str">
        <f>D67&amp;B67</f>
        <v>V8846058</v>
      </c>
      <c r="B67" s="164">
        <v>46058</v>
      </c>
      <c r="C67" s="132" t="e" vm="1">
        <f>IF(BS_CONTROLE[[#This Row],[DATA]]="","",WEEKNUM(BS_CONTROLE[[#This Row],[DATA]]))</f>
        <v>#REF!</v>
      </c>
      <c r="D67" s="248" t="s">
        <v>805</v>
      </c>
      <c r="E67" s="246">
        <v>61</v>
      </c>
      <c r="F67" s="247" t="s">
        <v>698</v>
      </c>
      <c r="G67" s="138" t="str">
        <f>IF(D67="","*",VLOOKUP(F67,BS_ATIVIDADE[#Data],3,FALSE))</f>
        <v>MECANIZAÇÃO - SOCADORA</v>
      </c>
      <c r="H67" s="104" t="s">
        <v>1051</v>
      </c>
      <c r="I67" s="104" t="s">
        <v>1105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54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1180</v>
      </c>
      <c r="BK67" s="17" t="s">
        <v>1180</v>
      </c>
      <c r="BL67" s="16"/>
      <c r="BM67" s="128" t="s">
        <v>440</v>
      </c>
      <c r="BN67" s="128" t="s">
        <v>469</v>
      </c>
      <c r="BO67" s="128" t="s">
        <v>530</v>
      </c>
      <c r="BP67" s="267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 hidden="1">
      <c r="A68" s="46" t="str">
        <f>D68&amp;B68</f>
        <v>A6346058</v>
      </c>
      <c r="B68" s="164">
        <v>46058</v>
      </c>
      <c r="C68" s="132" t="e" vm="1">
        <f>IF(BS_CONTROLE[[#This Row],[DATA]]="","",WEEKNUM(BS_CONTROLE[[#This Row],[DATA]]))</f>
        <v>#REF!</v>
      </c>
      <c r="D68" s="251" t="s">
        <v>1094</v>
      </c>
      <c r="E68" s="246">
        <v>62</v>
      </c>
      <c r="F68" s="253" t="s">
        <v>666</v>
      </c>
      <c r="G68" s="138" t="str">
        <f>IF(D68="","*",VLOOKUP(F68,BS_ATIVIDADE[#Data],3,FALSE))</f>
        <v>OUTROS</v>
      </c>
      <c r="H68" s="254" t="s">
        <v>1104</v>
      </c>
      <c r="I68" s="254" t="s">
        <v>1079</v>
      </c>
      <c r="J68" s="125">
        <v>73</v>
      </c>
      <c r="K68" s="125">
        <v>204</v>
      </c>
      <c r="L68" s="103">
        <v>7</v>
      </c>
      <c r="M68" s="125" t="s">
        <v>1181</v>
      </c>
      <c r="N68" s="125" t="s">
        <v>1182</v>
      </c>
      <c r="O68" s="254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1062</v>
      </c>
      <c r="W68" s="103" t="s">
        <v>1099</v>
      </c>
      <c r="X68" s="102" t="s">
        <v>421</v>
      </c>
      <c r="Y68" s="127" t="s">
        <v>424</v>
      </c>
      <c r="Z68" s="102"/>
      <c r="AA68" s="255"/>
      <c r="AB68" s="256"/>
      <c r="AC68" s="256"/>
      <c r="AD68" s="257"/>
      <c r="AE68" s="255"/>
      <c r="AF68" s="255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1183</v>
      </c>
      <c r="BK68" s="17" t="s">
        <v>1183</v>
      </c>
      <c r="BL68" s="16"/>
      <c r="BM68" s="128" t="s">
        <v>445</v>
      </c>
      <c r="BN68" s="128" t="s">
        <v>445</v>
      </c>
      <c r="BO68" s="128" t="s">
        <v>445</v>
      </c>
      <c r="BP68" s="267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 hidden="1">
      <c r="A69" s="46" t="str">
        <f t="shared" ref="A69:A151" si="22">D69&amp;B69</f>
        <v>W4846058</v>
      </c>
      <c r="B69" s="100">
        <v>46058</v>
      </c>
      <c r="C69" s="132" t="e" vm="1">
        <f>IF(BS_CONTROLE[[#This Row],[DATA]]="","",WEEKNUM(BS_CONTROLE[[#This Row],[DATA]]))</f>
        <v>#REF!</v>
      </c>
      <c r="D69" s="251" t="s">
        <v>821</v>
      </c>
      <c r="E69" s="246">
        <v>63</v>
      </c>
      <c r="F69" s="253" t="s">
        <v>607</v>
      </c>
      <c r="G69" s="138" t="str">
        <f>IF(D69="","*",VLOOKUP(F69,BS_ATIVIDADE[#Data],3,FALSE))</f>
        <v>OUTROS</v>
      </c>
      <c r="H69" s="254" t="s">
        <v>1051</v>
      </c>
      <c r="I69" s="254" t="s">
        <v>1160</v>
      </c>
      <c r="J69" s="125">
        <v>73</v>
      </c>
      <c r="K69" s="125">
        <v>128</v>
      </c>
      <c r="L69" s="103">
        <v>262</v>
      </c>
      <c r="M69" s="125" t="s">
        <v>1161</v>
      </c>
      <c r="N69" s="125" t="s">
        <v>1162</v>
      </c>
      <c r="O69" s="254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1076</v>
      </c>
      <c r="W69" s="103" t="s">
        <v>1163</v>
      </c>
      <c r="X69" s="102" t="s">
        <v>421</v>
      </c>
      <c r="Y69" s="127" t="s">
        <v>424</v>
      </c>
      <c r="Z69" s="102"/>
      <c r="AA69" s="255"/>
      <c r="AB69" s="256"/>
      <c r="AC69" s="256"/>
      <c r="AD69" s="257"/>
      <c r="AE69" s="255"/>
      <c r="AF69" s="255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1184</v>
      </c>
      <c r="BK69" s="17" t="s">
        <v>1184</v>
      </c>
      <c r="BL69" s="16"/>
      <c r="BM69" s="128" t="s">
        <v>445</v>
      </c>
      <c r="BN69" s="128" t="s">
        <v>445</v>
      </c>
      <c r="BO69" s="128" t="s">
        <v>445</v>
      </c>
      <c r="BP69" s="263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 hidden="1">
      <c r="A70" s="46" t="str">
        <f t="shared" si="22"/>
        <v>E4046058</v>
      </c>
      <c r="B70" s="100">
        <v>46058</v>
      </c>
      <c r="C70" s="132" t="e" vm="1">
        <f>IF(BS_CONTROLE[[#This Row],[DATA]]="","",WEEKNUM(BS_CONTROLE[[#This Row],[DATA]]))</f>
        <v>#REF!</v>
      </c>
      <c r="D70" s="251" t="s">
        <v>748</v>
      </c>
      <c r="E70" s="246">
        <v>64</v>
      </c>
      <c r="F70" s="253" t="s">
        <v>607</v>
      </c>
      <c r="G70" s="138" t="str">
        <f>IF(D70="","*",VLOOKUP(F70,BS_ATIVIDADE[#Data],3,FALSE))</f>
        <v>OUTROS</v>
      </c>
      <c r="H70" s="254" t="s">
        <v>1165</v>
      </c>
      <c r="I70" s="254" t="s">
        <v>1102</v>
      </c>
      <c r="J70" s="125">
        <v>73</v>
      </c>
      <c r="K70" s="125">
        <v>115</v>
      </c>
      <c r="L70" s="103">
        <v>302</v>
      </c>
      <c r="M70" s="125" t="s">
        <v>1166</v>
      </c>
      <c r="N70" s="125" t="s">
        <v>1167</v>
      </c>
      <c r="O70" s="254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1108</v>
      </c>
      <c r="W70" s="103" t="s">
        <v>1185</v>
      </c>
      <c r="X70" s="102" t="s">
        <v>421</v>
      </c>
      <c r="Y70" s="127" t="s">
        <v>424</v>
      </c>
      <c r="Z70" s="102"/>
      <c r="AA70" s="255" t="s">
        <v>1169</v>
      </c>
      <c r="AB70" s="256" t="s">
        <v>423</v>
      </c>
      <c r="AC70" s="256" t="s">
        <v>419</v>
      </c>
      <c r="AD70" s="257"/>
      <c r="AE70" s="255"/>
      <c r="AF70" s="255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1184</v>
      </c>
      <c r="BJ70" s="17" t="s">
        <v>1184</v>
      </c>
      <c r="BK70" s="17" t="s">
        <v>1184</v>
      </c>
      <c r="BL70" s="16"/>
      <c r="BM70" s="128" t="s">
        <v>445</v>
      </c>
      <c r="BN70" s="128" t="s">
        <v>445</v>
      </c>
      <c r="BO70" s="128" t="s">
        <v>445</v>
      </c>
      <c r="BP70" s="263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 hidden="1">
      <c r="A71" s="46" t="str">
        <f t="shared" si="22"/>
        <v>PEDRO (TP-696)46058</v>
      </c>
      <c r="B71" s="100">
        <v>46058</v>
      </c>
      <c r="C71" s="132" t="e" vm="1">
        <f>IF(BS_CONTROLE[[#This Row],[DATA]]="","",WEEKNUM(BS_CONTROLE[[#This Row],[DATA]]))</f>
        <v>#REF!</v>
      </c>
      <c r="D71" s="245" t="s">
        <v>927</v>
      </c>
      <c r="E71" s="246">
        <v>65</v>
      </c>
      <c r="F71" s="247" t="s">
        <v>775</v>
      </c>
      <c r="G71" s="138" t="str">
        <f>IF(D71="","*",VLOOKUP(F71,BS_ATIVIDADE[#Data],3,FALSE))</f>
        <v>SOLDA</v>
      </c>
      <c r="H71" s="254" t="s">
        <v>593</v>
      </c>
      <c r="I71" s="254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54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1062</v>
      </c>
      <c r="W71" s="103" t="s">
        <v>1068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64">
        <v>0</v>
      </c>
      <c r="AS71" s="264">
        <v>0</v>
      </c>
      <c r="AT71" s="264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65">
        <v>0</v>
      </c>
      <c r="BI71" s="17"/>
      <c r="BJ71" s="265" t="s">
        <v>1186</v>
      </c>
      <c r="BK71" s="265" t="s">
        <v>1186</v>
      </c>
      <c r="BL71" s="16"/>
      <c r="BM71" s="128" t="s">
        <v>441</v>
      </c>
      <c r="BN71" s="128" t="s">
        <v>470</v>
      </c>
      <c r="BO71" s="128" t="s">
        <v>565</v>
      </c>
      <c r="BP71" s="266" t="s">
        <v>1186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hidden="1" customHeight="1">
      <c r="A72" s="46" t="str">
        <f t="shared" si="22"/>
        <v>V4046058</v>
      </c>
      <c r="B72" s="100">
        <v>46058</v>
      </c>
      <c r="C72" s="132" t="e" vm="1">
        <f>IF(BS_CONTROLE[[#This Row],[DATA]]="","",WEEKNUM(BS_CONTROLE[[#This Row],[DATA]]))</f>
        <v>#REF!</v>
      </c>
      <c r="D72" s="251" t="s">
        <v>771</v>
      </c>
      <c r="E72" s="246">
        <v>66</v>
      </c>
      <c r="F72" s="253" t="s">
        <v>724</v>
      </c>
      <c r="G72" s="138" t="str">
        <f>IF(D72="","*",VLOOKUP(F72,BS_ATIVIDADE[#Data],3,FALSE))</f>
        <v>MODERNIZAÇÃO</v>
      </c>
      <c r="H72" s="254" t="s">
        <v>1116</v>
      </c>
      <c r="I72" s="254" t="s">
        <v>1116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54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1117</v>
      </c>
      <c r="W72" s="103" t="s">
        <v>1118</v>
      </c>
      <c r="X72" s="102" t="s">
        <v>421</v>
      </c>
      <c r="Y72" s="127" t="s">
        <v>424</v>
      </c>
      <c r="Z72" s="102"/>
      <c r="AA72" s="255"/>
      <c r="AB72" s="256"/>
      <c r="AC72" s="256"/>
      <c r="AD72" s="257"/>
      <c r="AE72" s="255"/>
      <c r="AF72" s="255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64">
        <v>0.33611111111111114</v>
      </c>
      <c r="AS72" s="264">
        <v>0</v>
      </c>
      <c r="AT72" s="264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1180</v>
      </c>
      <c r="BK72" s="17" t="s">
        <v>1180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 hidden="1">
      <c r="A73" s="46" t="str">
        <f t="shared" si="22"/>
        <v>W9246058</v>
      </c>
      <c r="B73" s="100">
        <v>46058</v>
      </c>
      <c r="C73" s="132" t="e" vm="1">
        <f>IF(BS_CONTROLE[[#This Row],[DATA]]="","",WEEKNUM(BS_CONTROLE[[#This Row],[DATA]]))</f>
        <v>#REF!</v>
      </c>
      <c r="D73" s="248" t="s">
        <v>839</v>
      </c>
      <c r="E73" s="246">
        <v>67</v>
      </c>
      <c r="F73" s="247" t="s">
        <v>756</v>
      </c>
      <c r="G73" s="138" t="str">
        <f>IF(D73="","*",VLOOKUP(F73,BS_ATIVIDADE[#Data],3,FALSE))</f>
        <v>DORMENTE - DESCARGA</v>
      </c>
      <c r="H73" s="146" t="s">
        <v>1086</v>
      </c>
      <c r="I73" s="146" t="s">
        <v>1086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54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1087</v>
      </c>
      <c r="W73" s="103" t="s">
        <v>1131</v>
      </c>
      <c r="X73" s="102" t="s">
        <v>421</v>
      </c>
      <c r="Y73" s="127" t="s">
        <v>424</v>
      </c>
      <c r="Z73" s="102"/>
      <c r="AA73" s="103" t="s">
        <v>1187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1090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64">
        <v>0</v>
      </c>
      <c r="AS73" s="264">
        <v>0</v>
      </c>
      <c r="AT73" s="264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1180</v>
      </c>
      <c r="BK73" s="17" t="s">
        <v>1180</v>
      </c>
      <c r="BL73" s="16"/>
      <c r="BM73" s="128" t="s">
        <v>440</v>
      </c>
      <c r="BN73" s="128" t="s">
        <v>469</v>
      </c>
      <c r="BO73" s="128" t="s">
        <v>530</v>
      </c>
      <c r="BP73" s="17" t="s">
        <v>1065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 hidden="1">
      <c r="A74" s="46" t="str">
        <f t="shared" si="22"/>
        <v>ANTÔNIO (TP-713)46058</v>
      </c>
      <c r="B74" s="100">
        <v>46058</v>
      </c>
      <c r="C74" s="132" t="e" vm="1">
        <f>IF(BS_CONTROLE[[#This Row],[DATA]]="","",WEEKNUM(BS_CONTROLE[[#This Row],[DATA]]))</f>
        <v>#REF!</v>
      </c>
      <c r="D74" s="245" t="s">
        <v>857</v>
      </c>
      <c r="E74" s="246">
        <v>68</v>
      </c>
      <c r="F74" s="253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1080</v>
      </c>
      <c r="W74" s="103" t="s">
        <v>1068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64">
        <v>0.37430555555555556</v>
      </c>
      <c r="AS74" s="264">
        <v>0</v>
      </c>
      <c r="AT74" s="264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65">
        <v>0</v>
      </c>
      <c r="BI74" s="17"/>
      <c r="BJ74" s="265" t="s">
        <v>1188</v>
      </c>
      <c r="BK74" s="265" t="s">
        <v>1188</v>
      </c>
      <c r="BL74" s="16"/>
      <c r="BM74" s="128" t="s">
        <v>440</v>
      </c>
      <c r="BN74" s="128" t="s">
        <v>469</v>
      </c>
      <c r="BO74" s="128" t="s">
        <v>530</v>
      </c>
      <c r="BP74" s="265" t="s">
        <v>1188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 hidden="1">
      <c r="A75" s="46" t="str">
        <f t="shared" si="22"/>
        <v>W99</v>
      </c>
      <c r="B75" s="100"/>
      <c r="C75" s="132" t="e" vm="1">
        <f>IF(BS_CONTROLE[[#This Row],[DATA]]="","",WEEKNUM(BS_CONTROLE[[#This Row],[DATA]]))</f>
        <v>#REF!</v>
      </c>
      <c r="D75" s="251" t="s">
        <v>845</v>
      </c>
      <c r="E75" s="246">
        <v>69</v>
      </c>
      <c r="F75" s="262" t="s">
        <v>607</v>
      </c>
      <c r="G75" s="138" t="str">
        <f>IF(D75="","*",VLOOKUP(F75,BS_ATIVIDADE[#Data],3,FALSE))</f>
        <v>OUTROS</v>
      </c>
      <c r="H75" s="254" t="s">
        <v>1134</v>
      </c>
      <c r="I75" s="254" t="s">
        <v>1135</v>
      </c>
      <c r="J75" s="125">
        <v>73</v>
      </c>
      <c r="K75" s="125">
        <v>7</v>
      </c>
      <c r="L75" s="103">
        <v>42</v>
      </c>
      <c r="M75" s="125" t="s">
        <v>1136</v>
      </c>
      <c r="N75" s="125" t="s">
        <v>1137</v>
      </c>
      <c r="O75" s="254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1117</v>
      </c>
      <c r="W75" s="103" t="s">
        <v>1138</v>
      </c>
      <c r="X75" s="102" t="s">
        <v>421</v>
      </c>
      <c r="Y75" s="127"/>
      <c r="Z75" s="102"/>
      <c r="AA75" s="255" t="s">
        <v>1139</v>
      </c>
      <c r="AB75" s="256" t="s">
        <v>418</v>
      </c>
      <c r="AC75" s="256" t="s">
        <v>419</v>
      </c>
      <c r="AD75" s="257">
        <v>0.29166666666666669</v>
      </c>
      <c r="AE75" s="255"/>
      <c r="AF75" s="257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 hidden="1">
      <c r="A76" s="46" t="str">
        <f t="shared" si="22"/>
        <v>W9746058</v>
      </c>
      <c r="B76" s="100">
        <v>46058</v>
      </c>
      <c r="C76" s="132" t="e" vm="1">
        <f>IF(BS_CONTROLE[[#This Row],[DATA]]="","",WEEKNUM(BS_CONTROLE[[#This Row],[DATA]]))</f>
        <v>#REF!</v>
      </c>
      <c r="D76" s="245" t="s">
        <v>843</v>
      </c>
      <c r="E76" s="246">
        <v>70</v>
      </c>
      <c r="F76" s="247" t="s">
        <v>607</v>
      </c>
      <c r="G76" s="138" t="str">
        <f>IF(D76="","*",VLOOKUP(F76,BS_ATIVIDADE[#Data],3,FALSE))</f>
        <v>OUTROS</v>
      </c>
      <c r="H76" s="104" t="s">
        <v>1134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1140</v>
      </c>
      <c r="N76" s="125" t="s">
        <v>1141</v>
      </c>
      <c r="O76" s="254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1142</v>
      </c>
      <c r="W76" s="147" t="s">
        <v>1143</v>
      </c>
      <c r="X76" s="102" t="s">
        <v>421</v>
      </c>
      <c r="Y76" s="127" t="s">
        <v>424</v>
      </c>
      <c r="Z76" s="102"/>
      <c r="AA76" s="103" t="s">
        <v>1144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1184</v>
      </c>
      <c r="BK76" s="17" t="s">
        <v>1184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 hidden="1">
      <c r="A77" s="46" t="str">
        <f t="shared" si="22"/>
        <v>V8346058</v>
      </c>
      <c r="B77" s="100">
        <v>46058</v>
      </c>
      <c r="C77" s="132" t="e" vm="1">
        <f>IF(BS_CONTROLE[[#This Row],[DATA]]="","",WEEKNUM(BS_CONTROLE[[#This Row],[DATA]]))</f>
        <v>#REF!</v>
      </c>
      <c r="D77" s="245" t="s">
        <v>796</v>
      </c>
      <c r="E77" s="246">
        <v>71</v>
      </c>
      <c r="F77" s="247" t="s">
        <v>698</v>
      </c>
      <c r="G77" s="138" t="str">
        <f>IF(D77="","*",VLOOKUP(F77,BS_ATIVIDADE[#Data],3,FALSE))</f>
        <v>MECANIZAÇÃO - SOCADORA</v>
      </c>
      <c r="H77" s="104" t="s">
        <v>1055</v>
      </c>
      <c r="I77" s="104" t="s">
        <v>1145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1180</v>
      </c>
      <c r="BJ77" s="108" t="s">
        <v>1180</v>
      </c>
      <c r="BK77" s="108" t="s">
        <v>1180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 hidden="1">
      <c r="A78" s="46"/>
      <c r="B78" s="164"/>
      <c r="C78" s="132"/>
      <c r="D78" s="251"/>
      <c r="E78" s="246">
        <v>72</v>
      </c>
      <c r="F78" s="253"/>
      <c r="G78" s="138" t="str">
        <f>IF(D78="","*",VLOOKUP(F78,BS_ATIVIDADE[#Data],3,FALSE))</f>
        <v>*</v>
      </c>
      <c r="H78" s="254"/>
      <c r="I78" s="254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55"/>
      <c r="AB78" s="256"/>
      <c r="AC78" s="256"/>
      <c r="AD78" s="257"/>
      <c r="AE78" s="255"/>
      <c r="AF78" s="255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 hidden="1">
      <c r="A79" s="46" t="str">
        <f>D79&amp;B79</f>
        <v>E40</v>
      </c>
      <c r="B79" s="164"/>
      <c r="C79" s="132" t="e" vm="1">
        <f>IF(BS_CONTROLE[[#This Row],[DATA]]="","",WEEKNUM(BS_CONTROLE[[#This Row],[DATA]]))</f>
        <v>#REF!</v>
      </c>
      <c r="D79" s="251" t="s">
        <v>748</v>
      </c>
      <c r="E79" s="246">
        <v>73</v>
      </c>
      <c r="F79" s="253" t="s">
        <v>660</v>
      </c>
      <c r="G79" s="138" t="str">
        <f>IF(D79="","*",VLOOKUP(F79,BS_ATIVIDADE[#Data],3,FALSE))</f>
        <v>TRILHEIRO - DESCARGA</v>
      </c>
      <c r="H79" s="254" t="s">
        <v>1046</v>
      </c>
      <c r="I79" s="254" t="s">
        <v>1102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1189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1076</v>
      </c>
      <c r="W79" s="103" t="s">
        <v>1190</v>
      </c>
      <c r="X79" s="102" t="s">
        <v>421</v>
      </c>
      <c r="Y79" s="127"/>
      <c r="Z79" s="102"/>
      <c r="AA79" s="255"/>
      <c r="AB79" s="256"/>
      <c r="AC79" s="256"/>
      <c r="AD79" s="257"/>
      <c r="AE79" s="255"/>
      <c r="AF79" s="255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 hidden="1">
      <c r="A80" s="46" t="str">
        <f t="shared" ref="A80:A162" si="25">D80&amp;B80</f>
        <v>V8746059</v>
      </c>
      <c r="B80" s="100">
        <v>46059</v>
      </c>
      <c r="C80" s="132" t="e" vm="1">
        <f>IF(BS_CONTROLE[[#This Row],[DATA]]="","",WEEKNUM(BS_CONTROLE[[#This Row],[DATA]]))</f>
        <v>#REF!</v>
      </c>
      <c r="D80" s="248" t="s">
        <v>803</v>
      </c>
      <c r="E80" s="246">
        <v>74</v>
      </c>
      <c r="F80" s="253" t="s">
        <v>698</v>
      </c>
      <c r="G80" s="138" t="str">
        <f>IF(D80="","*",VLOOKUP(F80,BS_ATIVIDADE[#Data],3,FALSE))</f>
        <v>MECANIZAÇÃO - SOCADORA</v>
      </c>
      <c r="H80" s="268" t="s">
        <v>1046</v>
      </c>
      <c r="I80" s="104" t="s">
        <v>1102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54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1191</v>
      </c>
      <c r="BK80" s="17" t="s">
        <v>1191</v>
      </c>
      <c r="BL80" s="16"/>
      <c r="BM80" s="128" t="s">
        <v>437</v>
      </c>
      <c r="BN80" s="128" t="s">
        <v>457</v>
      </c>
      <c r="BO80" s="128" t="s">
        <v>573</v>
      </c>
      <c r="BP80" s="17" t="s">
        <v>1191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 hidden="1">
      <c r="A81" s="46" t="str">
        <f>D81&amp;B81</f>
        <v>JOVÂNIO (TP-850)46059</v>
      </c>
      <c r="B81" s="164">
        <v>46059</v>
      </c>
      <c r="C81" s="132" t="e" vm="1">
        <f>IF(BS_CONTROLE[[#This Row],[DATA]]="","",WEEKNUM(BS_CONTROLE[[#This Row],[DATA]]))</f>
        <v>#REF!</v>
      </c>
      <c r="D81" s="248" t="s">
        <v>905</v>
      </c>
      <c r="E81" s="246">
        <v>75</v>
      </c>
      <c r="F81" s="247" t="s">
        <v>775</v>
      </c>
      <c r="G81" s="138" t="str">
        <f>IF(D81="","*",VLOOKUP(F81,BS_ATIVIDADE[#Data],3,FALSE))</f>
        <v>SOLDA</v>
      </c>
      <c r="H81" s="269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54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1067</v>
      </c>
      <c r="W81" s="103" t="s">
        <v>1068</v>
      </c>
      <c r="X81" s="102" t="s">
        <v>421</v>
      </c>
      <c r="Y81" s="127"/>
      <c r="Z81" s="102"/>
      <c r="AA81" s="255"/>
      <c r="AB81" s="256"/>
      <c r="AC81" s="256"/>
      <c r="AD81" s="257"/>
      <c r="AE81" s="255"/>
      <c r="AF81" s="255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1192</v>
      </c>
      <c r="BK81" s="17" t="s">
        <v>1192</v>
      </c>
      <c r="BL81" s="16"/>
      <c r="BM81" s="128" t="s">
        <v>440</v>
      </c>
      <c r="BN81" s="128" t="s">
        <v>469</v>
      </c>
      <c r="BO81" s="128" t="s">
        <v>568</v>
      </c>
      <c r="BP81" s="17" t="s">
        <v>1192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 hidden="1">
      <c r="A82" s="46" t="str">
        <f t="shared" ref="A82:A164" si="27">D82&amp;B82</f>
        <v>JULIO CÉSAR (TP-701)46059</v>
      </c>
      <c r="B82" s="100">
        <v>46059</v>
      </c>
      <c r="C82" s="132" t="e" vm="1">
        <f>IF(BS_CONTROLE[[#This Row],[DATA]]="","",WEEKNUM(BS_CONTROLE[[#This Row],[DATA]]))</f>
        <v>#REF!</v>
      </c>
      <c r="D82" s="248" t="s">
        <v>910</v>
      </c>
      <c r="E82" s="246">
        <v>76</v>
      </c>
      <c r="F82" s="247" t="s">
        <v>775</v>
      </c>
      <c r="G82" s="138" t="str">
        <f>IF(D82="","*",VLOOKUP(F82,BS_ATIVIDADE[#Data],3,FALSE))</f>
        <v>SOLDA</v>
      </c>
      <c r="H82" s="269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54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1067</v>
      </c>
      <c r="W82" s="103" t="s">
        <v>1068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1192</v>
      </c>
      <c r="BK82" s="17" t="s">
        <v>1192</v>
      </c>
      <c r="BL82" s="16"/>
      <c r="BM82" s="128" t="s">
        <v>440</v>
      </c>
      <c r="BN82" s="128" t="s">
        <v>469</v>
      </c>
      <c r="BO82" s="128" t="s">
        <v>568</v>
      </c>
      <c r="BP82" s="17" t="s">
        <v>1192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 hidden="1">
      <c r="A83" s="46" t="str">
        <f t="shared" si="27"/>
        <v>V8846059</v>
      </c>
      <c r="B83" s="100">
        <v>46059</v>
      </c>
      <c r="C83" s="132" t="e" vm="1">
        <f>IF(BS_CONTROLE[[#This Row],[DATA]]="","",WEEKNUM(BS_CONTROLE[[#This Row],[DATA]]))</f>
        <v>#REF!</v>
      </c>
      <c r="D83" s="248" t="s">
        <v>805</v>
      </c>
      <c r="E83" s="246">
        <v>77</v>
      </c>
      <c r="F83" s="247" t="s">
        <v>698</v>
      </c>
      <c r="G83" s="138" t="str">
        <f>IF(D83="","*",VLOOKUP(F83,BS_ATIVIDADE[#Data],3,FALSE))</f>
        <v>MECANIZAÇÃO - SOCADORA</v>
      </c>
      <c r="H83" s="268" t="s">
        <v>1051</v>
      </c>
      <c r="I83" s="104" t="s">
        <v>1105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54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1118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1193</v>
      </c>
      <c r="BK83" s="17" t="s">
        <v>1193</v>
      </c>
      <c r="BL83" s="16"/>
      <c r="BM83" s="128" t="s">
        <v>440</v>
      </c>
      <c r="BN83" s="128" t="s">
        <v>460</v>
      </c>
      <c r="BO83" s="128" t="s">
        <v>568</v>
      </c>
      <c r="BP83" s="17" t="s">
        <v>1193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 hidden="1">
      <c r="A84" s="46" t="str">
        <f t="shared" si="27"/>
        <v>W4846059</v>
      </c>
      <c r="B84" s="100">
        <v>46059</v>
      </c>
      <c r="C84" s="132" t="e" vm="1">
        <f>IF(BS_CONTROLE[[#This Row],[DATA]]="","",WEEKNUM(BS_CONTROLE[[#This Row],[DATA]]))</f>
        <v>#REF!</v>
      </c>
      <c r="D84" s="251" t="s">
        <v>821</v>
      </c>
      <c r="E84" s="246">
        <v>78</v>
      </c>
      <c r="F84" s="253" t="s">
        <v>607</v>
      </c>
      <c r="G84" s="138" t="str">
        <f>IF(D84="","*",VLOOKUP(F84,BS_ATIVIDADE[#Data],3,FALSE))</f>
        <v>OUTROS</v>
      </c>
      <c r="H84" s="268" t="s">
        <v>1194</v>
      </c>
      <c r="I84" s="104" t="s">
        <v>1195</v>
      </c>
      <c r="J84" s="103">
        <v>73</v>
      </c>
      <c r="K84" s="103">
        <v>262</v>
      </c>
      <c r="L84" s="103">
        <v>372</v>
      </c>
      <c r="M84" s="125" t="s">
        <v>1196</v>
      </c>
      <c r="N84" s="125" t="s">
        <v>1197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1076</v>
      </c>
      <c r="W84" s="147" t="s">
        <v>1198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1199</v>
      </c>
      <c r="BK84" s="17" t="s">
        <v>1199</v>
      </c>
      <c r="BL84" s="16"/>
      <c r="BM84" s="128" t="s">
        <v>437</v>
      </c>
      <c r="BN84" s="128" t="s">
        <v>467</v>
      </c>
      <c r="BO84" s="128" t="s">
        <v>524</v>
      </c>
      <c r="BP84" s="170" t="s">
        <v>1199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 hidden="1">
      <c r="A85" s="46" t="str">
        <f t="shared" si="27"/>
        <v>PEDRO (TP-696)46059</v>
      </c>
      <c r="B85" s="100">
        <v>46059</v>
      </c>
      <c r="C85" s="132" t="e" vm="1">
        <f>IF(BS_CONTROLE[[#This Row],[DATA]]="","",WEEKNUM(BS_CONTROLE[[#This Row],[DATA]]))</f>
        <v>#REF!</v>
      </c>
      <c r="D85" s="245" t="s">
        <v>927</v>
      </c>
      <c r="E85" s="246">
        <v>79</v>
      </c>
      <c r="F85" s="247" t="s">
        <v>775</v>
      </c>
      <c r="G85" s="138" t="str">
        <f>IF(D85="","*",VLOOKUP(F85,BS_ATIVIDADE[#Data],3,FALSE))</f>
        <v>SOLDA</v>
      </c>
      <c r="H85" s="270" t="s">
        <v>593</v>
      </c>
      <c r="I85" s="254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54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1062</v>
      </c>
      <c r="W85" s="103" t="s">
        <v>1068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1200</v>
      </c>
      <c r="BK85" s="17" t="s">
        <v>1200</v>
      </c>
      <c r="BL85" s="16"/>
      <c r="BM85" s="128" t="s">
        <v>440</v>
      </c>
      <c r="BN85" s="128" t="s">
        <v>469</v>
      </c>
      <c r="BO85" s="128" t="s">
        <v>568</v>
      </c>
      <c r="BP85" s="17" t="s">
        <v>1200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 hidden="1">
      <c r="A86" s="46" t="str">
        <f>D86&amp;B86</f>
        <v>EDVAN (TP-691)</v>
      </c>
      <c r="B86" s="164"/>
      <c r="C86" s="132" t="e" vm="1">
        <f>IF(BS_CONTROLE[[#This Row],[DATA]]="","",WEEKNUM(BS_CONTROLE[[#This Row],[DATA]]))</f>
        <v>#REF!</v>
      </c>
      <c r="D86" s="251" t="s">
        <v>880</v>
      </c>
      <c r="E86" s="246">
        <v>80</v>
      </c>
      <c r="F86" s="253" t="s">
        <v>782</v>
      </c>
      <c r="G86" s="138" t="str">
        <f>IF(D86="","*",VLOOKUP(F86,BS_ATIVIDADE[#Data],3,FALSE))</f>
        <v>TRILHO - SUBSTITUIÇÂO</v>
      </c>
      <c r="H86" s="254" t="s">
        <v>593</v>
      </c>
      <c r="I86" s="254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54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1080</v>
      </c>
      <c r="W86" s="103" t="s">
        <v>1201</v>
      </c>
      <c r="X86" s="102" t="s">
        <v>421</v>
      </c>
      <c r="Y86" s="127" t="s">
        <v>424</v>
      </c>
      <c r="Z86" s="102"/>
      <c r="AA86" s="255"/>
      <c r="AB86" s="256"/>
      <c r="AC86" s="256"/>
      <c r="AD86" s="257"/>
      <c r="AE86" s="255"/>
      <c r="AF86" s="255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 hidden="1">
      <c r="A87" s="46" t="str">
        <f t="shared" ref="A87:A169" si="29">D87&amp;B87</f>
        <v>V4046059</v>
      </c>
      <c r="B87" s="100">
        <v>46059</v>
      </c>
      <c r="C87" s="132" t="e" vm="1">
        <f>IF(BS_CONTROLE[[#This Row],[DATA]]="","",WEEKNUM(BS_CONTROLE[[#This Row],[DATA]]))</f>
        <v>#REF!</v>
      </c>
      <c r="D87" s="251" t="s">
        <v>771</v>
      </c>
      <c r="E87" s="246">
        <v>81</v>
      </c>
      <c r="F87" s="253" t="s">
        <v>724</v>
      </c>
      <c r="G87" s="138" t="str">
        <f>IF(D87="","*",VLOOKUP(F87,BS_ATIVIDADE[#Data],3,FALSE))</f>
        <v>MODERNIZAÇÃO</v>
      </c>
      <c r="H87" s="270" t="s">
        <v>1116</v>
      </c>
      <c r="I87" s="254" t="s">
        <v>1116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54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1117</v>
      </c>
      <c r="W87" s="103" t="s">
        <v>1118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1202</v>
      </c>
      <c r="BK87" s="17" t="s">
        <v>1202</v>
      </c>
      <c r="BL87" s="16"/>
      <c r="BM87" s="128" t="s">
        <v>445</v>
      </c>
      <c r="BN87" s="128" t="s">
        <v>445</v>
      </c>
      <c r="BO87" s="128" t="s">
        <v>445</v>
      </c>
      <c r="BP87" s="17" t="s">
        <v>1203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 hidden="1">
      <c r="A88" s="46" t="str">
        <f>D88&amp;B88</f>
        <v>ANTÔNIO (TP-713)46059</v>
      </c>
      <c r="B88" s="164">
        <v>46059</v>
      </c>
      <c r="C88" s="132" t="e" vm="1">
        <f>IF(BS_CONTROLE[[#This Row],[DATA]]="","",WEEKNUM(BS_CONTROLE[[#This Row],[DATA]]))</f>
        <v>#REF!</v>
      </c>
      <c r="D88" s="245" t="s">
        <v>857</v>
      </c>
      <c r="E88" s="246">
        <v>82</v>
      </c>
      <c r="F88" s="253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1080</v>
      </c>
      <c r="W88" s="103" t="s">
        <v>1068</v>
      </c>
      <c r="X88" s="102" t="s">
        <v>421</v>
      </c>
      <c r="Y88" s="127" t="s">
        <v>424</v>
      </c>
      <c r="Z88" s="102"/>
      <c r="AA88" s="255"/>
      <c r="AB88" s="256"/>
      <c r="AC88" s="256"/>
      <c r="AD88" s="257"/>
      <c r="AE88" s="255"/>
      <c r="AF88" s="255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1192</v>
      </c>
      <c r="BK88" s="17" t="s">
        <v>1192</v>
      </c>
      <c r="BL88" s="16"/>
      <c r="BM88" s="128" t="s">
        <v>440</v>
      </c>
      <c r="BN88" s="128" t="s">
        <v>469</v>
      </c>
      <c r="BO88" s="128" t="s">
        <v>568</v>
      </c>
      <c r="BP88" s="17" t="s">
        <v>1192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 hidden="1">
      <c r="A89" s="46" t="str">
        <f t="shared" ref="A89:A171" si="31">D89&amp;B89</f>
        <v>W9246059</v>
      </c>
      <c r="B89" s="100">
        <v>46059</v>
      </c>
      <c r="C89" s="132" t="e" vm="1">
        <f>IF(BS_CONTROLE[[#This Row],[DATA]]="","",WEEKNUM(BS_CONTROLE[[#This Row],[DATA]]))</f>
        <v>#REF!</v>
      </c>
      <c r="D89" s="248" t="s">
        <v>839</v>
      </c>
      <c r="E89" s="246">
        <v>83</v>
      </c>
      <c r="F89" s="247" t="s">
        <v>607</v>
      </c>
      <c r="G89" s="138" t="str">
        <f>IF(D89="","*",VLOOKUP(F89,BS_ATIVIDADE[#Data],3,FALSE))</f>
        <v>OUTROS</v>
      </c>
      <c r="H89" s="146" t="s">
        <v>1086</v>
      </c>
      <c r="I89" s="146" t="s">
        <v>1135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54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1087</v>
      </c>
      <c r="W89" s="103" t="s">
        <v>1131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1204</v>
      </c>
      <c r="BK89" s="17" t="s">
        <v>1204</v>
      </c>
      <c r="BL89" s="16"/>
      <c r="BM89" s="128" t="s">
        <v>445</v>
      </c>
      <c r="BN89" s="128" t="s">
        <v>445</v>
      </c>
      <c r="BO89" s="128" t="s">
        <v>445</v>
      </c>
      <c r="BP89" s="17" t="s">
        <v>1204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 hidden="1">
      <c r="A90" s="46" t="str">
        <f>D90&amp;B90</f>
        <v>TURMA FIXA VIA 46059</v>
      </c>
      <c r="B90" s="164">
        <v>46059</v>
      </c>
      <c r="C90" s="132" t="e" vm="1">
        <f>IF(BS_CONTROLE[[#This Row],[DATA]]="","",WEEKNUM(BS_CONTROLE[[#This Row],[DATA]]))</f>
        <v>#REF!</v>
      </c>
      <c r="D90" s="245" t="s">
        <v>847</v>
      </c>
      <c r="E90" s="246">
        <v>84</v>
      </c>
      <c r="F90" s="247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1205</v>
      </c>
      <c r="W90" s="147" t="s">
        <v>1206</v>
      </c>
      <c r="X90" s="102" t="s">
        <v>421</v>
      </c>
      <c r="Y90" s="127" t="s">
        <v>424</v>
      </c>
      <c r="Z90" s="102"/>
      <c r="AA90" s="255"/>
      <c r="AB90" s="256"/>
      <c r="AC90" s="256"/>
      <c r="AD90" s="257"/>
      <c r="AE90" s="255"/>
      <c r="AF90" s="255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1207</v>
      </c>
      <c r="BK90" s="17" t="s">
        <v>1207</v>
      </c>
      <c r="BL90" s="16"/>
      <c r="BM90" s="128" t="s">
        <v>441</v>
      </c>
      <c r="BN90" s="128" t="s">
        <v>470</v>
      </c>
      <c r="BO90" s="128" t="s">
        <v>521</v>
      </c>
      <c r="BP90" s="17" t="s">
        <v>1207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 hidden="1">
      <c r="A91" s="46" t="str">
        <f>D91&amp;B91</f>
        <v>TURMA FIXA VIA 46059</v>
      </c>
      <c r="B91" s="164">
        <v>46059</v>
      </c>
      <c r="C91" s="132" t="e" vm="1">
        <f>IF(BS_CONTROLE[[#This Row],[DATA]]="","",WEEKNUM(BS_CONTROLE[[#This Row],[DATA]]))</f>
        <v>#REF!</v>
      </c>
      <c r="D91" s="251" t="s">
        <v>847</v>
      </c>
      <c r="E91" s="246">
        <v>85</v>
      </c>
      <c r="F91" s="253" t="s">
        <v>753</v>
      </c>
      <c r="G91" s="138" t="str">
        <f>IF(D91="","*",VLOOKUP(F91,BS_ATIVIDADE[#Data],3,FALSE))</f>
        <v>AMV</v>
      </c>
      <c r="H91" s="254" t="s">
        <v>593</v>
      </c>
      <c r="I91" s="254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1208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1209</v>
      </c>
      <c r="W91" s="103" t="s">
        <v>1210</v>
      </c>
      <c r="X91" s="102" t="s">
        <v>421</v>
      </c>
      <c r="Y91" s="127" t="s">
        <v>424</v>
      </c>
      <c r="Z91" s="102"/>
      <c r="AA91" s="255"/>
      <c r="AB91" s="256"/>
      <c r="AC91" s="256"/>
      <c r="AD91" s="257"/>
      <c r="AE91" s="255"/>
      <c r="AF91" s="255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1211</v>
      </c>
      <c r="BK91" s="17" t="s">
        <v>1211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 hidden="1">
      <c r="A92" s="46" t="str">
        <f t="shared" ref="A92:A169" si="33">D92&amp;B92</f>
        <v>V8346059</v>
      </c>
      <c r="B92" s="100">
        <v>46059</v>
      </c>
      <c r="C92" s="132" t="e" vm="1">
        <f>IF(BS_CONTROLE[[#This Row],[DATA]]="","",WEEKNUM(BS_CONTROLE[[#This Row],[DATA]]))</f>
        <v>#REF!</v>
      </c>
      <c r="D92" s="245" t="s">
        <v>796</v>
      </c>
      <c r="E92" s="246">
        <v>86</v>
      </c>
      <c r="F92" s="247" t="s">
        <v>698</v>
      </c>
      <c r="G92" s="138" t="str">
        <f>IF(D92="","*",VLOOKUP(F92,BS_ATIVIDADE[#Data],3,FALSE))</f>
        <v>MECANIZAÇÃO - SOCADORA</v>
      </c>
      <c r="H92" s="104" t="s">
        <v>1055</v>
      </c>
      <c r="I92" s="104" t="s">
        <v>1145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1212</v>
      </c>
      <c r="BK92" s="17" t="s">
        <v>1212</v>
      </c>
      <c r="BL92" s="16"/>
      <c r="BM92" s="128" t="s">
        <v>440</v>
      </c>
      <c r="BN92" s="128" t="s">
        <v>469</v>
      </c>
      <c r="BO92" s="128" t="s">
        <v>568</v>
      </c>
      <c r="BP92" s="17" t="s">
        <v>1212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 hidden="1">
      <c r="A93" s="46" t="str">
        <f>D93&amp;B93</f>
        <v/>
      </c>
      <c r="B93" s="164"/>
      <c r="C93" s="132" t="e" vm="1">
        <f>IF(BS_CONTROLE[[#This Row],[DATA]]="","",WEEKNUM(BS_CONTROLE[[#This Row],[DATA]]))</f>
        <v>#REF!</v>
      </c>
      <c r="D93" s="251"/>
      <c r="E93" s="246">
        <v>87</v>
      </c>
      <c r="F93" s="253"/>
      <c r="G93" s="138" t="str">
        <f>IF(D93="","*",VLOOKUP(F93,BS_ATIVIDADE[#Data],3,FALSE))</f>
        <v>*</v>
      </c>
      <c r="H93" s="254"/>
      <c r="I93" s="254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55"/>
      <c r="AB93" s="256"/>
      <c r="AC93" s="256"/>
      <c r="AD93" s="257"/>
      <c r="AE93" s="255"/>
      <c r="AF93" s="255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 hidden="1">
      <c r="A94" s="46" t="str">
        <f t="shared" ref="A94:A171" si="35">D94&amp;B94</f>
        <v/>
      </c>
      <c r="B94" s="100"/>
      <c r="C94" s="132" t="e" vm="1">
        <f>IF(BS_CONTROLE[[#This Row],[DATA]]="","",WEEKNUM(BS_CONTROLE[[#This Row],[DATA]]))</f>
        <v>#REF!</v>
      </c>
      <c r="D94" s="245"/>
      <c r="E94" s="246">
        <v>88</v>
      </c>
      <c r="F94" s="247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 hidden="1">
      <c r="A95" s="46" t="str">
        <f t="shared" si="35"/>
        <v>V8746060</v>
      </c>
      <c r="B95" s="100">
        <v>46060</v>
      </c>
      <c r="C95" s="132" t="e" vm="1">
        <f>IF(BS_CONTROLE[[#This Row],[DATA]]="","",WEEKNUM(BS_CONTROLE[[#This Row],[DATA]]))</f>
        <v>#REF!</v>
      </c>
      <c r="D95" s="248" t="s">
        <v>803</v>
      </c>
      <c r="E95" s="246">
        <v>89</v>
      </c>
      <c r="F95" s="253" t="s">
        <v>698</v>
      </c>
      <c r="G95" s="138" t="str">
        <f>IF(D95="","*",VLOOKUP(F95,BS_ATIVIDADE[#Data],3,FALSE))</f>
        <v>MECANIZAÇÃO - SOCADORA</v>
      </c>
      <c r="H95" s="268" t="s">
        <v>1046</v>
      </c>
      <c r="I95" s="104" t="s">
        <v>1102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54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1213</v>
      </c>
      <c r="BK95" s="18" t="s">
        <v>1214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 hidden="1">
      <c r="A96" s="46" t="str">
        <f t="shared" si="35"/>
        <v>JOVÂNIO (TP-850)46060</v>
      </c>
      <c r="B96" s="100">
        <v>46060</v>
      </c>
      <c r="C96" s="132" t="e" vm="1">
        <f>IF(BS_CONTROLE[[#This Row],[DATA]]="","",WEEKNUM(BS_CONTROLE[[#This Row],[DATA]]))</f>
        <v>#REF!</v>
      </c>
      <c r="D96" s="248" t="s">
        <v>905</v>
      </c>
      <c r="E96" s="246">
        <v>90</v>
      </c>
      <c r="F96" s="247" t="s">
        <v>775</v>
      </c>
      <c r="G96" s="138" t="str">
        <f>IF(D96="","*",VLOOKUP(F96,BS_ATIVIDADE[#Data],3,FALSE))</f>
        <v>SOLDA</v>
      </c>
      <c r="H96" s="269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54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1067</v>
      </c>
      <c r="W96" s="103" t="s">
        <v>1068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1215</v>
      </c>
      <c r="BK96" s="17" t="s">
        <v>1215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 hidden="1">
      <c r="A97" s="46" t="str">
        <f>D97&amp;B97</f>
        <v>W4846060</v>
      </c>
      <c r="B97" s="164">
        <v>46060</v>
      </c>
      <c r="C97" s="132" t="e" vm="1">
        <f>IF(BS_CONTROLE[[#This Row],[DATA]]="","",WEEKNUM(BS_CONTROLE[[#This Row],[DATA]]))</f>
        <v>#REF!</v>
      </c>
      <c r="D97" s="251" t="s">
        <v>821</v>
      </c>
      <c r="E97" s="246">
        <v>91</v>
      </c>
      <c r="F97" s="253" t="s">
        <v>607</v>
      </c>
      <c r="G97" s="138" t="str">
        <f>IF(D97="","*",VLOOKUP(F97,BS_ATIVIDADE[#Data],3,FALSE))</f>
        <v>OUTROS</v>
      </c>
      <c r="H97" s="254" t="s">
        <v>1194</v>
      </c>
      <c r="I97" s="254" t="s">
        <v>1216</v>
      </c>
      <c r="J97" s="125">
        <v>73</v>
      </c>
      <c r="K97" s="125">
        <v>262</v>
      </c>
      <c r="L97" s="103">
        <v>433</v>
      </c>
      <c r="M97" s="125" t="s">
        <v>1217</v>
      </c>
      <c r="N97" s="125" t="s">
        <v>1218</v>
      </c>
      <c r="O97" s="254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1219</v>
      </c>
      <c r="W97" s="103" t="s">
        <v>1220</v>
      </c>
      <c r="X97" s="102" t="s">
        <v>421</v>
      </c>
      <c r="Y97" s="127" t="s">
        <v>424</v>
      </c>
      <c r="Z97" s="102"/>
      <c r="AA97" s="255"/>
      <c r="AB97" s="256"/>
      <c r="AC97" s="256"/>
      <c r="AD97" s="257"/>
      <c r="AE97" s="255"/>
      <c r="AF97" s="255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1221</v>
      </c>
      <c r="BK97" s="18" t="s">
        <v>1222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 hidden="1">
      <c r="A98" s="46" t="str">
        <f t="shared" ref="A98:A175" si="37">D98&amp;B98</f>
        <v>JULIO CÉSAR (TP-701)46060</v>
      </c>
      <c r="B98" s="100">
        <v>46060</v>
      </c>
      <c r="C98" s="132" t="e" vm="1">
        <f>IF(BS_CONTROLE[[#This Row],[DATA]]="","",WEEKNUM(BS_CONTROLE[[#This Row],[DATA]]))</f>
        <v>#REF!</v>
      </c>
      <c r="D98" s="248" t="s">
        <v>910</v>
      </c>
      <c r="E98" s="246">
        <v>92</v>
      </c>
      <c r="F98" s="247" t="s">
        <v>775</v>
      </c>
      <c r="G98" s="138" t="str">
        <f>IF(D98="","*",VLOOKUP(F98,BS_ATIVIDADE[#Data],3,FALSE))</f>
        <v>SOLDA</v>
      </c>
      <c r="H98" s="269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54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1067</v>
      </c>
      <c r="W98" s="103" t="s">
        <v>1068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1223</v>
      </c>
      <c r="BK98" s="18" t="s">
        <v>1224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 hidden="1">
      <c r="A99" s="46" t="str">
        <f>D99&amp;B99</f>
        <v>V8846060</v>
      </c>
      <c r="B99" s="164">
        <v>46060</v>
      </c>
      <c r="C99" s="132" t="e" vm="1">
        <f>IF(BS_CONTROLE[[#This Row],[DATA]]="","",WEEKNUM(BS_CONTROLE[[#This Row],[DATA]]))</f>
        <v>#REF!</v>
      </c>
      <c r="D99" s="248" t="s">
        <v>805</v>
      </c>
      <c r="E99" s="246">
        <v>93</v>
      </c>
      <c r="F99" s="247" t="s">
        <v>698</v>
      </c>
      <c r="G99" s="138" t="str">
        <f>IF(D99="","*",VLOOKUP(F99,BS_ATIVIDADE[#Data],3,FALSE))</f>
        <v>MECANIZAÇÃO - SOCADORA</v>
      </c>
      <c r="H99" s="268" t="s">
        <v>1051</v>
      </c>
      <c r="I99" s="104" t="s">
        <v>1105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54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55"/>
      <c r="AB99" s="256"/>
      <c r="AC99" s="256"/>
      <c r="AD99" s="257"/>
      <c r="AE99" s="255"/>
      <c r="AF99" s="255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1225</v>
      </c>
      <c r="BK99" s="18" t="s">
        <v>1226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 hidden="1">
      <c r="A100" s="46" t="str">
        <f>D100&amp;B100</f>
        <v>PEDRO (TP-696)46060</v>
      </c>
      <c r="B100" s="164">
        <v>46060</v>
      </c>
      <c r="C100" s="132" t="e" vm="1">
        <f>IF(BS_CONTROLE[[#This Row],[DATA]]="","",WEEKNUM(BS_CONTROLE[[#This Row],[DATA]]))</f>
        <v>#REF!</v>
      </c>
      <c r="D100" s="245" t="s">
        <v>927</v>
      </c>
      <c r="E100" s="246">
        <v>94</v>
      </c>
      <c r="F100" s="247" t="s">
        <v>775</v>
      </c>
      <c r="G100" s="138" t="str">
        <f>IF(D100="","*",VLOOKUP(F100,BS_ATIVIDADE[#Data],3,FALSE))</f>
        <v>SOLDA</v>
      </c>
      <c r="H100" s="270" t="s">
        <v>593</v>
      </c>
      <c r="I100" s="254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54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1062</v>
      </c>
      <c r="W100" s="103" t="s">
        <v>1068</v>
      </c>
      <c r="X100" s="102" t="s">
        <v>421</v>
      </c>
      <c r="Y100" s="127" t="s">
        <v>424</v>
      </c>
      <c r="Z100" s="102"/>
      <c r="AA100" s="255"/>
      <c r="AB100" s="256"/>
      <c r="AC100" s="256"/>
      <c r="AD100" s="257"/>
      <c r="AE100" s="255"/>
      <c r="AF100" s="255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1223</v>
      </c>
      <c r="BK100" s="18" t="s">
        <v>1224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 hidden="1">
      <c r="A101" s="46" t="str">
        <f t="shared" ref="A101:A178" si="39">D101&amp;B101</f>
        <v>ANTÔNIO (TP-713)46060</v>
      </c>
      <c r="B101" s="100">
        <v>46060</v>
      </c>
      <c r="C101" s="132" t="e" vm="1">
        <f>IF(BS_CONTROLE[[#This Row],[DATA]]="","",WEEKNUM(BS_CONTROLE[[#This Row],[DATA]]))</f>
        <v>#REF!</v>
      </c>
      <c r="D101" s="245" t="s">
        <v>857</v>
      </c>
      <c r="E101" s="246">
        <v>95</v>
      </c>
      <c r="F101" s="253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1080</v>
      </c>
      <c r="W101" s="103" t="s">
        <v>1068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1227</v>
      </c>
      <c r="BK101" s="18" t="s">
        <v>1228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 hidden="1">
      <c r="A102" s="46" t="str">
        <f>D102&amp;B102</f>
        <v>V4046060</v>
      </c>
      <c r="B102" s="164">
        <v>46060</v>
      </c>
      <c r="C102" s="132" t="e" vm="1">
        <f>IF(BS_CONTROLE[[#This Row],[DATA]]="","",WEEKNUM(BS_CONTROLE[[#This Row],[DATA]]))</f>
        <v>#REF!</v>
      </c>
      <c r="D102" s="251" t="s">
        <v>771</v>
      </c>
      <c r="E102" s="246">
        <v>96</v>
      </c>
      <c r="F102" s="253" t="s">
        <v>724</v>
      </c>
      <c r="G102" s="138" t="str">
        <f>IF(D102="","*",VLOOKUP(F102,BS_ATIVIDADE[#Data],3,FALSE))</f>
        <v>MODERNIZAÇÃO</v>
      </c>
      <c r="H102" s="270" t="s">
        <v>1116</v>
      </c>
      <c r="I102" s="254" t="s">
        <v>1116</v>
      </c>
      <c r="J102" s="125">
        <v>73</v>
      </c>
      <c r="K102" s="125">
        <v>54.8</v>
      </c>
      <c r="L102" s="103" t="s">
        <v>1229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1230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1209</v>
      </c>
      <c r="W102" s="103" t="s">
        <v>1048</v>
      </c>
      <c r="X102" s="102" t="s">
        <v>421</v>
      </c>
      <c r="Y102" s="127" t="s">
        <v>424</v>
      </c>
      <c r="Z102" s="102"/>
      <c r="AA102" s="255"/>
      <c r="AB102" s="256"/>
      <c r="AC102" s="256"/>
      <c r="AD102" s="257"/>
      <c r="AE102" s="255"/>
      <c r="AF102" s="255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1231</v>
      </c>
      <c r="BK102" s="18" t="s">
        <v>1232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 hidden="1">
      <c r="A103" s="46" t="str">
        <f t="shared" ref="A103:A180" si="41">D103&amp;B103</f>
        <v>TURMA FIXA VIA 46060</v>
      </c>
      <c r="B103" s="100">
        <v>46060</v>
      </c>
      <c r="C103" s="132" t="e" vm="1">
        <f>IF(BS_CONTROLE[[#This Row],[DATA]]="","",WEEKNUM(BS_CONTROLE[[#This Row],[DATA]]))</f>
        <v>#REF!</v>
      </c>
      <c r="D103" s="245" t="s">
        <v>847</v>
      </c>
      <c r="E103" s="246">
        <v>97</v>
      </c>
      <c r="F103" s="247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1205</v>
      </c>
      <c r="W103" s="147" t="s">
        <v>1206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1223</v>
      </c>
      <c r="BK103" s="18" t="s">
        <v>1233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1233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 hidden="1">
      <c r="A104" s="46" t="str">
        <f t="shared" si="41"/>
        <v>V8346060</v>
      </c>
      <c r="B104" s="100">
        <v>46060</v>
      </c>
      <c r="C104" s="132" t="e" vm="1">
        <f>IF(BS_CONTROLE[[#This Row],[DATA]]="","",WEEKNUM(BS_CONTROLE[[#This Row],[DATA]]))</f>
        <v>#REF!</v>
      </c>
      <c r="D104" s="245" t="s">
        <v>796</v>
      </c>
      <c r="E104" s="246">
        <v>98</v>
      </c>
      <c r="F104" s="247" t="s">
        <v>698</v>
      </c>
      <c r="G104" s="138" t="str">
        <f>IF(D104="","*",VLOOKUP(F104,BS_ATIVIDADE[#Data],3,FALSE))</f>
        <v>MECANIZAÇÃO - SOCADORA</v>
      </c>
      <c r="H104" s="104" t="s">
        <v>1055</v>
      </c>
      <c r="I104" s="104" t="s">
        <v>1145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1234</v>
      </c>
      <c r="BK104" s="18" t="s">
        <v>1235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 hidden="1">
      <c r="A105" s="46" t="str">
        <f t="shared" si="41"/>
        <v/>
      </c>
      <c r="B105" s="100"/>
      <c r="C105" s="132" t="e" vm="1">
        <f>IF(BS_CONTROLE[[#This Row],[DATA]]="","",WEEKNUM(BS_CONTROLE[[#This Row],[DATA]]))</f>
        <v>#REF!</v>
      </c>
      <c r="D105" s="245"/>
      <c r="E105" s="246">
        <v>99</v>
      </c>
      <c r="F105" s="247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 hidden="1">
      <c r="A106" s="46" t="str">
        <f t="shared" si="41"/>
        <v>W4846061</v>
      </c>
      <c r="B106" s="100">
        <v>46061</v>
      </c>
      <c r="C106" s="132" t="e" vm="1">
        <f>IF(BS_CONTROLE[[#This Row],[DATA]]="","",WEEKNUM(BS_CONTROLE[[#This Row],[DATA]]))</f>
        <v>#REF!</v>
      </c>
      <c r="D106" s="245" t="s">
        <v>821</v>
      </c>
      <c r="E106" s="246">
        <v>100</v>
      </c>
      <c r="F106" s="247" t="s">
        <v>607</v>
      </c>
      <c r="G106" s="138" t="str">
        <f>IF(D106="","*",VLOOKUP(F106,BS_ATIVIDADE[#Data],3,FALSE))</f>
        <v>OUTROS</v>
      </c>
      <c r="H106" s="104" t="s">
        <v>1194</v>
      </c>
      <c r="I106" s="104" t="s">
        <v>1216</v>
      </c>
      <c r="J106" s="103">
        <v>73</v>
      </c>
      <c r="K106" s="103">
        <v>262</v>
      </c>
      <c r="L106" s="103" t="s">
        <v>593</v>
      </c>
      <c r="M106" s="125" t="s">
        <v>1217</v>
      </c>
      <c r="N106" s="125" t="s">
        <v>1218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1236</v>
      </c>
      <c r="W106" s="147" t="s">
        <v>1237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1238</v>
      </c>
      <c r="BK106" s="17" t="s">
        <v>1238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1239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 hidden="1">
      <c r="A107" s="46" t="str">
        <f t="shared" si="41"/>
        <v>V8746061</v>
      </c>
      <c r="B107" s="100">
        <v>46061</v>
      </c>
      <c r="C107" s="132" t="e" vm="1">
        <f>IF(BS_CONTROLE[[#This Row],[DATA]]="","",WEEKNUM(BS_CONTROLE[[#This Row],[DATA]]))</f>
        <v>#REF!</v>
      </c>
      <c r="D107" s="248" t="s">
        <v>803</v>
      </c>
      <c r="E107" s="246">
        <v>101</v>
      </c>
      <c r="F107" s="253" t="s">
        <v>698</v>
      </c>
      <c r="G107" s="138" t="str">
        <f>IF(D107="","*",VLOOKUP(F107,BS_ATIVIDADE[#Data],3,FALSE))</f>
        <v>MECANIZAÇÃO - SOCADORA</v>
      </c>
      <c r="H107" s="268" t="s">
        <v>1046</v>
      </c>
      <c r="I107" s="104" t="s">
        <v>1102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54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1240</v>
      </c>
      <c r="BK107" s="17" t="s">
        <v>1240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1239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 hidden="1">
      <c r="A108" s="46" t="str">
        <f>D108&amp;B108</f>
        <v>V4846061</v>
      </c>
      <c r="B108" s="164">
        <v>46061</v>
      </c>
      <c r="C108" s="132" t="e" vm="1">
        <f>IF(BS_CONTROLE[[#This Row],[DATA]]="","",WEEKNUM(BS_CONTROLE[[#This Row],[DATA]]))</f>
        <v>#REF!</v>
      </c>
      <c r="D108" s="251" t="s">
        <v>1241</v>
      </c>
      <c r="E108" s="246">
        <v>102</v>
      </c>
      <c r="F108" s="253" t="s">
        <v>607</v>
      </c>
      <c r="G108" s="138" t="str">
        <f>IF(D108="","*",VLOOKUP(F108,BS_ATIVIDADE[#Data],3,FALSE))</f>
        <v>OUTROS</v>
      </c>
      <c r="H108" s="254" t="s">
        <v>1242</v>
      </c>
      <c r="I108" s="254" t="s">
        <v>1243</v>
      </c>
      <c r="J108" s="125">
        <v>73</v>
      </c>
      <c r="K108" s="125">
        <v>205</v>
      </c>
      <c r="L108" s="103">
        <v>90</v>
      </c>
      <c r="M108" s="125" t="s">
        <v>1244</v>
      </c>
      <c r="N108" s="125" t="s">
        <v>1245</v>
      </c>
      <c r="O108" s="254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1246</v>
      </c>
      <c r="X108" s="102" t="s">
        <v>421</v>
      </c>
      <c r="Y108" s="127" t="s">
        <v>424</v>
      </c>
      <c r="Z108" s="102"/>
      <c r="AA108" s="255"/>
      <c r="AB108" s="256"/>
      <c r="AC108" s="256"/>
      <c r="AD108" s="257"/>
      <c r="AE108" s="255"/>
      <c r="AF108" s="255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1247</v>
      </c>
      <c r="BK108" s="18" t="s">
        <v>1248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 hidden="1">
      <c r="A109" s="46" t="str">
        <f t="shared" ref="A109:A186" si="43">D109&amp;B109</f>
        <v>V8846061</v>
      </c>
      <c r="B109" s="100">
        <v>46061</v>
      </c>
      <c r="C109" s="132" t="e" vm="1">
        <f>IF(BS_CONTROLE[[#This Row],[DATA]]="","",WEEKNUM(BS_CONTROLE[[#This Row],[DATA]]))</f>
        <v>#REF!</v>
      </c>
      <c r="D109" s="248" t="s">
        <v>805</v>
      </c>
      <c r="E109" s="246">
        <v>103</v>
      </c>
      <c r="F109" s="247" t="s">
        <v>698</v>
      </c>
      <c r="G109" s="138" t="str">
        <f>IF(D109="","*",VLOOKUP(F109,BS_ATIVIDADE[#Data],3,FALSE))</f>
        <v>MECANIZAÇÃO - SOCADORA</v>
      </c>
      <c r="H109" s="268" t="s">
        <v>1051</v>
      </c>
      <c r="I109" s="104" t="s">
        <v>1105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54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1249</v>
      </c>
      <c r="BK109" s="17" t="s">
        <v>1249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1250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 hidden="1">
      <c r="A110" s="46" t="str">
        <f>D110&amp;B110</f>
        <v>V4046061</v>
      </c>
      <c r="B110" s="164">
        <v>46061</v>
      </c>
      <c r="C110" s="132" t="e" vm="1">
        <f>IF(BS_CONTROLE[[#This Row],[DATA]]="","",WEEKNUM(BS_CONTROLE[[#This Row],[DATA]]))</f>
        <v>#REF!</v>
      </c>
      <c r="D110" s="251" t="s">
        <v>771</v>
      </c>
      <c r="E110" s="246">
        <v>104</v>
      </c>
      <c r="F110" s="253" t="s">
        <v>724</v>
      </c>
      <c r="G110" s="138" t="str">
        <f>IF(D110="","*",VLOOKUP(F110,BS_ATIVIDADE[#Data],3,FALSE))</f>
        <v>MODERNIZAÇÃO</v>
      </c>
      <c r="H110" s="270" t="s">
        <v>1116</v>
      </c>
      <c r="I110" s="254" t="s">
        <v>1116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54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1117</v>
      </c>
      <c r="W110" s="103" t="s">
        <v>1251</v>
      </c>
      <c r="X110" s="102" t="s">
        <v>421</v>
      </c>
      <c r="Y110" s="127" t="s">
        <v>424</v>
      </c>
      <c r="Z110" s="102"/>
      <c r="AA110" s="255"/>
      <c r="AB110" s="256"/>
      <c r="AC110" s="256"/>
      <c r="AD110" s="257"/>
      <c r="AE110" s="255"/>
      <c r="AF110" s="255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1252</v>
      </c>
      <c r="BK110" s="17" t="s">
        <v>1252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1253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 hidden="1">
      <c r="A111" s="46" t="str">
        <f t="shared" ref="A111:A188" si="45">D111&amp;B111</f>
        <v>V8346061</v>
      </c>
      <c r="B111" s="100">
        <v>46061</v>
      </c>
      <c r="C111" s="132" t="e" vm="1">
        <f>IF(BS_CONTROLE[[#This Row],[DATA]]="","",WEEKNUM(BS_CONTROLE[[#This Row],[DATA]]))</f>
        <v>#REF!</v>
      </c>
      <c r="D111" s="245" t="s">
        <v>796</v>
      </c>
      <c r="E111" s="246">
        <v>105</v>
      </c>
      <c r="F111" s="247" t="s">
        <v>698</v>
      </c>
      <c r="G111" s="138" t="str">
        <f>IF(D111="","*",VLOOKUP(F111,BS_ATIVIDADE[#Data],3,FALSE))</f>
        <v>MECANIZAÇÃO - SOCADORA</v>
      </c>
      <c r="H111" s="104" t="s">
        <v>1055</v>
      </c>
      <c r="I111" s="104" t="s">
        <v>1145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1254</v>
      </c>
      <c r="BK111" s="18" t="s">
        <v>1255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 hidden="1">
      <c r="A112" s="46" t="str">
        <f t="shared" si="45"/>
        <v/>
      </c>
      <c r="B112" s="100"/>
      <c r="C112" s="132" t="e" vm="1">
        <f>IF(BS_CONTROLE[[#This Row],[DATA]]="","",WEEKNUM(BS_CONTROLE[[#This Row],[DATA]]))</f>
        <v>#REF!</v>
      </c>
      <c r="D112" s="245"/>
      <c r="E112" s="246">
        <v>106</v>
      </c>
      <c r="F112" s="247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 hidden="1">
      <c r="A113" s="46" t="str">
        <f t="shared" si="45"/>
        <v/>
      </c>
      <c r="B113" s="100"/>
      <c r="C113" s="132" t="e" vm="1">
        <f>IF(BS_CONTROLE[[#This Row],[DATA]]="","",WEEKNUM(BS_CONTROLE[[#This Row],[DATA]]))</f>
        <v>#REF!</v>
      </c>
      <c r="D113" s="245"/>
      <c r="E113" s="246">
        <v>107</v>
      </c>
      <c r="F113" s="247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 hidden="1">
      <c r="A114" s="46" t="str">
        <f t="shared" si="45"/>
        <v>W4846062</v>
      </c>
      <c r="B114" s="100">
        <v>46062</v>
      </c>
      <c r="C114" s="132" t="e" vm="1">
        <f>IF(BS_CONTROLE[[#This Row],[DATA]]="","",WEEKNUM(BS_CONTROLE[[#This Row],[DATA]]))</f>
        <v>#REF!</v>
      </c>
      <c r="D114" s="245" t="s">
        <v>821</v>
      </c>
      <c r="E114" s="246">
        <v>108</v>
      </c>
      <c r="F114" s="247" t="s">
        <v>607</v>
      </c>
      <c r="G114" s="138" t="str">
        <f>IF(D114="","*",VLOOKUP(F114,BS_ATIVIDADE[#Data],3,FALSE))</f>
        <v>OUTROS</v>
      </c>
      <c r="H114" s="104" t="s">
        <v>1194</v>
      </c>
      <c r="I114" s="104" t="s">
        <v>1256</v>
      </c>
      <c r="J114" s="103">
        <v>73</v>
      </c>
      <c r="K114" s="103">
        <v>262</v>
      </c>
      <c r="L114" s="103" t="s">
        <v>593</v>
      </c>
      <c r="M114" s="125" t="s">
        <v>1217</v>
      </c>
      <c r="N114" s="125" t="s">
        <v>1218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1257</v>
      </c>
      <c r="W114" s="147" t="s">
        <v>1237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1258</v>
      </c>
      <c r="BK114" s="18" t="s">
        <v>1259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 hidden="1">
      <c r="A115" s="46" t="str">
        <f t="shared" si="45"/>
        <v>V8746062</v>
      </c>
      <c r="B115" s="100">
        <v>46062</v>
      </c>
      <c r="C115" s="132" t="e" vm="1">
        <f>IF(BS_CONTROLE[[#This Row],[DATA]]="","",WEEKNUM(BS_CONTROLE[[#This Row],[DATA]]))</f>
        <v>#REF!</v>
      </c>
      <c r="D115" s="248" t="s">
        <v>803</v>
      </c>
      <c r="E115" s="246">
        <v>109</v>
      </c>
      <c r="F115" s="253" t="s">
        <v>698</v>
      </c>
      <c r="G115" s="138" t="str">
        <f>IF(D115="","*",VLOOKUP(F115,BS_ATIVIDADE[#Data],3,FALSE))</f>
        <v>MECANIZAÇÃO - SOCADORA</v>
      </c>
      <c r="H115" s="268" t="s">
        <v>1046</v>
      </c>
      <c r="I115" s="104" t="s">
        <v>1102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54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1214</v>
      </c>
      <c r="BK115" s="17" t="s">
        <v>1214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 hidden="1">
      <c r="A116" s="46" t="str">
        <f>D116&amp;B116</f>
        <v>JOVÂNIO (TP-850)46062</v>
      </c>
      <c r="B116" s="164">
        <v>46062</v>
      </c>
      <c r="C116" s="132" t="e" vm="1">
        <f>IF(BS_CONTROLE[[#This Row],[DATA]]="","",WEEKNUM(BS_CONTROLE[[#This Row],[DATA]]))</f>
        <v>#REF!</v>
      </c>
      <c r="D116" s="248" t="s">
        <v>905</v>
      </c>
      <c r="E116" s="246">
        <v>110</v>
      </c>
      <c r="F116" s="247" t="s">
        <v>775</v>
      </c>
      <c r="G116" s="138" t="str">
        <f>IF(D116="","*",VLOOKUP(F116,BS_ATIVIDADE[#Data],3,FALSE))</f>
        <v>SOLDA</v>
      </c>
      <c r="H116" s="269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54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1067</v>
      </c>
      <c r="W116" s="103" t="s">
        <v>1068</v>
      </c>
      <c r="X116" s="102" t="s">
        <v>421</v>
      </c>
      <c r="Y116" s="127"/>
      <c r="Z116" s="102"/>
      <c r="AA116" s="255"/>
      <c r="AB116" s="256"/>
      <c r="AC116" s="256"/>
      <c r="AD116" s="257"/>
      <c r="AE116" s="255"/>
      <c r="AF116" s="255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1260</v>
      </c>
      <c r="AN116" s="103" t="s">
        <v>1261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1262</v>
      </c>
      <c r="BK116" s="17" t="s">
        <v>1262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 hidden="1">
      <c r="A117" s="46" t="str">
        <f>D117&amp;B117</f>
        <v>JULIO CÉSAR (TP-701)46062</v>
      </c>
      <c r="B117" s="164">
        <v>46062</v>
      </c>
      <c r="C117" s="132" t="e" vm="1">
        <f>IF(BS_CONTROLE[[#This Row],[DATA]]="","",WEEKNUM(BS_CONTROLE[[#This Row],[DATA]]))</f>
        <v>#REF!</v>
      </c>
      <c r="D117" s="248" t="s">
        <v>910</v>
      </c>
      <c r="E117" s="246">
        <v>111</v>
      </c>
      <c r="F117" s="247" t="s">
        <v>775</v>
      </c>
      <c r="G117" s="138" t="str">
        <f>IF(D117="","*",VLOOKUP(F117,BS_ATIVIDADE[#Data],3,FALSE))</f>
        <v>SOLDA</v>
      </c>
      <c r="H117" s="269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54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1067</v>
      </c>
      <c r="W117" s="103" t="s">
        <v>1068</v>
      </c>
      <c r="X117" s="102" t="s">
        <v>421</v>
      </c>
      <c r="Y117" s="127"/>
      <c r="Z117" s="102"/>
      <c r="AA117" s="255"/>
      <c r="AB117" s="256"/>
      <c r="AC117" s="256"/>
      <c r="AD117" s="257"/>
      <c r="AE117" s="255"/>
      <c r="AF117" s="255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1260</v>
      </c>
      <c r="AN117" s="103" t="s">
        <v>1261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1262</v>
      </c>
      <c r="BK117" s="17" t="s">
        <v>1262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 hidden="1">
      <c r="A118" s="46" t="str">
        <f t="shared" ref="A118:A195" si="47">D118&amp;B118</f>
        <v>V8846062</v>
      </c>
      <c r="B118" s="100">
        <v>46062</v>
      </c>
      <c r="C118" s="132" t="e" vm="1">
        <f>IF(BS_CONTROLE[[#This Row],[DATA]]="","",WEEKNUM(BS_CONTROLE[[#This Row],[DATA]]))</f>
        <v>#REF!</v>
      </c>
      <c r="D118" s="248" t="s">
        <v>805</v>
      </c>
      <c r="E118" s="246">
        <v>112</v>
      </c>
      <c r="F118" s="247" t="s">
        <v>698</v>
      </c>
      <c r="G118" s="138" t="str">
        <f>IF(D118="","*",VLOOKUP(F118,BS_ATIVIDADE[#Data],3,FALSE))</f>
        <v>MECANIZAÇÃO - SOCADORA</v>
      </c>
      <c r="H118" s="268" t="s">
        <v>1051</v>
      </c>
      <c r="I118" s="104" t="s">
        <v>1105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54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1263</v>
      </c>
      <c r="BK118" s="17" t="s">
        <v>1263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 hidden="1">
      <c r="A119" s="46" t="str">
        <f>D119&amp;B119</f>
        <v>PEDRO (TP-696)46062</v>
      </c>
      <c r="B119" s="164">
        <v>46062</v>
      </c>
      <c r="C119" s="132" t="e" vm="1">
        <f>IF(BS_CONTROLE[[#This Row],[DATA]]="","",WEEKNUM(BS_CONTROLE[[#This Row],[DATA]]))</f>
        <v>#REF!</v>
      </c>
      <c r="D119" s="245" t="s">
        <v>927</v>
      </c>
      <c r="E119" s="246">
        <v>113</v>
      </c>
      <c r="F119" s="247" t="s">
        <v>775</v>
      </c>
      <c r="G119" s="138" t="str">
        <f>IF(D119="","*",VLOOKUP(F119,BS_ATIVIDADE[#Data],3,FALSE))</f>
        <v>SOLDA</v>
      </c>
      <c r="H119" s="270" t="s">
        <v>593</v>
      </c>
      <c r="I119" s="254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54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1062</v>
      </c>
      <c r="W119" s="103" t="s">
        <v>1068</v>
      </c>
      <c r="X119" s="102" t="s">
        <v>421</v>
      </c>
      <c r="Y119" s="127"/>
      <c r="Z119" s="102"/>
      <c r="AA119" s="255"/>
      <c r="AB119" s="256"/>
      <c r="AC119" s="256"/>
      <c r="AD119" s="257"/>
      <c r="AE119" s="255"/>
      <c r="AF119" s="255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1264</v>
      </c>
      <c r="BK119" s="17" t="s">
        <v>1262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 hidden="1">
      <c r="A120" s="46" t="str">
        <f>D120&amp;B120</f>
        <v>ANTÔNIO (TP-713)46062</v>
      </c>
      <c r="B120" s="164">
        <v>46062</v>
      </c>
      <c r="C120" s="132" t="e" vm="1">
        <f>IF(BS_CONTROLE[[#This Row],[DATA]]="","",WEEKNUM(BS_CONTROLE[[#This Row],[DATA]]))</f>
        <v>#REF!</v>
      </c>
      <c r="D120" s="245" t="s">
        <v>857</v>
      </c>
      <c r="E120" s="246">
        <v>114</v>
      </c>
      <c r="F120" s="253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1080</v>
      </c>
      <c r="W120" s="103" t="s">
        <v>1068</v>
      </c>
      <c r="X120" s="102" t="s">
        <v>421</v>
      </c>
      <c r="Y120" s="127"/>
      <c r="Z120" s="102"/>
      <c r="AA120" s="255"/>
      <c r="AB120" s="256"/>
      <c r="AC120" s="256"/>
      <c r="AD120" s="257"/>
      <c r="AE120" s="255"/>
      <c r="AF120" s="255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1265</v>
      </c>
      <c r="AN120" s="103" t="s">
        <v>1266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1267</v>
      </c>
      <c r="BK120" s="17" t="s">
        <v>1262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hidden="1" customHeight="1">
      <c r="A121" s="46" t="str">
        <f>D121&amp;B121</f>
        <v>V4046062</v>
      </c>
      <c r="B121" s="164">
        <v>46062</v>
      </c>
      <c r="C121" s="132" t="e" vm="1">
        <f>IF(BS_CONTROLE[[#This Row],[DATA]]="","",WEEKNUM(BS_CONTROLE[[#This Row],[DATA]]))</f>
        <v>#REF!</v>
      </c>
      <c r="D121" s="251" t="s">
        <v>771</v>
      </c>
      <c r="E121" s="246">
        <v>115</v>
      </c>
      <c r="F121" s="253" t="s">
        <v>724</v>
      </c>
      <c r="G121" s="138" t="str">
        <f>IF(D121="","*",VLOOKUP(F121,BS_ATIVIDADE[#Data],3,FALSE))</f>
        <v>MODERNIZAÇÃO</v>
      </c>
      <c r="H121" s="270" t="s">
        <v>1116</v>
      </c>
      <c r="I121" s="254" t="s">
        <v>1116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1230</v>
      </c>
      <c r="O121" s="254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1117</v>
      </c>
      <c r="W121" s="103" t="s">
        <v>1268</v>
      </c>
      <c r="X121" s="102" t="s">
        <v>421</v>
      </c>
      <c r="Y121" s="127"/>
      <c r="Z121" s="102"/>
      <c r="AA121" s="255"/>
      <c r="AB121" s="256"/>
      <c r="AC121" s="256"/>
      <c r="AD121" s="257"/>
      <c r="AE121" s="255"/>
      <c r="AF121" s="255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1269</v>
      </c>
      <c r="BK121" s="17" t="s">
        <v>1270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hidden="1" customHeight="1">
      <c r="A122" s="46" t="str">
        <f>D122&amp;B122</f>
        <v>A7346062</v>
      </c>
      <c r="B122" s="164">
        <v>46062</v>
      </c>
      <c r="C122" s="132" t="e" vm="1">
        <f>IF(BS_CONTROLE[[#This Row],[DATA]]="","",WEEKNUM(BS_CONTROLE[[#This Row],[DATA]]))</f>
        <v>#REF!</v>
      </c>
      <c r="D122" s="251" t="s">
        <v>718</v>
      </c>
      <c r="E122" s="246">
        <v>116</v>
      </c>
      <c r="F122" s="253" t="s">
        <v>614</v>
      </c>
      <c r="G122" s="138" t="str">
        <f>IF(D122="","*",VLOOKUP(F122,BS_ATIVIDADE[#Data],3,FALSE))</f>
        <v>DETECÇÃO</v>
      </c>
      <c r="H122" s="254" t="s">
        <v>1134</v>
      </c>
      <c r="I122" s="254" t="s">
        <v>1105</v>
      </c>
      <c r="J122" s="125">
        <v>73</v>
      </c>
      <c r="K122" s="125">
        <v>7</v>
      </c>
      <c r="L122" s="103">
        <v>128</v>
      </c>
      <c r="M122" s="125" t="s">
        <v>1271</v>
      </c>
      <c r="N122" s="125" t="s">
        <v>1272</v>
      </c>
      <c r="O122" s="254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1273</v>
      </c>
      <c r="W122" s="103" t="s">
        <v>1157</v>
      </c>
      <c r="X122" s="102" t="s">
        <v>421</v>
      </c>
      <c r="Y122" s="127"/>
      <c r="Z122" s="102"/>
      <c r="AA122" s="255"/>
      <c r="AB122" s="256"/>
      <c r="AC122" s="256"/>
      <c r="AD122" s="257"/>
      <c r="AE122" s="255"/>
      <c r="AF122" s="255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1274</v>
      </c>
      <c r="BK122" s="18" t="s">
        <v>1275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 hidden="1">
      <c r="A123" s="46" t="str">
        <f t="shared" ref="A123:A200" si="49">D123&amp;B123</f>
        <v>V8346062</v>
      </c>
      <c r="B123" s="100">
        <v>46062</v>
      </c>
      <c r="C123" s="132" t="e" vm="1">
        <f>IF(BS_CONTROLE[[#This Row],[DATA]]="","",WEEKNUM(BS_CONTROLE[[#This Row],[DATA]]))</f>
        <v>#REF!</v>
      </c>
      <c r="D123" s="245" t="s">
        <v>796</v>
      </c>
      <c r="E123" s="246">
        <v>117</v>
      </c>
      <c r="F123" s="247" t="s">
        <v>698</v>
      </c>
      <c r="G123" s="138" t="str">
        <f>IF(D123="","*",VLOOKUP(F123,BS_ATIVIDADE[#Data],3,FALSE))</f>
        <v>MECANIZAÇÃO - SOCADORA</v>
      </c>
      <c r="H123" s="104" t="s">
        <v>1055</v>
      </c>
      <c r="I123" s="104" t="s">
        <v>1055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1276</v>
      </c>
      <c r="BK123" s="17" t="s">
        <v>1277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 hidden="1">
      <c r="A124" s="46" t="str">
        <f t="shared" si="49"/>
        <v>V4846062</v>
      </c>
      <c r="B124" s="100">
        <v>46062</v>
      </c>
      <c r="C124" s="132" t="e" vm="1">
        <f>IF(BS_CONTROLE[[#This Row],[DATA]]="","",WEEKNUM(BS_CONTROLE[[#This Row],[DATA]]))</f>
        <v>#REF!</v>
      </c>
      <c r="D124" s="245" t="s">
        <v>1241</v>
      </c>
      <c r="E124" s="246">
        <v>118</v>
      </c>
      <c r="F124" s="247" t="s">
        <v>607</v>
      </c>
      <c r="G124" s="138" t="str">
        <f>IF(D124="","*",VLOOKUP(F124,BS_ATIVIDADE[#Data],3,FALSE))</f>
        <v>OUTROS</v>
      </c>
      <c r="H124" s="104" t="s">
        <v>1278</v>
      </c>
      <c r="I124" s="104" t="s">
        <v>1073</v>
      </c>
      <c r="J124" s="103">
        <v>71</v>
      </c>
      <c r="K124" s="103">
        <v>204</v>
      </c>
      <c r="L124" s="103" t="s">
        <v>593</v>
      </c>
      <c r="M124" s="125" t="s">
        <v>1244</v>
      </c>
      <c r="N124" s="125" t="s">
        <v>1245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1279</v>
      </c>
      <c r="W124" s="147" t="s">
        <v>1280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1281</v>
      </c>
      <c r="BK124" s="17" t="s">
        <v>1282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 hidden="1">
      <c r="A125" s="46" t="str">
        <f t="shared" si="49"/>
        <v>W9246062</v>
      </c>
      <c r="B125" s="100">
        <v>46062</v>
      </c>
      <c r="C125" s="132" t="e" vm="1">
        <f>IF(BS_CONTROLE[[#This Row],[DATA]]="","",WEEKNUM(BS_CONTROLE[[#This Row],[DATA]]))</f>
        <v>#REF!</v>
      </c>
      <c r="D125" s="245" t="s">
        <v>839</v>
      </c>
      <c r="E125" s="246">
        <v>119</v>
      </c>
      <c r="F125" s="247" t="s">
        <v>756</v>
      </c>
      <c r="G125" s="138" t="str">
        <f>IF(D125="","*",VLOOKUP(F125,BS_ATIVIDADE[#Data],3,FALSE))</f>
        <v>DORMENTE - DESCARGA</v>
      </c>
      <c r="H125" s="104" t="s">
        <v>1123</v>
      </c>
      <c r="I125" s="104" t="s">
        <v>1123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1080</v>
      </c>
      <c r="W125" s="147" t="s">
        <v>1283</v>
      </c>
      <c r="X125" s="102" t="s">
        <v>421</v>
      </c>
      <c r="Y125" s="127"/>
      <c r="Z125" s="102"/>
      <c r="AA125" s="103" t="s">
        <v>1284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1285</v>
      </c>
      <c r="BK125" s="18" t="s">
        <v>1286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 hidden="1">
      <c r="A126" s="46" t="str">
        <f t="shared" si="49"/>
        <v/>
      </c>
      <c r="B126" s="100"/>
      <c r="C126" s="132" t="e" vm="1">
        <f>IF(BS_CONTROLE[[#This Row],[DATA]]="","",WEEKNUM(BS_CONTROLE[[#This Row],[DATA]]))</f>
        <v>#REF!</v>
      </c>
      <c r="D126" s="245"/>
      <c r="E126" s="246">
        <v>120</v>
      </c>
      <c r="F126" s="247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 hidden="1">
      <c r="A127" s="46" t="str">
        <f t="shared" si="49"/>
        <v>E4046063</v>
      </c>
      <c r="B127" s="100">
        <v>46063</v>
      </c>
      <c r="C127" s="132" t="e" vm="1">
        <f>IF(BS_CONTROLE[[#This Row],[DATA]]="","",WEEKNUM(BS_CONTROLE[[#This Row],[DATA]]))</f>
        <v>#REF!</v>
      </c>
      <c r="D127" s="245" t="s">
        <v>748</v>
      </c>
      <c r="E127" s="246">
        <v>121</v>
      </c>
      <c r="F127" s="247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1287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1288</v>
      </c>
      <c r="W127" s="147" t="s">
        <v>1289</v>
      </c>
      <c r="X127" s="102" t="s">
        <v>421</v>
      </c>
      <c r="Y127" s="127" t="s">
        <v>424</v>
      </c>
      <c r="Z127" s="102"/>
      <c r="AA127" s="103" t="s">
        <v>1290</v>
      </c>
      <c r="AB127" s="101" t="s">
        <v>423</v>
      </c>
      <c r="AC127" s="148" t="s">
        <v>406</v>
      </c>
      <c r="AD127" s="105">
        <v>0.29166666666666669</v>
      </c>
      <c r="AE127" s="103" t="s">
        <v>1291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1292</v>
      </c>
      <c r="BK127" s="170" t="s">
        <v>1292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1292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 hidden="1">
      <c r="A128" s="46" t="str">
        <f t="shared" si="49"/>
        <v>V8746063</v>
      </c>
      <c r="B128" s="100">
        <v>46063</v>
      </c>
      <c r="C128" s="132" t="e" vm="1">
        <f>IF(BS_CONTROLE[[#This Row],[DATA]]="","",WEEKNUM(BS_CONTROLE[[#This Row],[DATA]]))</f>
        <v>#REF!</v>
      </c>
      <c r="D128" s="245" t="s">
        <v>803</v>
      </c>
      <c r="E128" s="246">
        <v>122</v>
      </c>
      <c r="F128" s="247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1293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1294</v>
      </c>
      <c r="BK128" s="17" t="s">
        <v>1294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1294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 hidden="1">
      <c r="A129" s="46" t="str">
        <f t="shared" si="49"/>
        <v>JOSUEL (TP-697)46063</v>
      </c>
      <c r="B129" s="100">
        <v>46063</v>
      </c>
      <c r="C129" s="132" t="e" vm="1">
        <f>IF(BS_CONTROLE[[#This Row],[DATA]]="","",WEEKNUM(BS_CONTROLE[[#This Row],[DATA]]))</f>
        <v>#REF!</v>
      </c>
      <c r="D129" s="245" t="s">
        <v>1295</v>
      </c>
      <c r="E129" s="246">
        <v>123</v>
      </c>
      <c r="F129" s="247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1296</v>
      </c>
      <c r="W129" s="147" t="s">
        <v>1151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1297</v>
      </c>
      <c r="BK129" s="17" t="s">
        <v>1297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1297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 hidden="1">
      <c r="A130" s="46" t="str">
        <f t="shared" si="49"/>
        <v/>
      </c>
      <c r="B130" s="100"/>
      <c r="C130" s="132" t="e" vm="1">
        <f>IF(BS_CONTROLE[[#This Row],[DATA]]="","",WEEKNUM(BS_CONTROLE[[#This Row],[DATA]]))</f>
        <v>#REF!</v>
      </c>
      <c r="D130" s="245"/>
      <c r="E130" s="246">
        <v>124</v>
      </c>
      <c r="F130" s="247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 hidden="1">
      <c r="A131" s="46" t="str">
        <f t="shared" si="49"/>
        <v>A7346063</v>
      </c>
      <c r="B131" s="100">
        <v>46063</v>
      </c>
      <c r="C131" s="132" t="e" vm="1">
        <f>IF(BS_CONTROLE[[#This Row],[DATA]]="","",WEEKNUM(BS_CONTROLE[[#This Row],[DATA]]))</f>
        <v>#REF!</v>
      </c>
      <c r="D131" s="245" t="s">
        <v>718</v>
      </c>
      <c r="E131" s="246">
        <v>125</v>
      </c>
      <c r="F131" s="247" t="s">
        <v>614</v>
      </c>
      <c r="G131" s="138" t="str">
        <f>IF(D131="","*",VLOOKUP(F131,BS_ATIVIDADE[#Data],3,FALSE))</f>
        <v>DETECÇÃO</v>
      </c>
      <c r="H131" s="104" t="s">
        <v>1298</v>
      </c>
      <c r="I131" s="104" t="s">
        <v>1154</v>
      </c>
      <c r="J131" s="103">
        <v>73</v>
      </c>
      <c r="K131" s="103">
        <v>167</v>
      </c>
      <c r="L131" s="103" t="s">
        <v>593</v>
      </c>
      <c r="M131" s="125" t="s">
        <v>1299</v>
      </c>
      <c r="N131" s="125" t="s">
        <v>1300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1301</v>
      </c>
      <c r="W131" s="147" t="s">
        <v>1302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1303</v>
      </c>
      <c r="BK131" s="17" t="s">
        <v>1303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 hidden="1">
      <c r="A132" s="46" t="str">
        <f t="shared" si="49"/>
        <v>V8846063</v>
      </c>
      <c r="B132" s="100">
        <v>46063</v>
      </c>
      <c r="C132" s="132" t="e" vm="1">
        <f>IF(BS_CONTROLE[[#This Row],[DATA]]="","",WEEKNUM(BS_CONTROLE[[#This Row],[DATA]]))</f>
        <v>#REF!</v>
      </c>
      <c r="D132" s="248" t="s">
        <v>805</v>
      </c>
      <c r="E132" s="246">
        <v>126</v>
      </c>
      <c r="F132" s="247" t="s">
        <v>698</v>
      </c>
      <c r="G132" s="138" t="str">
        <f>IF(D132="","*",VLOOKUP(F132,BS_ATIVIDADE[#Data],3,FALSE))</f>
        <v>MECANIZAÇÃO - SOCADORA</v>
      </c>
      <c r="H132" s="268" t="s">
        <v>1051</v>
      </c>
      <c r="I132" s="268" t="s">
        <v>1051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54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1293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1304</v>
      </c>
      <c r="BK132" s="17" t="s">
        <v>1304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1304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 hidden="1">
      <c r="A133" s="46" t="str">
        <f t="shared" si="49"/>
        <v>JULIO (TF-648)46063</v>
      </c>
      <c r="B133" s="100">
        <v>46063</v>
      </c>
      <c r="C133" s="132" t="e" vm="1">
        <f>IF(BS_CONTROLE[[#This Row],[DATA]]="","",WEEKNUM(BS_CONTROLE[[#This Row],[DATA]]))</f>
        <v>#REF!</v>
      </c>
      <c r="D133" s="245" t="s">
        <v>907</v>
      </c>
      <c r="E133" s="246">
        <v>127</v>
      </c>
      <c r="F133" s="247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1305</v>
      </c>
      <c r="W133" s="147" t="s">
        <v>1151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1306</v>
      </c>
      <c r="BK133" s="17" t="s">
        <v>1306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1306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 hidden="1">
      <c r="A134" s="46" t="str">
        <f t="shared" si="49"/>
        <v/>
      </c>
      <c r="B134" s="100"/>
      <c r="C134" s="132" t="e" vm="1">
        <f>IF(BS_CONTROLE[[#This Row],[DATA]]="","",WEEKNUM(BS_CONTROLE[[#This Row],[DATA]]))</f>
        <v>#REF!</v>
      </c>
      <c r="D134" s="245"/>
      <c r="E134" s="246">
        <v>128</v>
      </c>
      <c r="F134" s="247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 hidden="1">
      <c r="A135" s="46" t="str">
        <f t="shared" si="49"/>
        <v>MOD SPN46063</v>
      </c>
      <c r="B135" s="100">
        <v>46063</v>
      </c>
      <c r="C135" s="132" t="e" vm="1">
        <f>IF(BS_CONTROLE[[#This Row],[DATA]]="","",WEEKNUM(BS_CONTROLE[[#This Row],[DATA]]))</f>
        <v>#REF!</v>
      </c>
      <c r="D135" s="245" t="s">
        <v>609</v>
      </c>
      <c r="E135" s="246">
        <v>129</v>
      </c>
      <c r="F135" s="247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1307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1117</v>
      </c>
      <c r="W135" s="147" t="s">
        <v>1308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1292</v>
      </c>
      <c r="BK135" s="170" t="s">
        <v>1292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1292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 hidden="1">
      <c r="A136" s="46" t="str">
        <f t="shared" si="49"/>
        <v>V4046063</v>
      </c>
      <c r="B136" s="100">
        <v>46063</v>
      </c>
      <c r="C136" s="132" t="e" vm="1">
        <f>IF(BS_CONTROLE[[#This Row],[DATA]]="","",WEEKNUM(BS_CONTROLE[[#This Row],[DATA]]))</f>
        <v>#REF!</v>
      </c>
      <c r="D136" s="245" t="s">
        <v>771</v>
      </c>
      <c r="E136" s="246">
        <v>130</v>
      </c>
      <c r="F136" s="247" t="s">
        <v>724</v>
      </c>
      <c r="G136" s="138" t="str">
        <f>IF(D136="","*",VLOOKUP(F136,BS_ATIVIDADE[#Data],3,FALSE))</f>
        <v>MODERNIZAÇÃO</v>
      </c>
      <c r="H136" s="104" t="s">
        <v>1309</v>
      </c>
      <c r="I136" s="104" t="s">
        <v>1309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1307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1293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1310</v>
      </c>
      <c r="BK136" s="17" t="s">
        <v>1310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1310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 hidden="1">
      <c r="A137" s="46" t="str">
        <f t="shared" si="49"/>
        <v/>
      </c>
      <c r="B137" s="100"/>
      <c r="C137" s="132" t="e" vm="1">
        <f>IF(BS_CONTROLE[[#This Row],[DATA]]="","",WEEKNUM(BS_CONTROLE[[#This Row],[DATA]]))</f>
        <v>#REF!</v>
      </c>
      <c r="D137" s="245"/>
      <c r="E137" s="246">
        <v>131</v>
      </c>
      <c r="F137" s="247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 hidden="1">
      <c r="A138" s="46" t="str">
        <f t="shared" si="49"/>
        <v>W9246063</v>
      </c>
      <c r="B138" s="100">
        <v>46063</v>
      </c>
      <c r="C138" s="132" t="e" vm="1">
        <f>IF(BS_CONTROLE[[#This Row],[DATA]]="","",WEEKNUM(BS_CONTROLE[[#This Row],[DATA]]))</f>
        <v>#REF!</v>
      </c>
      <c r="D138" s="245" t="s">
        <v>839</v>
      </c>
      <c r="E138" s="246">
        <v>132</v>
      </c>
      <c r="F138" s="247" t="s">
        <v>756</v>
      </c>
      <c r="G138" s="138" t="str">
        <f>IF(D138="","*",VLOOKUP(F138,BS_ATIVIDADE[#Data],3,FALSE))</f>
        <v>DORMENTE - DESCARGA</v>
      </c>
      <c r="H138" s="104" t="s">
        <v>1123</v>
      </c>
      <c r="I138" s="104" t="s">
        <v>1123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1080</v>
      </c>
      <c r="W138" s="147" t="s">
        <v>1283</v>
      </c>
      <c r="X138" s="102" t="s">
        <v>421</v>
      </c>
      <c r="Y138" s="127" t="s">
        <v>424</v>
      </c>
      <c r="Z138" s="102"/>
      <c r="AA138" s="103" t="s">
        <v>1284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1311</v>
      </c>
      <c r="BK138" s="170" t="s">
        <v>1311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1311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 hidden="1">
      <c r="A139" s="46" t="str">
        <f t="shared" si="49"/>
        <v>ANTONIO (TF-681)46063</v>
      </c>
      <c r="B139" s="100">
        <v>46063</v>
      </c>
      <c r="C139" s="132" t="e" vm="1">
        <f>IF(BS_CONTROLE[[#This Row],[DATA]]="","",WEEKNUM(BS_CONTROLE[[#This Row],[DATA]]))</f>
        <v>#REF!</v>
      </c>
      <c r="D139" s="245" t="s">
        <v>856</v>
      </c>
      <c r="E139" s="246">
        <v>133</v>
      </c>
      <c r="F139" s="247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1312</v>
      </c>
      <c r="W139" s="147" t="s">
        <v>1151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1313</v>
      </c>
      <c r="BK139" s="17" t="s">
        <v>1313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1313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 hidden="1">
      <c r="A140" s="46" t="str">
        <f t="shared" si="49"/>
        <v/>
      </c>
      <c r="B140" s="100"/>
      <c r="C140" s="132" t="e" vm="1">
        <f>IF(BS_CONTROLE[[#This Row],[DATA]]="","",WEEKNUM(BS_CONTROLE[[#This Row],[DATA]]))</f>
        <v>#REF!</v>
      </c>
      <c r="D140" s="245"/>
      <c r="E140" s="246">
        <v>134</v>
      </c>
      <c r="F140" s="247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 hidden="1">
      <c r="A141" s="46" t="str">
        <f t="shared" si="49"/>
        <v>PEDRO (TP-696)46063</v>
      </c>
      <c r="B141" s="100">
        <v>46063</v>
      </c>
      <c r="C141" s="132" t="e" vm="1">
        <f>IF(BS_CONTROLE[[#This Row],[DATA]]="","",WEEKNUM(BS_CONTROLE[[#This Row],[DATA]]))</f>
        <v>#REF!</v>
      </c>
      <c r="D141" s="245" t="s">
        <v>927</v>
      </c>
      <c r="E141" s="246">
        <v>135</v>
      </c>
      <c r="F141" s="247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1305</v>
      </c>
      <c r="W141" s="147" t="s">
        <v>1151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1314</v>
      </c>
      <c r="BK141" s="17" t="s">
        <v>1314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1314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 hidden="1">
      <c r="A142" s="46" t="str">
        <f t="shared" si="49"/>
        <v>V8346063</v>
      </c>
      <c r="B142" s="100">
        <v>46063</v>
      </c>
      <c r="C142" s="132" t="e" vm="1">
        <f>IF(BS_CONTROLE[[#This Row],[DATA]]="","",WEEKNUM(BS_CONTROLE[[#This Row],[DATA]]))</f>
        <v>#REF!</v>
      </c>
      <c r="D142" s="245" t="s">
        <v>796</v>
      </c>
      <c r="E142" s="246">
        <v>136</v>
      </c>
      <c r="F142" s="247" t="s">
        <v>698</v>
      </c>
      <c r="G142" s="138" t="str">
        <f>IF(D142="","*",VLOOKUP(F142,BS_ATIVIDADE[#Data],3,FALSE))</f>
        <v>MECANIZAÇÃO - SOCADORA</v>
      </c>
      <c r="H142" s="104" t="s">
        <v>1055</v>
      </c>
      <c r="I142" s="104" t="s">
        <v>1055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1293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1315</v>
      </c>
      <c r="BK142" s="17" t="s">
        <v>1315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1315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 hidden="1">
      <c r="A143" s="46" t="str">
        <f t="shared" si="49"/>
        <v/>
      </c>
      <c r="B143" s="100"/>
      <c r="C143" s="132" t="e" vm="1">
        <f>IF(BS_CONTROLE[[#This Row],[DATA]]="","",WEEKNUM(BS_CONTROLE[[#This Row],[DATA]]))</f>
        <v>#REF!</v>
      </c>
      <c r="D143" s="245"/>
      <c r="E143" s="246">
        <v>137</v>
      </c>
      <c r="F143" s="247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 hidden="1">
      <c r="A144" s="46" t="str">
        <f t="shared" si="49"/>
        <v/>
      </c>
      <c r="B144" s="100"/>
      <c r="C144" s="132" t="e" vm="1">
        <f>IF(BS_CONTROLE[[#This Row],[DATA]]="","",WEEKNUM(BS_CONTROLE[[#This Row],[DATA]]))</f>
        <v>#REF!</v>
      </c>
      <c r="D144" s="245"/>
      <c r="E144" s="246">
        <v>138</v>
      </c>
      <c r="F144" s="247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 hidden="1">
      <c r="A145" s="46" t="str">
        <f t="shared" si="49"/>
        <v>E4046064</v>
      </c>
      <c r="B145" s="100">
        <v>46064</v>
      </c>
      <c r="C145" s="132" t="e" vm="1">
        <f>IF(BS_CONTROLE[[#This Row],[DATA]]="","",WEEKNUM(BS_CONTROLE[[#This Row],[DATA]]))</f>
        <v>#REF!</v>
      </c>
      <c r="D145" s="245" t="s">
        <v>748</v>
      </c>
      <c r="E145" s="246">
        <v>139</v>
      </c>
      <c r="F145" s="247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1287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1288</v>
      </c>
      <c r="W145" s="147" t="s">
        <v>1289</v>
      </c>
      <c r="X145" s="102" t="s">
        <v>421</v>
      </c>
      <c r="Y145" s="127" t="s">
        <v>424</v>
      </c>
      <c r="Z145" s="102"/>
      <c r="AA145" s="103" t="s">
        <v>1316</v>
      </c>
      <c r="AB145" s="101" t="s">
        <v>423</v>
      </c>
      <c r="AC145" s="148" t="s">
        <v>419</v>
      </c>
      <c r="AD145" s="105">
        <v>0.29166666666666669</v>
      </c>
      <c r="AE145" s="103" t="s">
        <v>1291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1317</v>
      </c>
      <c r="BK145" s="17" t="s">
        <v>1317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1317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 hidden="1">
      <c r="A146" s="46" t="str">
        <f>D146&amp;B146</f>
        <v>W4846064</v>
      </c>
      <c r="B146" s="164">
        <v>46064</v>
      </c>
      <c r="C146" s="132" t="e" vm="1">
        <f>IF(BS_CONTROLE[[#This Row],[DATA]]="","",WEEKNUM(BS_CONTROLE[[#This Row],[DATA]]))</f>
        <v>#REF!</v>
      </c>
      <c r="D146" s="251" t="s">
        <v>821</v>
      </c>
      <c r="E146" s="246">
        <v>140</v>
      </c>
      <c r="F146" s="253" t="s">
        <v>607</v>
      </c>
      <c r="G146" s="138" t="str">
        <f>IF(D146="","*",VLOOKUP(F146,BS_ATIVIDADE[#Data],3,FALSE))</f>
        <v>OUTROS</v>
      </c>
      <c r="H146" s="254" t="s">
        <v>1318</v>
      </c>
      <c r="I146" s="254" t="s">
        <v>1216</v>
      </c>
      <c r="J146" s="125">
        <v>73</v>
      </c>
      <c r="K146" s="125">
        <v>339</v>
      </c>
      <c r="L146" s="103">
        <v>433</v>
      </c>
      <c r="M146" s="125" t="s">
        <v>1319</v>
      </c>
      <c r="N146" s="125" t="s">
        <v>1320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1321</v>
      </c>
      <c r="W146" s="103" t="s">
        <v>1322</v>
      </c>
      <c r="X146" s="102" t="s">
        <v>421</v>
      </c>
      <c r="Y146" s="127" t="s">
        <v>424</v>
      </c>
      <c r="Z146" s="102"/>
      <c r="AA146" s="255"/>
      <c r="AB146" s="256"/>
      <c r="AC146" s="256"/>
      <c r="AD146" s="257"/>
      <c r="AE146" s="255"/>
      <c r="AF146" s="255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71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1323</v>
      </c>
      <c r="BK146" s="17" t="s">
        <v>1323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 hidden="1">
      <c r="A147" s="46" t="str">
        <f t="shared" ref="A147:A224" si="52">D147&amp;B147</f>
        <v>V8746064</v>
      </c>
      <c r="B147" s="100">
        <v>46064</v>
      </c>
      <c r="C147" s="132" t="e" vm="1">
        <f>IF(BS_CONTROLE[[#This Row],[DATA]]="","",WEEKNUM(BS_CONTROLE[[#This Row],[DATA]]))</f>
        <v>#REF!</v>
      </c>
      <c r="D147" s="245" t="s">
        <v>803</v>
      </c>
      <c r="E147" s="246">
        <v>141</v>
      </c>
      <c r="F147" s="247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1293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1324</v>
      </c>
      <c r="BK147" s="17" t="s">
        <v>1324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1324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 hidden="1">
      <c r="A148" s="46" t="str">
        <f t="shared" si="52"/>
        <v>JOSUEL (TP-697)46064</v>
      </c>
      <c r="B148" s="100">
        <v>46064</v>
      </c>
      <c r="C148" s="132" t="e" vm="1">
        <f>IF(BS_CONTROLE[[#This Row],[DATA]]="","",WEEKNUM(BS_CONTROLE[[#This Row],[DATA]]))</f>
        <v>#REF!</v>
      </c>
      <c r="D148" s="245" t="s">
        <v>1295</v>
      </c>
      <c r="E148" s="246">
        <v>142</v>
      </c>
      <c r="F148" s="247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1296</v>
      </c>
      <c r="W148" s="147" t="s">
        <v>1151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1325</v>
      </c>
      <c r="BK148" s="17" t="s">
        <v>1325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1325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 hidden="1">
      <c r="A149" s="46" t="str">
        <f t="shared" si="52"/>
        <v>V8846064</v>
      </c>
      <c r="B149" s="100">
        <v>46064</v>
      </c>
      <c r="C149" s="132" t="e" vm="1">
        <f>IF(BS_CONTROLE[[#This Row],[DATA]]="","",WEEKNUM(BS_CONTROLE[[#This Row],[DATA]]))</f>
        <v>#REF!</v>
      </c>
      <c r="D149" s="248" t="s">
        <v>805</v>
      </c>
      <c r="E149" s="246">
        <v>143</v>
      </c>
      <c r="F149" s="247" t="s">
        <v>698</v>
      </c>
      <c r="G149" s="138" t="str">
        <f>IF(D149="","*",VLOOKUP(F149,BS_ATIVIDADE[#Data],3,FALSE))</f>
        <v>MECANIZAÇÃO - SOCADORA</v>
      </c>
      <c r="H149" s="268" t="s">
        <v>1051</v>
      </c>
      <c r="I149" s="268" t="s">
        <v>1051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54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1293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1326</v>
      </c>
      <c r="BK149" s="17" t="s">
        <v>1326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1326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 hidden="1">
      <c r="A150" s="46" t="str">
        <f t="shared" si="52"/>
        <v>PEDRO (TP-696)46064</v>
      </c>
      <c r="B150" s="100">
        <v>46064</v>
      </c>
      <c r="C150" s="132" t="e" vm="1">
        <f>IF(BS_CONTROLE[[#This Row],[DATA]]="","",WEEKNUM(BS_CONTROLE[[#This Row],[DATA]]))</f>
        <v>#REF!</v>
      </c>
      <c r="D150" s="245" t="s">
        <v>927</v>
      </c>
      <c r="E150" s="246">
        <v>144</v>
      </c>
      <c r="F150" s="247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1305</v>
      </c>
      <c r="W150" s="147" t="s">
        <v>1151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1327</v>
      </c>
      <c r="BK150" s="17" t="s">
        <v>1327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1327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hidden="1" customHeight="1">
      <c r="A151" s="46" t="str">
        <f>D151&amp;B151</f>
        <v>V4846064</v>
      </c>
      <c r="B151" s="164">
        <v>46064</v>
      </c>
      <c r="C151" s="132" t="e" vm="1">
        <f>IF(BS_CONTROLE[[#This Row],[DATA]]="","",WEEKNUM(BS_CONTROLE[[#This Row],[DATA]]))</f>
        <v>#REF!</v>
      </c>
      <c r="D151" s="251" t="s">
        <v>1241</v>
      </c>
      <c r="E151" s="246">
        <v>145</v>
      </c>
      <c r="F151" s="253" t="s">
        <v>607</v>
      </c>
      <c r="G151" s="138" t="str">
        <f>IF(D151="","*",VLOOKUP(F151,BS_ATIVIDADE[#Data],3,FALSE))</f>
        <v>OUTROS</v>
      </c>
      <c r="H151" s="254" t="s">
        <v>1073</v>
      </c>
      <c r="I151" s="254" t="s">
        <v>1160</v>
      </c>
      <c r="J151" s="125">
        <v>73</v>
      </c>
      <c r="K151" s="125">
        <v>90</v>
      </c>
      <c r="L151" s="103">
        <v>262</v>
      </c>
      <c r="M151" s="125" t="s">
        <v>1328</v>
      </c>
      <c r="N151" s="125" t="s">
        <v>1329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1330</v>
      </c>
      <c r="W151" s="103" t="s">
        <v>1331</v>
      </c>
      <c r="X151" s="102" t="s">
        <v>421</v>
      </c>
      <c r="Y151" s="127" t="s">
        <v>424</v>
      </c>
      <c r="Z151" s="102"/>
      <c r="AA151" s="255"/>
      <c r="AB151" s="256"/>
      <c r="AC151" s="256"/>
      <c r="AD151" s="257"/>
      <c r="AE151" s="255"/>
      <c r="AF151" s="255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71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1332</v>
      </c>
      <c r="BK151" s="17" t="s">
        <v>1332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 hidden="1">
      <c r="A152" s="46" t="str">
        <f t="shared" ref="A152:A229" si="54">D152&amp;B152</f>
        <v>MOD SPN46064</v>
      </c>
      <c r="B152" s="100">
        <v>46064</v>
      </c>
      <c r="C152" s="132" t="e" vm="1">
        <f>IF(BS_CONTROLE[[#This Row],[DATA]]="","",WEEKNUM(BS_CONTROLE[[#This Row],[DATA]]))</f>
        <v>#REF!</v>
      </c>
      <c r="D152" s="245" t="s">
        <v>609</v>
      </c>
      <c r="E152" s="246">
        <v>146</v>
      </c>
      <c r="F152" s="247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1333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1117</v>
      </c>
      <c r="W152" s="147" t="s">
        <v>1334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1335</v>
      </c>
      <c r="BK152" s="17" t="s">
        <v>1335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1335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hidden="1" customHeight="1">
      <c r="A153" s="46" t="str">
        <f t="shared" si="54"/>
        <v>V4046064</v>
      </c>
      <c r="B153" s="100">
        <v>46064</v>
      </c>
      <c r="C153" s="132" t="e" vm="1">
        <f>IF(BS_CONTROLE[[#This Row],[DATA]]="","",WEEKNUM(BS_CONTROLE[[#This Row],[DATA]]))</f>
        <v>#REF!</v>
      </c>
      <c r="D153" s="245" t="s">
        <v>771</v>
      </c>
      <c r="E153" s="246">
        <v>147</v>
      </c>
      <c r="F153" s="247" t="s">
        <v>724</v>
      </c>
      <c r="G153" s="138" t="str">
        <f>IF(D153="","*",VLOOKUP(F153,BS_ATIVIDADE[#Data],3,FALSE))</f>
        <v>MODERNIZAÇÃO</v>
      </c>
      <c r="H153" s="104" t="s">
        <v>1309</v>
      </c>
      <c r="I153" s="104" t="s">
        <v>1309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1333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1293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1335</v>
      </c>
      <c r="BK153" s="17" t="s">
        <v>1335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1335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 hidden="1">
      <c r="A154" s="46" t="str">
        <f t="shared" si="54"/>
        <v>W9246064</v>
      </c>
      <c r="B154" s="100">
        <v>46064</v>
      </c>
      <c r="C154" s="132" t="e" vm="1">
        <f>IF(BS_CONTROLE[[#This Row],[DATA]]="","",WEEKNUM(BS_CONTROLE[[#This Row],[DATA]]))</f>
        <v>#REF!</v>
      </c>
      <c r="D154" s="245" t="s">
        <v>839</v>
      </c>
      <c r="E154" s="246">
        <v>148</v>
      </c>
      <c r="F154" s="247" t="s">
        <v>756</v>
      </c>
      <c r="G154" s="138" t="str">
        <f>IF(D154="","*",VLOOKUP(F154,BS_ATIVIDADE[#Data],3,FALSE))</f>
        <v>DORMENTE - DESCARGA</v>
      </c>
      <c r="H154" s="104" t="s">
        <v>1123</v>
      </c>
      <c r="I154" s="104" t="s">
        <v>1123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1080</v>
      </c>
      <c r="W154" s="147" t="s">
        <v>1283</v>
      </c>
      <c r="X154" s="102" t="s">
        <v>421</v>
      </c>
      <c r="Y154" s="127" t="s">
        <v>424</v>
      </c>
      <c r="Z154" s="102"/>
      <c r="AA154" s="103" t="s">
        <v>1336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1337</v>
      </c>
      <c r="BK154" s="17" t="s">
        <v>1337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1337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 hidden="1">
      <c r="A155" s="46" t="str">
        <f t="shared" si="54"/>
        <v>ANTONIO (TF-681)46064</v>
      </c>
      <c r="B155" s="100">
        <v>46064</v>
      </c>
      <c r="C155" s="132" t="e" vm="1">
        <f>IF(BS_CONTROLE[[#This Row],[DATA]]="","",WEEKNUM(BS_CONTROLE[[#This Row],[DATA]]))</f>
        <v>#REF!</v>
      </c>
      <c r="D155" s="245" t="s">
        <v>856</v>
      </c>
      <c r="E155" s="246">
        <v>149</v>
      </c>
      <c r="F155" s="247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1312</v>
      </c>
      <c r="W155" s="147" t="s">
        <v>1151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1338</v>
      </c>
      <c r="BK155" s="17" t="s">
        <v>1338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1338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 hidden="1">
      <c r="A156" s="46" t="str">
        <f t="shared" si="54"/>
        <v>V8346064</v>
      </c>
      <c r="B156" s="100">
        <v>46064</v>
      </c>
      <c r="C156" s="132" t="e" vm="1">
        <f>IF(BS_CONTROLE[[#This Row],[DATA]]="","",WEEKNUM(BS_CONTROLE[[#This Row],[DATA]]))</f>
        <v>#REF!</v>
      </c>
      <c r="D156" s="245" t="s">
        <v>796</v>
      </c>
      <c r="E156" s="246">
        <v>150</v>
      </c>
      <c r="F156" s="247" t="s">
        <v>698</v>
      </c>
      <c r="G156" s="138" t="str">
        <f>IF(D156="","*",VLOOKUP(F156,BS_ATIVIDADE[#Data],3,FALSE))</f>
        <v>MECANIZAÇÃO - SOCADORA</v>
      </c>
      <c r="H156" s="104" t="s">
        <v>1055</v>
      </c>
      <c r="I156" s="104" t="s">
        <v>1055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1293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1339</v>
      </c>
      <c r="BK156" s="17" t="s">
        <v>1339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1339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 hidden="1">
      <c r="A157" s="46" t="str">
        <f t="shared" si="54"/>
        <v/>
      </c>
      <c r="B157" s="100"/>
      <c r="C157" s="132" t="e" vm="1">
        <f>IF(BS_CONTROLE[[#This Row],[DATA]]="","",WEEKNUM(BS_CONTROLE[[#This Row],[DATA]]))</f>
        <v>#REF!</v>
      </c>
      <c r="D157" s="245"/>
      <c r="E157" s="246">
        <v>151</v>
      </c>
      <c r="F157" s="247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 hidden="1">
      <c r="A158" s="46" t="str">
        <f t="shared" si="54"/>
        <v/>
      </c>
      <c r="B158" s="100"/>
      <c r="C158" s="132" t="e" vm="1">
        <f>IF(BS_CONTROLE[[#This Row],[DATA]]="","",WEEKNUM(BS_CONTROLE[[#This Row],[DATA]]))</f>
        <v>#REF!</v>
      </c>
      <c r="D158" s="245"/>
      <c r="E158" s="246">
        <v>152</v>
      </c>
      <c r="F158" s="247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 hidden="1">
      <c r="A159" s="46" t="str">
        <f t="shared" si="54"/>
        <v>E4046065</v>
      </c>
      <c r="B159" s="100">
        <v>46065</v>
      </c>
      <c r="C159" s="132" t="e" vm="1">
        <f>IF(BS_CONTROLE[[#This Row],[DATA]]="","",WEEKNUM(BS_CONTROLE[[#This Row],[DATA]]))</f>
        <v>#REF!</v>
      </c>
      <c r="D159" s="245" t="s">
        <v>748</v>
      </c>
      <c r="E159" s="246">
        <v>153</v>
      </c>
      <c r="F159" s="247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1287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1288</v>
      </c>
      <c r="W159" s="147" t="s">
        <v>1289</v>
      </c>
      <c r="X159" s="102" t="s">
        <v>421</v>
      </c>
      <c r="Y159" s="127" t="s">
        <v>424</v>
      </c>
      <c r="Z159" s="102"/>
      <c r="AA159" s="103" t="s">
        <v>1316</v>
      </c>
      <c r="AB159" s="101" t="s">
        <v>423</v>
      </c>
      <c r="AC159" s="148" t="s">
        <v>419</v>
      </c>
      <c r="AD159" s="105">
        <v>0.29166666666666669</v>
      </c>
      <c r="AE159" s="103" t="s">
        <v>1291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1340</v>
      </c>
      <c r="BK159" s="17" t="s">
        <v>1340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1340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 hidden="1">
      <c r="A160" s="46" t="str">
        <f t="shared" si="54"/>
        <v>V8746065</v>
      </c>
      <c r="B160" s="100">
        <v>46065</v>
      </c>
      <c r="C160" s="132" t="e" vm="1">
        <f>IF(BS_CONTROLE[[#This Row],[DATA]]="","",WEEKNUM(BS_CONTROLE[[#This Row],[DATA]]))</f>
        <v>#REF!</v>
      </c>
      <c r="D160" s="245" t="s">
        <v>803</v>
      </c>
      <c r="E160" s="246">
        <v>154</v>
      </c>
      <c r="F160" s="247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1293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1341</v>
      </c>
      <c r="BK160" s="17" t="s">
        <v>1341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1341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 hidden="1">
      <c r="A161" s="46" t="str">
        <f t="shared" si="54"/>
        <v>JOSUEL (TP-697)46065</v>
      </c>
      <c r="B161" s="100">
        <v>46065</v>
      </c>
      <c r="C161" s="132" t="e" vm="1">
        <f>IF(BS_CONTROLE[[#This Row],[DATA]]="","",WEEKNUM(BS_CONTROLE[[#This Row],[DATA]]))</f>
        <v>#REF!</v>
      </c>
      <c r="D161" s="245" t="s">
        <v>1295</v>
      </c>
      <c r="E161" s="246">
        <v>155</v>
      </c>
      <c r="F161" s="247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1296</v>
      </c>
      <c r="W161" s="147" t="s">
        <v>1151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1342</v>
      </c>
      <c r="BK161" s="17" t="s">
        <v>1342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1342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 hidden="1">
      <c r="A162" s="46" t="str">
        <f>D162&amp;B162</f>
        <v>V4846065</v>
      </c>
      <c r="B162" s="164">
        <v>46065</v>
      </c>
      <c r="C162" s="132" t="e" vm="1">
        <f>IF(BS_CONTROLE[[#This Row],[DATA]]="","",WEEKNUM(BS_CONTROLE[[#This Row],[DATA]]))</f>
        <v>#REF!</v>
      </c>
      <c r="D162" s="251" t="s">
        <v>1241</v>
      </c>
      <c r="E162" s="246">
        <v>156</v>
      </c>
      <c r="F162" s="253" t="s">
        <v>607</v>
      </c>
      <c r="G162" s="138" t="str">
        <f>IF(D162="","*",VLOOKUP(F162,BS_ATIVIDADE[#Data],3,FALSE))</f>
        <v>OUTROS</v>
      </c>
      <c r="H162" s="254" t="s">
        <v>1343</v>
      </c>
      <c r="I162" s="254" t="s">
        <v>1102</v>
      </c>
      <c r="J162" s="125">
        <v>73</v>
      </c>
      <c r="K162" s="125">
        <v>191</v>
      </c>
      <c r="L162" s="103">
        <v>302</v>
      </c>
      <c r="M162" s="125" t="s">
        <v>1344</v>
      </c>
      <c r="N162" s="125" t="s">
        <v>1345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1330</v>
      </c>
      <c r="W162" s="103" t="s">
        <v>1346</v>
      </c>
      <c r="X162" s="102" t="s">
        <v>421</v>
      </c>
      <c r="Y162" s="127" t="s">
        <v>424</v>
      </c>
      <c r="Z162" s="102"/>
      <c r="AA162" s="255"/>
      <c r="AB162" s="256"/>
      <c r="AC162" s="256"/>
      <c r="AD162" s="257"/>
      <c r="AE162" s="255"/>
      <c r="AF162" s="255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71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1347</v>
      </c>
      <c r="BK162" s="17" t="s">
        <v>1347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1347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 hidden="1">
      <c r="A163" s="46" t="str">
        <f t="shared" ref="A163:A240" si="56">D163&amp;B163</f>
        <v>V8846065</v>
      </c>
      <c r="B163" s="100">
        <v>46065</v>
      </c>
      <c r="C163" s="132" t="e" vm="1">
        <f>IF(BS_CONTROLE[[#This Row],[DATA]]="","",WEEKNUM(BS_CONTROLE[[#This Row],[DATA]]))</f>
        <v>#REF!</v>
      </c>
      <c r="D163" s="248" t="s">
        <v>805</v>
      </c>
      <c r="E163" s="246">
        <v>157</v>
      </c>
      <c r="F163" s="247" t="s">
        <v>698</v>
      </c>
      <c r="G163" s="138" t="str">
        <f>IF(D163="","*",VLOOKUP(F163,BS_ATIVIDADE[#Data],3,FALSE))</f>
        <v>MECANIZAÇÃO - SOCADORA</v>
      </c>
      <c r="H163" s="268" t="s">
        <v>1051</v>
      </c>
      <c r="I163" s="268" t="s">
        <v>1051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54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1293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1348</v>
      </c>
      <c r="BK163" s="170" t="s">
        <v>1348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1348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 hidden="1">
      <c r="A164" s="46" t="str">
        <f t="shared" si="56"/>
        <v>PEDRO (TP-696)46065</v>
      </c>
      <c r="B164" s="100">
        <v>46065</v>
      </c>
      <c r="C164" s="132" t="e" vm="1">
        <f>IF(BS_CONTROLE[[#This Row],[DATA]]="","",WEEKNUM(BS_CONTROLE[[#This Row],[DATA]]))</f>
        <v>#REF!</v>
      </c>
      <c r="D164" s="245" t="s">
        <v>927</v>
      </c>
      <c r="E164" s="246">
        <v>158</v>
      </c>
      <c r="F164" s="247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1305</v>
      </c>
      <c r="W164" s="147" t="s">
        <v>1151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1349</v>
      </c>
      <c r="BK164" s="17" t="s">
        <v>1349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1349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hidden="1" customHeight="1">
      <c r="A165" s="46" t="str">
        <f t="shared" si="56"/>
        <v>MOD SPN46065</v>
      </c>
      <c r="B165" s="100">
        <v>46065</v>
      </c>
      <c r="C165" s="132" t="e" vm="1">
        <f>IF(BS_CONTROLE[[#This Row],[DATA]]="","",WEEKNUM(BS_CONTROLE[[#This Row],[DATA]]))</f>
        <v>#REF!</v>
      </c>
      <c r="D165" s="245" t="s">
        <v>609</v>
      </c>
      <c r="E165" s="246">
        <v>159</v>
      </c>
      <c r="F165" s="247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1333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1117</v>
      </c>
      <c r="W165" s="147" t="s">
        <v>1334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1350</v>
      </c>
      <c r="BK165" s="170" t="s">
        <v>1350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1350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hidden="1" customHeight="1">
      <c r="A166" s="46" t="str">
        <f t="shared" si="56"/>
        <v>V4046065</v>
      </c>
      <c r="B166" s="100">
        <v>46065</v>
      </c>
      <c r="C166" s="132" t="e" vm="1">
        <f>IF(BS_CONTROLE[[#This Row],[DATA]]="","",WEEKNUM(BS_CONTROLE[[#This Row],[DATA]]))</f>
        <v>#REF!</v>
      </c>
      <c r="D166" s="245" t="s">
        <v>771</v>
      </c>
      <c r="E166" s="246">
        <v>160</v>
      </c>
      <c r="F166" s="247" t="s">
        <v>724</v>
      </c>
      <c r="G166" s="138" t="str">
        <f>IF(D166="","*",VLOOKUP(F166,BS_ATIVIDADE[#Data],3,FALSE))</f>
        <v>MODERNIZAÇÃO</v>
      </c>
      <c r="H166" s="104" t="s">
        <v>1309</v>
      </c>
      <c r="I166" s="104" t="s">
        <v>1309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1333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1293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1350</v>
      </c>
      <c r="BK166" s="170" t="s">
        <v>1350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1350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 hidden="1">
      <c r="A167" s="46" t="str">
        <f t="shared" si="56"/>
        <v>V9546065</v>
      </c>
      <c r="B167" s="100">
        <v>46065</v>
      </c>
      <c r="C167" s="132" t="e" vm="1">
        <f>IF(BS_CONTROLE[[#This Row],[DATA]]="","",WEEKNUM(BS_CONTROLE[[#This Row],[DATA]]))</f>
        <v>#REF!</v>
      </c>
      <c r="D167" s="245" t="s">
        <v>818</v>
      </c>
      <c r="E167" s="246">
        <v>161</v>
      </c>
      <c r="F167" s="247" t="s">
        <v>607</v>
      </c>
      <c r="G167" s="138" t="str">
        <f>IF(D167="","*",VLOOKUP(F167,BS_ATIVIDADE[#Data],3,FALSE))</f>
        <v>OUTROS</v>
      </c>
      <c r="H167" s="104" t="s">
        <v>1123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1351</v>
      </c>
      <c r="N167" s="125" t="s">
        <v>1352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1117</v>
      </c>
      <c r="W167" s="147" t="s">
        <v>1353</v>
      </c>
      <c r="X167" s="102" t="s">
        <v>421</v>
      </c>
      <c r="Y167" s="127" t="s">
        <v>424</v>
      </c>
      <c r="Z167" s="102"/>
      <c r="AA167" s="103" t="s">
        <v>1354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1355</v>
      </c>
      <c r="BK167" s="17" t="s">
        <v>1355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 hidden="1">
      <c r="A168" s="46" t="str">
        <f>D168&amp;B168</f>
        <v>W9246065</v>
      </c>
      <c r="B168" s="164">
        <v>46065</v>
      </c>
      <c r="C168" s="132" t="e" vm="1">
        <f>IF(BS_CONTROLE[[#This Row],[DATA]]="","",WEEKNUM(BS_CONTROLE[[#This Row],[DATA]]))</f>
        <v>#REF!</v>
      </c>
      <c r="D168" s="245" t="s">
        <v>839</v>
      </c>
      <c r="E168" s="246">
        <v>162</v>
      </c>
      <c r="F168" s="247" t="s">
        <v>756</v>
      </c>
      <c r="G168" s="138" t="str">
        <f>IF(D168="","*",VLOOKUP(F168,BS_ATIVIDADE[#Data],3,FALSE))</f>
        <v>DORMENTE - DESCARGA</v>
      </c>
      <c r="H168" s="104" t="s">
        <v>1123</v>
      </c>
      <c r="I168" s="104" t="s">
        <v>1123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1080</v>
      </c>
      <c r="W168" s="147" t="s">
        <v>1283</v>
      </c>
      <c r="X168" s="102" t="s">
        <v>421</v>
      </c>
      <c r="Y168" s="127" t="s">
        <v>424</v>
      </c>
      <c r="Z168" s="102"/>
      <c r="AA168" s="103" t="s">
        <v>1356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71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1357</v>
      </c>
      <c r="BK168" s="17" t="s">
        <v>1357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 hidden="1">
      <c r="A169" s="46" t="str">
        <f t="shared" ref="A169:A246" si="58">D169&amp;B169</f>
        <v>ANTONIO (TF-681)46065</v>
      </c>
      <c r="B169" s="100">
        <v>46065</v>
      </c>
      <c r="C169" s="132" t="e" vm="1">
        <f>IF(BS_CONTROLE[[#This Row],[DATA]]="","",WEEKNUM(BS_CONTROLE[[#This Row],[DATA]]))</f>
        <v>#REF!</v>
      </c>
      <c r="D169" s="245" t="s">
        <v>856</v>
      </c>
      <c r="E169" s="246">
        <v>163</v>
      </c>
      <c r="F169" s="247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1312</v>
      </c>
      <c r="W169" s="147" t="s">
        <v>1151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1358</v>
      </c>
      <c r="BK169" s="17" t="s">
        <v>1358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1358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 hidden="1">
      <c r="A170" s="46" t="str">
        <f t="shared" si="58"/>
        <v>V8346065</v>
      </c>
      <c r="B170" s="100">
        <v>46065</v>
      </c>
      <c r="C170" s="132" t="e" vm="1">
        <f>IF(BS_CONTROLE[[#This Row],[DATA]]="","",WEEKNUM(BS_CONTROLE[[#This Row],[DATA]]))</f>
        <v>#REF!</v>
      </c>
      <c r="D170" s="245" t="s">
        <v>796</v>
      </c>
      <c r="E170" s="246">
        <v>164</v>
      </c>
      <c r="F170" s="247" t="s">
        <v>698</v>
      </c>
      <c r="G170" s="138" t="str">
        <f>IF(D170="","*",VLOOKUP(F170,BS_ATIVIDADE[#Data],3,FALSE))</f>
        <v>MECANIZAÇÃO - SOCADORA</v>
      </c>
      <c r="H170" s="104" t="s">
        <v>1055</v>
      </c>
      <c r="I170" s="104" t="s">
        <v>1055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1293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1359</v>
      </c>
      <c r="BK170" s="17" t="s">
        <v>1359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1359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 hidden="1">
      <c r="A171" s="46" t="str">
        <f t="shared" si="58"/>
        <v/>
      </c>
      <c r="B171" s="100"/>
      <c r="C171" s="132" t="e" vm="1">
        <f>IF(BS_CONTROLE[[#This Row],[DATA]]="","",WEEKNUM(BS_CONTROLE[[#This Row],[DATA]]))</f>
        <v>#REF!</v>
      </c>
      <c r="D171" s="245"/>
      <c r="E171" s="246">
        <v>165</v>
      </c>
      <c r="F171" s="247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 hidden="1">
      <c r="A172" s="46" t="str">
        <f t="shared" si="58"/>
        <v/>
      </c>
      <c r="B172" s="100"/>
      <c r="C172" s="132" t="e" vm="1">
        <f>IF(BS_CONTROLE[[#This Row],[DATA]]="","",WEEKNUM(BS_CONTROLE[[#This Row],[DATA]]))</f>
        <v>#REF!</v>
      </c>
      <c r="D172" s="245"/>
      <c r="E172" s="246">
        <v>166</v>
      </c>
      <c r="F172" s="247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 hidden="1">
      <c r="A173" s="46" t="str">
        <f t="shared" si="58"/>
        <v>E4046066</v>
      </c>
      <c r="B173" s="100">
        <v>46066</v>
      </c>
      <c r="C173" s="132" t="e" vm="1">
        <f>IF(BS_CONTROLE[[#This Row],[DATA]]="","",WEEKNUM(BS_CONTROLE[[#This Row],[DATA]]))</f>
        <v>#REF!</v>
      </c>
      <c r="D173" s="245" t="s">
        <v>748</v>
      </c>
      <c r="E173" s="246">
        <v>167</v>
      </c>
      <c r="F173" s="247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1287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1288</v>
      </c>
      <c r="W173" s="147" t="s">
        <v>1289</v>
      </c>
      <c r="X173" s="102" t="s">
        <v>421</v>
      </c>
      <c r="Y173" s="127" t="s">
        <v>424</v>
      </c>
      <c r="Z173" s="102"/>
      <c r="AA173" s="103" t="s">
        <v>1316</v>
      </c>
      <c r="AB173" s="101" t="s">
        <v>423</v>
      </c>
      <c r="AC173" s="148" t="s">
        <v>419</v>
      </c>
      <c r="AD173" s="105">
        <v>0.29166666666666669</v>
      </c>
      <c r="AE173" s="103" t="s">
        <v>1291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1360</v>
      </c>
      <c r="BK173" s="17" t="s">
        <v>1360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1360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 hidden="1">
      <c r="A174" s="46" t="str">
        <f t="shared" si="58"/>
        <v>V8746066</v>
      </c>
      <c r="B174" s="100">
        <v>46066</v>
      </c>
      <c r="C174" s="132" t="e" vm="1">
        <f>IF(BS_CONTROLE[[#This Row],[DATA]]="","",WEEKNUM(BS_CONTROLE[[#This Row],[DATA]]))</f>
        <v>#REF!</v>
      </c>
      <c r="D174" s="245" t="s">
        <v>803</v>
      </c>
      <c r="E174" s="246">
        <v>168</v>
      </c>
      <c r="F174" s="247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1293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1361</v>
      </c>
      <c r="BK174" s="17" t="s">
        <v>1361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1361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 hidden="1">
      <c r="A175" s="46" t="str">
        <f t="shared" si="58"/>
        <v>JOSUEL (TP-697)46066</v>
      </c>
      <c r="B175" s="100">
        <v>46066</v>
      </c>
      <c r="C175" s="132" t="e" vm="1">
        <f>IF(BS_CONTROLE[[#This Row],[DATA]]="","",WEEKNUM(BS_CONTROLE[[#This Row],[DATA]]))</f>
        <v>#REF!</v>
      </c>
      <c r="D175" s="245" t="s">
        <v>1295</v>
      </c>
      <c r="E175" s="246">
        <v>169</v>
      </c>
      <c r="F175" s="247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1296</v>
      </c>
      <c r="W175" s="147" t="s">
        <v>1151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1362</v>
      </c>
      <c r="BK175" s="17" t="s">
        <v>1362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1362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 hidden="1">
      <c r="A176" s="46" t="str">
        <f>D176&amp;B176</f>
        <v>N8346066</v>
      </c>
      <c r="B176" s="164">
        <v>46066</v>
      </c>
      <c r="C176" s="132" t="e" vm="1">
        <f>IF(BS_CONTROLE[[#This Row],[DATA]]="","",WEEKNUM(BS_CONTROLE[[#This Row],[DATA]]))</f>
        <v>#REF!</v>
      </c>
      <c r="D176" s="251" t="s">
        <v>761</v>
      </c>
      <c r="E176" s="246">
        <v>170</v>
      </c>
      <c r="F176" s="253" t="s">
        <v>607</v>
      </c>
      <c r="G176" s="138" t="str">
        <f>IF(D176="","*",VLOOKUP(F176,BS_ATIVIDADE[#Data],3,FALSE))</f>
        <v>OUTROS</v>
      </c>
      <c r="H176" s="254" t="s">
        <v>1046</v>
      </c>
      <c r="I176" s="254" t="s">
        <v>1363</v>
      </c>
      <c r="J176" s="125">
        <v>73</v>
      </c>
      <c r="K176" s="125">
        <v>302</v>
      </c>
      <c r="L176" s="103" t="s">
        <v>593</v>
      </c>
      <c r="M176" s="125" t="s">
        <v>1364</v>
      </c>
      <c r="N176" s="125" t="s">
        <v>1365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1062</v>
      </c>
      <c r="W176" s="103" t="s">
        <v>1366</v>
      </c>
      <c r="X176" s="102" t="s">
        <v>421</v>
      </c>
      <c r="Y176" s="127" t="s">
        <v>424</v>
      </c>
      <c r="Z176" s="102"/>
      <c r="AA176" s="255"/>
      <c r="AB176" s="256"/>
      <c r="AC176" s="256"/>
      <c r="AD176" s="257"/>
      <c r="AE176" s="255"/>
      <c r="AF176" s="255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71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1367</v>
      </c>
      <c r="BK176" s="17" t="s">
        <v>1367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1367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 hidden="1">
      <c r="A177" s="46" t="str">
        <f>D177&amp;B177</f>
        <v>W5446066</v>
      </c>
      <c r="B177" s="164">
        <v>46066</v>
      </c>
      <c r="C177" s="132" t="e" vm="1">
        <f>IF(BS_CONTROLE[[#This Row],[DATA]]="","",WEEKNUM(BS_CONTROLE[[#This Row],[DATA]]))</f>
        <v>#REF!</v>
      </c>
      <c r="D177" s="251" t="s">
        <v>824</v>
      </c>
      <c r="E177" s="246">
        <v>171</v>
      </c>
      <c r="F177" s="253" t="s">
        <v>607</v>
      </c>
      <c r="G177" s="138" t="str">
        <f>IF(D177="","*",VLOOKUP(F177,BS_ATIVIDADE[#Data],3,FALSE))</f>
        <v>OUTROS</v>
      </c>
      <c r="H177" s="254" t="s">
        <v>1104</v>
      </c>
      <c r="I177" s="254" t="s">
        <v>1160</v>
      </c>
      <c r="J177" s="125">
        <v>73</v>
      </c>
      <c r="K177" s="125">
        <v>204</v>
      </c>
      <c r="L177" s="103">
        <v>262</v>
      </c>
      <c r="M177" s="125" t="s">
        <v>1368</v>
      </c>
      <c r="N177" s="125" t="s">
        <v>1369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1370</v>
      </c>
      <c r="W177" s="103" t="s">
        <v>1371</v>
      </c>
      <c r="X177" s="102" t="s">
        <v>421</v>
      </c>
      <c r="Y177" s="127" t="s">
        <v>424</v>
      </c>
      <c r="Z177" s="102"/>
      <c r="AA177" s="255" t="s">
        <v>1139</v>
      </c>
      <c r="AB177" s="256" t="s">
        <v>418</v>
      </c>
      <c r="AC177" s="256" t="s">
        <v>419</v>
      </c>
      <c r="AD177" s="257">
        <v>0.29166666666666669</v>
      </c>
      <c r="AE177" s="255"/>
      <c r="AF177" s="255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71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1317</v>
      </c>
      <c r="BK177" s="17" t="s">
        <v>1317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1317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 hidden="1">
      <c r="A178" s="46" t="str">
        <f>D178&amp;B178</f>
        <v>V4846066</v>
      </c>
      <c r="B178" s="164">
        <v>46066</v>
      </c>
      <c r="C178" s="132" t="e" vm="1">
        <f>IF(BS_CONTROLE[[#This Row],[DATA]]="","",WEEKNUM(BS_CONTROLE[[#This Row],[DATA]]))</f>
        <v>#REF!</v>
      </c>
      <c r="D178" s="251" t="s">
        <v>1241</v>
      </c>
      <c r="E178" s="246">
        <v>172</v>
      </c>
      <c r="F178" s="253" t="s">
        <v>607</v>
      </c>
      <c r="G178" s="138" t="str">
        <f>IF(D178="","*",VLOOKUP(F178,BS_ATIVIDADE[#Data],3,FALSE))</f>
        <v>OUTROS</v>
      </c>
      <c r="H178" s="254" t="s">
        <v>1343</v>
      </c>
      <c r="I178" s="254" t="s">
        <v>1102</v>
      </c>
      <c r="J178" s="125">
        <v>73</v>
      </c>
      <c r="K178" s="125">
        <v>191</v>
      </c>
      <c r="L178" s="103">
        <v>302</v>
      </c>
      <c r="M178" s="125" t="s">
        <v>1344</v>
      </c>
      <c r="N178" s="125" t="s">
        <v>1345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1330</v>
      </c>
      <c r="W178" s="103" t="s">
        <v>1346</v>
      </c>
      <c r="X178" s="102" t="s">
        <v>421</v>
      </c>
      <c r="Y178" s="127" t="s">
        <v>424</v>
      </c>
      <c r="Z178" s="102"/>
      <c r="AA178" s="255"/>
      <c r="AB178" s="256"/>
      <c r="AC178" s="256"/>
      <c r="AD178" s="257"/>
      <c r="AE178" s="255"/>
      <c r="AF178" s="255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71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1372</v>
      </c>
      <c r="BK178" s="17" t="s">
        <v>1372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 hidden="1">
      <c r="A179" s="46" t="str">
        <f t="shared" ref="A179:A260" si="60">D179&amp;B179</f>
        <v>V8846066</v>
      </c>
      <c r="B179" s="100">
        <v>46066</v>
      </c>
      <c r="C179" s="132" t="e" vm="1">
        <f>IF(BS_CONTROLE[[#This Row],[DATA]]="","",WEEKNUM(BS_CONTROLE[[#This Row],[DATA]]))</f>
        <v>#REF!</v>
      </c>
      <c r="D179" s="248" t="s">
        <v>805</v>
      </c>
      <c r="E179" s="246">
        <v>173</v>
      </c>
      <c r="F179" s="247" t="s">
        <v>698</v>
      </c>
      <c r="G179" s="138" t="str">
        <f>IF(D179="","*",VLOOKUP(F179,BS_ATIVIDADE[#Data],3,FALSE))</f>
        <v>MECANIZAÇÃO - SOCADORA</v>
      </c>
      <c r="H179" s="268" t="s">
        <v>1051</v>
      </c>
      <c r="I179" s="268" t="s">
        <v>1051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54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1293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1340</v>
      </c>
      <c r="BK179" s="17" t="s">
        <v>1340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1340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 hidden="1">
      <c r="A180" s="46" t="str">
        <f>D180&amp;B180</f>
        <v>PEDRO (TP-696)46066</v>
      </c>
      <c r="B180" s="164">
        <v>46066</v>
      </c>
      <c r="C180" s="132" t="e" vm="1">
        <f>IF(BS_CONTROLE[[#This Row],[DATA]]="","",WEEKNUM(BS_CONTROLE[[#This Row],[DATA]]))</f>
        <v>#REF!</v>
      </c>
      <c r="D180" s="245" t="s">
        <v>927</v>
      </c>
      <c r="E180" s="246">
        <v>174</v>
      </c>
      <c r="F180" s="247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1305</v>
      </c>
      <c r="W180" s="147" t="s">
        <v>1151</v>
      </c>
      <c r="X180" s="102" t="s">
        <v>421</v>
      </c>
      <c r="Y180" s="127" t="s">
        <v>424</v>
      </c>
      <c r="Z180" s="102"/>
      <c r="AA180" s="255"/>
      <c r="AB180" s="256"/>
      <c r="AC180" s="256"/>
      <c r="AD180" s="257"/>
      <c r="AE180" s="255"/>
      <c r="AF180" s="255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71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1373</v>
      </c>
      <c r="BK180" s="17" t="s">
        <v>1373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1373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 hidden="1">
      <c r="A181" s="46" t="str">
        <f t="shared" ref="A181:A262" si="62">D181&amp;B181</f>
        <v>MOD SPN46066</v>
      </c>
      <c r="B181" s="100">
        <v>46066</v>
      </c>
      <c r="C181" s="132" t="e" vm="1">
        <f>IF(BS_CONTROLE[[#This Row],[DATA]]="","",WEEKNUM(BS_CONTROLE[[#This Row],[DATA]]))</f>
        <v>#REF!</v>
      </c>
      <c r="D181" s="245" t="s">
        <v>609</v>
      </c>
      <c r="E181" s="246">
        <v>175</v>
      </c>
      <c r="F181" s="247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1307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1117</v>
      </c>
      <c r="W181" s="147" t="s">
        <v>1308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1374</v>
      </c>
      <c r="BK181" s="17" t="s">
        <v>1374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1374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 hidden="1">
      <c r="A182" s="46" t="str">
        <f t="shared" si="62"/>
        <v>V4046066</v>
      </c>
      <c r="B182" s="100">
        <v>46066</v>
      </c>
      <c r="C182" s="132" t="e" vm="1">
        <f>IF(BS_CONTROLE[[#This Row],[DATA]]="","",WEEKNUM(BS_CONTROLE[[#This Row],[DATA]]))</f>
        <v>#REF!</v>
      </c>
      <c r="D182" s="245" t="s">
        <v>771</v>
      </c>
      <c r="E182" s="246">
        <v>176</v>
      </c>
      <c r="F182" s="247" t="s">
        <v>724</v>
      </c>
      <c r="G182" s="138" t="str">
        <f>IF(D182="","*",VLOOKUP(F182,BS_ATIVIDADE[#Data],3,FALSE))</f>
        <v>MODERNIZAÇÃO</v>
      </c>
      <c r="H182" s="104" t="s">
        <v>1309</v>
      </c>
      <c r="I182" s="104" t="s">
        <v>1309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1307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1293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1374</v>
      </c>
      <c r="BK182" s="17" t="s">
        <v>1374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1374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 hidden="1">
      <c r="A183" s="46" t="str">
        <f>D183&amp;B183</f>
        <v>V9546066</v>
      </c>
      <c r="B183" s="164">
        <v>46066</v>
      </c>
      <c r="C183" s="132" t="e" vm="1">
        <f>IF(BS_CONTROLE[[#This Row],[DATA]]="","",WEEKNUM(BS_CONTROLE[[#This Row],[DATA]]))</f>
        <v>#REF!</v>
      </c>
      <c r="D183" s="245" t="s">
        <v>818</v>
      </c>
      <c r="E183" s="246">
        <v>177</v>
      </c>
      <c r="F183" s="247" t="s">
        <v>607</v>
      </c>
      <c r="G183" s="138" t="str">
        <f>IF(D183="","*",VLOOKUP(F183,BS_ATIVIDADE[#Data],3,FALSE))</f>
        <v>OUTROS</v>
      </c>
      <c r="H183" s="104" t="s">
        <v>1123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1351</v>
      </c>
      <c r="N183" s="125" t="s">
        <v>1352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1117</v>
      </c>
      <c r="W183" s="147" t="s">
        <v>1353</v>
      </c>
      <c r="X183" s="102" t="s">
        <v>421</v>
      </c>
      <c r="Y183" s="127" t="s">
        <v>424</v>
      </c>
      <c r="Z183" s="102"/>
      <c r="AA183" s="103" t="s">
        <v>1354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71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1375</v>
      </c>
      <c r="BK183" s="17" t="s">
        <v>1375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1375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 hidden="1">
      <c r="A184" s="46" t="str">
        <f t="shared" ref="A184:A265" si="64">D184&amp;B184</f>
        <v>ANTONIO (TF-681)46066</v>
      </c>
      <c r="B184" s="100">
        <v>46066</v>
      </c>
      <c r="C184" s="132" t="e" vm="1">
        <f>IF(BS_CONTROLE[[#This Row],[DATA]]="","",WEEKNUM(BS_CONTROLE[[#This Row],[DATA]]))</f>
        <v>#REF!</v>
      </c>
      <c r="D184" s="245" t="s">
        <v>856</v>
      </c>
      <c r="E184" s="246">
        <v>178</v>
      </c>
      <c r="F184" s="247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1312</v>
      </c>
      <c r="W184" s="147" t="s">
        <v>1151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1376</v>
      </c>
      <c r="BK184" s="17" t="s">
        <v>1376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1376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 hidden="1">
      <c r="A185" s="46" t="str">
        <f>D185&amp;B185</f>
        <v>TURMA FIXA VIA 46066</v>
      </c>
      <c r="B185" s="164">
        <v>46066</v>
      </c>
      <c r="C185" s="132" t="e" vm="1">
        <f>IF(BS_CONTROLE[[#This Row],[DATA]]="","",WEEKNUM(BS_CONTROLE[[#This Row],[DATA]]))</f>
        <v>#REF!</v>
      </c>
      <c r="D185" s="251" t="s">
        <v>847</v>
      </c>
      <c r="E185" s="246">
        <v>179</v>
      </c>
      <c r="F185" s="253" t="s">
        <v>749</v>
      </c>
      <c r="G185" s="138" t="str">
        <f>IF(D185="","*",VLOOKUP(F185,BS_ATIVIDADE[#Data],3,FALSE))</f>
        <v>AMV</v>
      </c>
      <c r="H185" s="254" t="s">
        <v>593</v>
      </c>
      <c r="I185" s="254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1377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1378</v>
      </c>
      <c r="W185" s="103" t="s">
        <v>1379</v>
      </c>
      <c r="X185" s="102" t="s">
        <v>421</v>
      </c>
      <c r="Y185" s="127" t="s">
        <v>424</v>
      </c>
      <c r="Z185" s="102"/>
      <c r="AA185" s="255"/>
      <c r="AB185" s="256"/>
      <c r="AC185" s="256"/>
      <c r="AD185" s="257"/>
      <c r="AE185" s="255"/>
      <c r="AF185" s="255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71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1380</v>
      </c>
      <c r="BK185" s="17" t="s">
        <v>1380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 hidden="1">
      <c r="A186" s="46" t="str">
        <f t="shared" ref="A186:A267" si="66">D186&amp;B186</f>
        <v>V8346066</v>
      </c>
      <c r="B186" s="100">
        <v>46066</v>
      </c>
      <c r="C186" s="132" t="e" vm="1">
        <f>IF(BS_CONTROLE[[#This Row],[DATA]]="","",WEEKNUM(BS_CONTROLE[[#This Row],[DATA]]))</f>
        <v>#REF!</v>
      </c>
      <c r="D186" s="245" t="s">
        <v>796</v>
      </c>
      <c r="E186" s="246">
        <v>180</v>
      </c>
      <c r="F186" s="247" t="s">
        <v>698</v>
      </c>
      <c r="G186" s="138" t="str">
        <f>IF(D186="","*",VLOOKUP(F186,BS_ATIVIDADE[#Data],3,FALSE))</f>
        <v>MECANIZAÇÃO - SOCADORA</v>
      </c>
      <c r="H186" s="104" t="s">
        <v>1055</v>
      </c>
      <c r="I186" s="104" t="s">
        <v>1055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1293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1381</v>
      </c>
      <c r="BK186" s="17" t="s">
        <v>1381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1381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 hidden="1">
      <c r="A187" s="46" t="str">
        <f t="shared" si="66"/>
        <v/>
      </c>
      <c r="B187" s="100"/>
      <c r="C187" s="132" t="e" vm="1">
        <f>IF(BS_CONTROLE[[#This Row],[DATA]]="","",WEEKNUM(BS_CONTROLE[[#This Row],[DATA]]))</f>
        <v>#REF!</v>
      </c>
      <c r="D187" s="245"/>
      <c r="E187" s="246">
        <v>181</v>
      </c>
      <c r="F187" s="247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 hidden="1">
      <c r="A188" s="46" t="str">
        <f>D188&amp;B188</f>
        <v/>
      </c>
      <c r="B188" s="164"/>
      <c r="C188" s="132" t="e" vm="1">
        <f>IF(BS_CONTROLE[[#This Row],[DATA]]="","",WEEKNUM(BS_CONTROLE[[#This Row],[DATA]]))</f>
        <v>#REF!</v>
      </c>
      <c r="D188" s="251"/>
      <c r="E188" s="246">
        <v>182</v>
      </c>
      <c r="F188" s="253"/>
      <c r="G188" s="138" t="str">
        <f>IF(D188="","*",VLOOKUP(F188,BS_ATIVIDADE[#Data],3,FALSE))</f>
        <v>*</v>
      </c>
      <c r="H188" s="254"/>
      <c r="I188" s="254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55"/>
      <c r="AB188" s="256"/>
      <c r="AC188" s="256"/>
      <c r="AD188" s="257"/>
      <c r="AE188" s="255"/>
      <c r="AF188" s="255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71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 hidden="1">
      <c r="A189" s="46" t="str">
        <f t="shared" ref="A189:A270" si="68">D189&amp;B189</f>
        <v>W5746067</v>
      </c>
      <c r="B189" s="100">
        <v>46067</v>
      </c>
      <c r="C189" s="132" t="e" vm="1">
        <f>IF(BS_CONTROLE[[#This Row],[DATA]]="","",WEEKNUM(BS_CONTROLE[[#This Row],[DATA]]))</f>
        <v>#REF!</v>
      </c>
      <c r="D189" s="245" t="s">
        <v>1060</v>
      </c>
      <c r="E189" s="246">
        <v>183</v>
      </c>
      <c r="F189" s="247" t="s">
        <v>756</v>
      </c>
      <c r="G189" s="138" t="str">
        <f>IF(D189="","*",VLOOKUP(F189,BS_ATIVIDADE[#Data],3,FALSE))</f>
        <v>DORMENTE - DESCARGA</v>
      </c>
      <c r="H189" s="104" t="s">
        <v>1061</v>
      </c>
      <c r="I189" s="104" t="s">
        <v>1363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1062</v>
      </c>
      <c r="W189" s="147" t="s">
        <v>1382</v>
      </c>
      <c r="X189" s="102" t="s">
        <v>421</v>
      </c>
      <c r="Y189" s="127" t="s">
        <v>424</v>
      </c>
      <c r="Z189" s="102"/>
      <c r="AA189" s="103" t="s">
        <v>1064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1383</v>
      </c>
      <c r="BK189" s="17" t="s">
        <v>1383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 hidden="1">
      <c r="A190" s="46" t="str">
        <f t="shared" si="68"/>
        <v>V8746067</v>
      </c>
      <c r="B190" s="100">
        <v>46067</v>
      </c>
      <c r="C190" s="132" t="e" vm="1">
        <f>IF(BS_CONTROLE[[#This Row],[DATA]]="","",WEEKNUM(BS_CONTROLE[[#This Row],[DATA]]))</f>
        <v>#REF!</v>
      </c>
      <c r="D190" s="245" t="s">
        <v>803</v>
      </c>
      <c r="E190" s="246">
        <v>184</v>
      </c>
      <c r="F190" s="247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1293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1384</v>
      </c>
      <c r="BK190" s="17" t="s">
        <v>1384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 hidden="1">
      <c r="A191" s="46" t="str">
        <f t="shared" si="68"/>
        <v>JOSUEL (TP-697)46067</v>
      </c>
      <c r="B191" s="100">
        <v>46067</v>
      </c>
      <c r="C191" s="132" t="e" vm="1">
        <f>IF(BS_CONTROLE[[#This Row],[DATA]]="","",WEEKNUM(BS_CONTROLE[[#This Row],[DATA]]))</f>
        <v>#REF!</v>
      </c>
      <c r="D191" s="245" t="s">
        <v>1295</v>
      </c>
      <c r="E191" s="246">
        <v>185</v>
      </c>
      <c r="F191" s="247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1296</v>
      </c>
      <c r="W191" s="147" t="s">
        <v>1151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1385</v>
      </c>
      <c r="BK191" s="17" t="s">
        <v>1386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 hidden="1">
      <c r="A192" s="46" t="str">
        <f t="shared" si="68"/>
        <v>V4846067</v>
      </c>
      <c r="B192" s="164">
        <v>46067</v>
      </c>
      <c r="C192" s="132" t="e" vm="1">
        <f>IF(BS_CONTROLE[[#This Row],[DATA]]="","",WEEKNUM(BS_CONTROLE[[#This Row],[DATA]]))</f>
        <v>#REF!</v>
      </c>
      <c r="D192" s="251" t="s">
        <v>1241</v>
      </c>
      <c r="E192" s="246">
        <v>186</v>
      </c>
      <c r="F192" s="253" t="s">
        <v>607</v>
      </c>
      <c r="G192" s="138" t="str">
        <f>IF(D192="","*",VLOOKUP(F192,BS_ATIVIDADE[#Data],3,FALSE))</f>
        <v>OUTROS</v>
      </c>
      <c r="H192" s="254" t="s">
        <v>1194</v>
      </c>
      <c r="I192" s="254" t="s">
        <v>1195</v>
      </c>
      <c r="J192" s="125">
        <v>73</v>
      </c>
      <c r="K192" s="125">
        <v>262</v>
      </c>
      <c r="L192" s="103">
        <v>421</v>
      </c>
      <c r="M192" s="125" t="s">
        <v>1387</v>
      </c>
      <c r="N192" s="125" t="s">
        <v>1388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1330</v>
      </c>
      <c r="W192" s="103" t="s">
        <v>1389</v>
      </c>
      <c r="X192" s="102" t="s">
        <v>421</v>
      </c>
      <c r="Y192" s="127"/>
      <c r="Z192" s="102"/>
      <c r="AA192" s="255"/>
      <c r="AB192" s="256"/>
      <c r="AC192" s="256"/>
      <c r="AD192" s="257"/>
      <c r="AE192" s="255"/>
      <c r="AF192" s="255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71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1390</v>
      </c>
      <c r="BK192" s="17" t="s">
        <v>1391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 hidden="1">
      <c r="A193" s="46" t="str">
        <f t="shared" si="68"/>
        <v>PEDRO (TP-696)46067</v>
      </c>
      <c r="B193" s="164">
        <v>46067</v>
      </c>
      <c r="C193" s="132" t="e" vm="1">
        <f>IF(BS_CONTROLE[[#This Row],[DATA]]="","",WEEKNUM(BS_CONTROLE[[#This Row],[DATA]]))</f>
        <v>#REF!</v>
      </c>
      <c r="D193" s="245" t="s">
        <v>927</v>
      </c>
      <c r="E193" s="246">
        <v>187</v>
      </c>
      <c r="F193" s="247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1305</v>
      </c>
      <c r="W193" s="147" t="s">
        <v>1392</v>
      </c>
      <c r="X193" s="102" t="s">
        <v>421</v>
      </c>
      <c r="Y193" s="127" t="s">
        <v>424</v>
      </c>
      <c r="Z193" s="102"/>
      <c r="AA193" s="255"/>
      <c r="AB193" s="256"/>
      <c r="AC193" s="256"/>
      <c r="AD193" s="257"/>
      <c r="AE193" s="255"/>
      <c r="AF193" s="255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71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1393</v>
      </c>
      <c r="BK193" s="17" t="s">
        <v>1393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 hidden="1">
      <c r="A194" s="46" t="str">
        <f t="shared" si="68"/>
        <v>V8846067</v>
      </c>
      <c r="B194" s="164">
        <v>46067</v>
      </c>
      <c r="C194" s="132" t="e" vm="1">
        <f>IF(BS_CONTROLE[[#This Row],[DATA]]="","",WEEKNUM(BS_CONTROLE[[#This Row],[DATA]]))</f>
        <v>#REF!</v>
      </c>
      <c r="D194" s="248" t="s">
        <v>805</v>
      </c>
      <c r="E194" s="246">
        <v>188</v>
      </c>
      <c r="F194" s="247" t="s">
        <v>698</v>
      </c>
      <c r="G194" s="138" t="str">
        <f>IF(D194="","*",VLOOKUP(F194,BS_ATIVIDADE[#Data],3,FALSE))</f>
        <v>MECANIZAÇÃO - SOCADORA</v>
      </c>
      <c r="H194" s="268" t="s">
        <v>1051</v>
      </c>
      <c r="I194" s="268" t="s">
        <v>1051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54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1293</v>
      </c>
      <c r="X194" s="102" t="s">
        <v>421</v>
      </c>
      <c r="Y194" s="127" t="s">
        <v>424</v>
      </c>
      <c r="Z194" s="102"/>
      <c r="AA194" s="255"/>
      <c r="AB194" s="256"/>
      <c r="AC194" s="256"/>
      <c r="AD194" s="257"/>
      <c r="AE194" s="255"/>
      <c r="AF194" s="255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71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1394</v>
      </c>
      <c r="BK194" s="17" t="s">
        <v>1394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 hidden="1">
      <c r="A195" s="46" t="str">
        <f>D195&amp;B195</f>
        <v>CLAUDIO (TMC-650)46067</v>
      </c>
      <c r="B195" s="164">
        <v>46067</v>
      </c>
      <c r="C195" s="132" t="e" vm="1">
        <f>IF(BS_CONTROLE[[#This Row],[DATA]]="","",WEEKNUM(BS_CONTROLE[[#This Row],[DATA]]))</f>
        <v>#REF!</v>
      </c>
      <c r="D195" s="251" t="s">
        <v>864</v>
      </c>
      <c r="E195" s="246">
        <v>189</v>
      </c>
      <c r="F195" s="253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1395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1370</v>
      </c>
      <c r="W195" s="103" t="s">
        <v>1396</v>
      </c>
      <c r="X195" s="102" t="s">
        <v>421</v>
      </c>
      <c r="Y195" s="127" t="s">
        <v>424</v>
      </c>
      <c r="Z195" s="102"/>
      <c r="AA195" s="255"/>
      <c r="AB195" s="256"/>
      <c r="AC195" s="256"/>
      <c r="AD195" s="257"/>
      <c r="AE195" s="255"/>
      <c r="AF195" s="255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71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1397</v>
      </c>
      <c r="BK195" s="17" t="s">
        <v>1398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 hidden="1">
      <c r="A196" s="46" t="str">
        <f>D196&amp;B196</f>
        <v>WAGNER (TP-58)46067</v>
      </c>
      <c r="B196" s="164">
        <v>46067</v>
      </c>
      <c r="C196" s="132" t="e" vm="1">
        <f>IF(BS_CONTROLE[[#This Row],[DATA]]="","",WEEKNUM(BS_CONTROLE[[#This Row],[DATA]]))</f>
        <v>#REF!</v>
      </c>
      <c r="D196" s="251" t="s">
        <v>944</v>
      </c>
      <c r="E196" s="246">
        <v>190</v>
      </c>
      <c r="F196" s="253" t="s">
        <v>726</v>
      </c>
      <c r="G196" s="138" t="str">
        <f>IF(D196="","*",VLOOKUP(F196,BS_ATIVIDADE[#Data],3,FALSE))</f>
        <v>MODERNIZAÇÃO</v>
      </c>
      <c r="H196" s="254" t="s">
        <v>593</v>
      </c>
      <c r="I196" s="254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1399</v>
      </c>
      <c r="W196" s="147" t="s">
        <v>1151</v>
      </c>
      <c r="X196" s="102" t="s">
        <v>421</v>
      </c>
      <c r="Y196" s="127" t="s">
        <v>424</v>
      </c>
      <c r="Z196" s="102"/>
      <c r="AA196" s="255"/>
      <c r="AB196" s="256"/>
      <c r="AC196" s="256"/>
      <c r="AD196" s="257"/>
      <c r="AE196" s="255"/>
      <c r="AF196" s="255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71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1385</v>
      </c>
      <c r="BK196" s="17" t="s">
        <v>1386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 hidden="1">
      <c r="A197" s="46" t="str">
        <f>D197&amp;B197</f>
        <v>V4046067</v>
      </c>
      <c r="B197" s="164">
        <v>46067</v>
      </c>
      <c r="C197" s="132" t="e" vm="1">
        <f>IF(BS_CONTROLE[[#This Row],[DATA]]="","",WEEKNUM(BS_CONTROLE[[#This Row],[DATA]]))</f>
        <v>#REF!</v>
      </c>
      <c r="D197" s="245" t="s">
        <v>771</v>
      </c>
      <c r="E197" s="246">
        <v>191</v>
      </c>
      <c r="F197" s="247" t="s">
        <v>724</v>
      </c>
      <c r="G197" s="138" t="str">
        <f>IF(D197="","*",VLOOKUP(F197,BS_ATIVIDADE[#Data],3,FALSE))</f>
        <v>MODERNIZAÇÃO</v>
      </c>
      <c r="H197" s="104" t="s">
        <v>1309</v>
      </c>
      <c r="I197" s="104" t="s">
        <v>1309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1333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1117</v>
      </c>
      <c r="W197" s="147" t="s">
        <v>1293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71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1400</v>
      </c>
      <c r="BK197" s="17" t="s">
        <v>1401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 hidden="1">
      <c r="A198" s="46" t="str">
        <f>D198&amp;B198</f>
        <v>MAURO TP-868)46067</v>
      </c>
      <c r="B198" s="164">
        <v>46067</v>
      </c>
      <c r="C198" s="132" t="e" vm="1">
        <f>IF(BS_CONTROLE[[#This Row],[DATA]]="","",WEEKNUM(BS_CONTROLE[[#This Row],[DATA]]))</f>
        <v>#REF!</v>
      </c>
      <c r="D198" s="251" t="s">
        <v>923</v>
      </c>
      <c r="E198" s="246">
        <v>192</v>
      </c>
      <c r="F198" s="253" t="s">
        <v>726</v>
      </c>
      <c r="G198" s="138" t="str">
        <f>IF(D198="","*",VLOOKUP(F198,BS_ATIVIDADE[#Data],3,FALSE))</f>
        <v>MODERNIZAÇÃO</v>
      </c>
      <c r="H198" s="254" t="s">
        <v>593</v>
      </c>
      <c r="I198" s="254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1402</v>
      </c>
      <c r="W198" s="147" t="s">
        <v>1151</v>
      </c>
      <c r="X198" s="102" t="s">
        <v>421</v>
      </c>
      <c r="Y198" s="127" t="s">
        <v>424</v>
      </c>
      <c r="Z198" s="102"/>
      <c r="AA198" s="255"/>
      <c r="AB198" s="256"/>
      <c r="AC198" s="256"/>
      <c r="AD198" s="257"/>
      <c r="AE198" s="255"/>
      <c r="AF198" s="255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71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1403</v>
      </c>
      <c r="BK198" s="17" t="s">
        <v>1403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 hidden="1">
      <c r="A199" s="46" t="str">
        <f>D199&amp;B199</f>
        <v>ANTONIO (TF-681)46067</v>
      </c>
      <c r="B199" s="164">
        <v>46067</v>
      </c>
      <c r="C199" s="132" t="e" vm="1">
        <f>IF(BS_CONTROLE[[#This Row],[DATA]]="","",WEEKNUM(BS_CONTROLE[[#This Row],[DATA]]))</f>
        <v>#REF!</v>
      </c>
      <c r="D199" s="245" t="s">
        <v>856</v>
      </c>
      <c r="E199" s="246">
        <v>193</v>
      </c>
      <c r="F199" s="247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1312</v>
      </c>
      <c r="W199" s="147" t="s">
        <v>1151</v>
      </c>
      <c r="X199" s="102" t="s">
        <v>421</v>
      </c>
      <c r="Y199" s="127" t="s">
        <v>424</v>
      </c>
      <c r="Z199" s="102"/>
      <c r="AA199" s="255"/>
      <c r="AB199" s="256"/>
      <c r="AC199" s="256"/>
      <c r="AD199" s="257"/>
      <c r="AE199" s="255"/>
      <c r="AF199" s="255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71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1404</v>
      </c>
      <c r="BK199" s="17" t="s">
        <v>1404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 hidden="1">
      <c r="A200" s="46" t="str">
        <f>D200&amp;B200</f>
        <v>W9946067</v>
      </c>
      <c r="B200" s="164">
        <v>46067</v>
      </c>
      <c r="C200" s="132" t="e" vm="1">
        <f>IF(BS_CONTROLE[[#This Row],[DATA]]="","",WEEKNUM(BS_CONTROLE[[#This Row],[DATA]]))</f>
        <v>#REF!</v>
      </c>
      <c r="D200" s="251" t="s">
        <v>845</v>
      </c>
      <c r="E200" s="246">
        <v>194</v>
      </c>
      <c r="F200" s="253" t="s">
        <v>607</v>
      </c>
      <c r="G200" s="138" t="str">
        <f>IF(D200="","*",VLOOKUP(F200,BS_ATIVIDADE[#Data],3,FALSE))</f>
        <v>OUTROS</v>
      </c>
      <c r="H200" s="254" t="s">
        <v>1134</v>
      </c>
      <c r="I200" s="254" t="s">
        <v>1135</v>
      </c>
      <c r="J200" s="125">
        <v>73</v>
      </c>
      <c r="K200" s="125">
        <v>7.1</v>
      </c>
      <c r="L200" s="103" t="s">
        <v>593</v>
      </c>
      <c r="M200" s="125" t="s">
        <v>1136</v>
      </c>
      <c r="N200" s="125" t="s">
        <v>1137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1117</v>
      </c>
      <c r="W200" s="103" t="s">
        <v>1405</v>
      </c>
      <c r="X200" s="102" t="s">
        <v>421</v>
      </c>
      <c r="Y200" s="127" t="s">
        <v>424</v>
      </c>
      <c r="Z200" s="102"/>
      <c r="AA200" s="255" t="s">
        <v>1406</v>
      </c>
      <c r="AB200" s="256"/>
      <c r="AC200" s="256"/>
      <c r="AD200" s="257"/>
      <c r="AE200" s="255"/>
      <c r="AF200" s="255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71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1407</v>
      </c>
      <c r="BK200" s="17" t="s">
        <v>1407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 hidden="1">
      <c r="A201" s="46" t="str">
        <f>D201&amp;B201</f>
        <v>TURMA FIXA VIA 46067</v>
      </c>
      <c r="B201" s="164">
        <v>46067</v>
      </c>
      <c r="C201" s="132" t="e" vm="1">
        <f>IF(BS_CONTROLE[[#This Row],[DATA]]="","",WEEKNUM(BS_CONTROLE[[#This Row],[DATA]]))</f>
        <v>#REF!</v>
      </c>
      <c r="D201" s="251" t="s">
        <v>847</v>
      </c>
      <c r="E201" s="246">
        <v>195</v>
      </c>
      <c r="F201" s="253" t="s">
        <v>775</v>
      </c>
      <c r="G201" s="138" t="str">
        <f>IF(D201="","*",VLOOKUP(F201,BS_ATIVIDADE[#Data],3,FALSE))</f>
        <v>SOLDA</v>
      </c>
      <c r="H201" s="254" t="s">
        <v>593</v>
      </c>
      <c r="I201" s="254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1408</v>
      </c>
      <c r="W201" s="147" t="s">
        <v>1151</v>
      </c>
      <c r="X201" s="102" t="s">
        <v>421</v>
      </c>
      <c r="Y201" s="127" t="s">
        <v>424</v>
      </c>
      <c r="Z201" s="102"/>
      <c r="AA201" s="255"/>
      <c r="AB201" s="256"/>
      <c r="AC201" s="256"/>
      <c r="AD201" s="257"/>
      <c r="AE201" s="255"/>
      <c r="AF201" s="255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71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1409</v>
      </c>
      <c r="BK201" s="17" t="s">
        <v>1409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 hidden="1">
      <c r="A202" s="46" t="str">
        <f t="shared" ref="A202:A283" si="71">D202&amp;B202</f>
        <v>V8346067</v>
      </c>
      <c r="B202" s="100">
        <v>46067</v>
      </c>
      <c r="C202" s="132" t="e" vm="1">
        <f>IF(BS_CONTROLE[[#This Row],[DATA]]="","",WEEKNUM(BS_CONTROLE[[#This Row],[DATA]]))</f>
        <v>#REF!</v>
      </c>
      <c r="D202" s="245" t="s">
        <v>796</v>
      </c>
      <c r="E202" s="246">
        <v>196</v>
      </c>
      <c r="F202" s="247" t="s">
        <v>698</v>
      </c>
      <c r="G202" s="138" t="str">
        <f>IF(D202="","*",VLOOKUP(F202,BS_ATIVIDADE[#Data],3,FALSE))</f>
        <v>MECANIZAÇÃO - SOCADORA</v>
      </c>
      <c r="H202" s="104" t="s">
        <v>1055</v>
      </c>
      <c r="I202" s="104" t="s">
        <v>1055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1293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1410</v>
      </c>
      <c r="BK202" s="17" t="s">
        <v>1410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 hidden="1">
      <c r="A203" s="46" t="str">
        <f t="shared" si="71"/>
        <v/>
      </c>
      <c r="B203" s="100"/>
      <c r="C203" s="132" t="e" vm="1">
        <f>IF(BS_CONTROLE[[#This Row],[DATA]]="","",WEEKNUM(BS_CONTROLE[[#This Row],[DATA]]))</f>
        <v>#REF!</v>
      </c>
      <c r="D203" s="245"/>
      <c r="E203" s="246">
        <v>197</v>
      </c>
      <c r="F203" s="247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 hidden="1">
      <c r="A204" s="46" t="str">
        <f t="shared" si="71"/>
        <v>W5746068</v>
      </c>
      <c r="B204" s="100">
        <v>46068</v>
      </c>
      <c r="C204" s="132" t="e" vm="1">
        <f>IF(BS_CONTROLE[[#This Row],[DATA]]="","",WEEKNUM(BS_CONTROLE[[#This Row],[DATA]]))</f>
        <v>#REF!</v>
      </c>
      <c r="D204" s="245" t="s">
        <v>1060</v>
      </c>
      <c r="E204" s="246">
        <v>198</v>
      </c>
      <c r="F204" s="247" t="s">
        <v>756</v>
      </c>
      <c r="G204" s="138" t="s">
        <v>757</v>
      </c>
      <c r="H204" s="104" t="s">
        <v>1061</v>
      </c>
      <c r="I204" s="104" t="s">
        <v>1363</v>
      </c>
      <c r="J204" s="103">
        <v>73</v>
      </c>
      <c r="K204" s="103">
        <v>386.1</v>
      </c>
      <c r="L204" s="103">
        <v>386.9</v>
      </c>
      <c r="M204" s="125" t="s">
        <v>1411</v>
      </c>
      <c r="N204" s="125" t="s">
        <v>1412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1056</v>
      </c>
      <c r="T204" s="126" t="s">
        <v>1413</v>
      </c>
      <c r="U204" s="11" t="s">
        <v>1414</v>
      </c>
      <c r="V204" s="103" t="s">
        <v>1062</v>
      </c>
      <c r="W204" s="147" t="s">
        <v>1382</v>
      </c>
      <c r="X204" s="102" t="s">
        <v>421</v>
      </c>
      <c r="Y204" s="127" t="s">
        <v>424</v>
      </c>
      <c r="Z204" s="102"/>
      <c r="AA204" s="103" t="s">
        <v>1415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1416</v>
      </c>
      <c r="BK204" s="17" t="s">
        <v>1417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 hidden="1">
      <c r="A205" s="46" t="str">
        <f t="shared" si="71"/>
        <v>V8746068</v>
      </c>
      <c r="B205" s="100">
        <v>46068</v>
      </c>
      <c r="C205" s="132" t="e" vm="1">
        <f>IF(BS_CONTROLE[[#This Row],[DATA]]="","",WEEKNUM(BS_CONTROLE[[#This Row],[DATA]]))</f>
        <v>#REF!</v>
      </c>
      <c r="D205" s="245" t="s">
        <v>803</v>
      </c>
      <c r="E205" s="246">
        <v>199</v>
      </c>
      <c r="F205" s="247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1293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1418</v>
      </c>
      <c r="BK205" s="17" t="s">
        <v>1419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 hidden="1">
      <c r="A206" s="46" t="str">
        <f t="shared" si="71"/>
        <v>V8846068</v>
      </c>
      <c r="B206" s="100">
        <v>46068</v>
      </c>
      <c r="C206" s="132" t="e" vm="1">
        <f>IF(BS_CONTROLE[[#This Row],[DATA]]="","",WEEKNUM(BS_CONTROLE[[#This Row],[DATA]]))</f>
        <v>#REF!</v>
      </c>
      <c r="D206" s="248" t="s">
        <v>805</v>
      </c>
      <c r="E206" s="246">
        <v>200</v>
      </c>
      <c r="F206" s="247" t="s">
        <v>698</v>
      </c>
      <c r="G206" s="138" t="str">
        <f>IF(D206="","*",VLOOKUP(F206,BS_ATIVIDADE[#Data],3,FALSE))</f>
        <v>MECANIZAÇÃO - SOCADORA</v>
      </c>
      <c r="H206" s="268" t="s">
        <v>1051</v>
      </c>
      <c r="I206" s="268" t="s">
        <v>1051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54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1293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1420</v>
      </c>
      <c r="BK206" s="17" t="s">
        <v>1421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 hidden="1">
      <c r="A207" s="46" t="str">
        <f>D207&amp;B207</f>
        <v>V4046068</v>
      </c>
      <c r="B207" s="164">
        <v>46068</v>
      </c>
      <c r="C207" s="132" t="e" vm="1">
        <f>IF(BS_CONTROLE[[#This Row],[DATA]]="","",WEEKNUM(BS_CONTROLE[[#This Row],[DATA]]))</f>
        <v>#REF!</v>
      </c>
      <c r="D207" s="245" t="s">
        <v>771</v>
      </c>
      <c r="E207" s="246">
        <v>201</v>
      </c>
      <c r="F207" s="247" t="s">
        <v>724</v>
      </c>
      <c r="G207" s="138" t="str">
        <f>IF(D207="","*",VLOOKUP(F207,BS_ATIVIDADE[#Data],3,FALSE))</f>
        <v>MODERNIZAÇÃO</v>
      </c>
      <c r="H207" s="104" t="s">
        <v>1309</v>
      </c>
      <c r="I207" s="104" t="s">
        <v>1309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1333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1117</v>
      </c>
      <c r="W207" s="147" t="s">
        <v>1293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71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1422</v>
      </c>
      <c r="BK207" s="17" t="s">
        <v>1423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 hidden="1">
      <c r="A208" s="46" t="str">
        <f t="shared" ref="A208:A289" si="73">D208&amp;B208</f>
        <v>V8346068</v>
      </c>
      <c r="B208" s="100">
        <v>46068</v>
      </c>
      <c r="C208" s="132" t="e" vm="1">
        <f>IF(BS_CONTROLE[[#This Row],[DATA]]="","",WEEKNUM(BS_CONTROLE[[#This Row],[DATA]]))</f>
        <v>#REF!</v>
      </c>
      <c r="D208" s="245" t="s">
        <v>796</v>
      </c>
      <c r="E208" s="246">
        <v>202</v>
      </c>
      <c r="F208" s="247" t="s">
        <v>698</v>
      </c>
      <c r="G208" s="138" t="str">
        <f>IF(D208="","*",VLOOKUP(F208,BS_ATIVIDADE[#Data],3,FALSE))</f>
        <v>MECANIZAÇÃO - SOCADORA</v>
      </c>
      <c r="H208" s="104" t="s">
        <v>1055</v>
      </c>
      <c r="I208" s="104" t="s">
        <v>1055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1293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1424</v>
      </c>
      <c r="BK208" s="17" t="s">
        <v>1425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 hidden="1">
      <c r="A209" s="46" t="str">
        <f t="shared" si="73"/>
        <v>V1946068</v>
      </c>
      <c r="B209" s="100">
        <v>46068</v>
      </c>
      <c r="C209" s="132" t="e" vm="1">
        <f>IF(BS_CONTROLE[[#This Row],[DATA]]="","",WEEKNUM(BS_CONTROLE[[#This Row],[DATA]]))</f>
        <v>#REF!</v>
      </c>
      <c r="D209" s="245" t="s">
        <v>1426</v>
      </c>
      <c r="E209" s="246">
        <v>203</v>
      </c>
      <c r="F209" s="247" t="s">
        <v>607</v>
      </c>
      <c r="G209" s="138" t="str">
        <f>IF(D209="","*",VLOOKUP(F209,BS_ATIVIDADE[#Data],3,FALSE))</f>
        <v>OUTROS</v>
      </c>
      <c r="H209" s="104" t="s">
        <v>1427</v>
      </c>
      <c r="I209" s="104" t="s">
        <v>1428</v>
      </c>
      <c r="J209" s="103">
        <v>73</v>
      </c>
      <c r="K209" s="103">
        <v>5</v>
      </c>
      <c r="L209" s="103">
        <v>190</v>
      </c>
      <c r="M209" s="125" t="s">
        <v>1429</v>
      </c>
      <c r="N209" s="125" t="s">
        <v>1430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1431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1432</v>
      </c>
      <c r="BK209" s="18" t="s">
        <v>1433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 hidden="1">
      <c r="A210" s="46" t="str">
        <f t="shared" si="73"/>
        <v/>
      </c>
      <c r="B210" s="100"/>
      <c r="C210" s="132" t="e" vm="1">
        <f>IF(BS_CONTROLE[[#This Row],[DATA]]="","",WEEKNUM(BS_CONTROLE[[#This Row],[DATA]]))</f>
        <v>#REF!</v>
      </c>
      <c r="D210" s="245"/>
      <c r="E210" s="246">
        <v>204</v>
      </c>
      <c r="F210" s="247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 hidden="1">
      <c r="A211" s="46" t="str">
        <f t="shared" si="73"/>
        <v/>
      </c>
      <c r="B211" s="100"/>
      <c r="C211" s="132" t="e" vm="1">
        <f>IF(BS_CONTROLE[[#This Row],[DATA]]="","",WEEKNUM(BS_CONTROLE[[#This Row],[DATA]]))</f>
        <v>#REF!</v>
      </c>
      <c r="D211" s="245"/>
      <c r="E211" s="246">
        <v>205</v>
      </c>
      <c r="F211" s="247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 hidden="1">
      <c r="A212" s="46" t="str">
        <f t="shared" si="73"/>
        <v/>
      </c>
      <c r="B212" s="100"/>
      <c r="C212" s="132" t="e" vm="1">
        <f>IF(BS_CONTROLE[[#This Row],[DATA]]="","",WEEKNUM(BS_CONTROLE[[#This Row],[DATA]]))</f>
        <v>#REF!</v>
      </c>
      <c r="D212" s="245"/>
      <c r="E212" s="246">
        <v>206</v>
      </c>
      <c r="F212" s="247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 hidden="1">
      <c r="A213" s="46" t="str">
        <f t="shared" si="73"/>
        <v>V8746069</v>
      </c>
      <c r="B213" s="100">
        <v>46069</v>
      </c>
      <c r="C213" s="132" t="e" vm="1">
        <f>IF(BS_CONTROLE[[#This Row],[DATA]]="","",WEEKNUM(BS_CONTROLE[[#This Row],[DATA]]))</f>
        <v>#REF!</v>
      </c>
      <c r="D213" s="245" t="s">
        <v>803</v>
      </c>
      <c r="E213" s="246">
        <v>207</v>
      </c>
      <c r="F213" s="247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1293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1434</v>
      </c>
      <c r="BK213" s="17" t="s">
        <v>1435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1436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 hidden="1">
      <c r="A214" s="46" t="str">
        <f t="shared" si="73"/>
        <v>JOSUEL (TP-697)46069</v>
      </c>
      <c r="B214" s="100">
        <v>46069</v>
      </c>
      <c r="C214" s="132" t="e" vm="1">
        <f>IF(BS_CONTROLE[[#This Row],[DATA]]="","",WEEKNUM(BS_CONTROLE[[#This Row],[DATA]]))</f>
        <v>#REF!</v>
      </c>
      <c r="D214" s="245" t="s">
        <v>1295</v>
      </c>
      <c r="E214" s="246">
        <v>208</v>
      </c>
      <c r="F214" s="247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1296</v>
      </c>
      <c r="W214" s="147" t="s">
        <v>1151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1437</v>
      </c>
      <c r="BK214" s="17" t="s">
        <v>1438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 hidden="1">
      <c r="A215" s="46" t="str">
        <f>D215&amp;B215</f>
        <v>V4846069</v>
      </c>
      <c r="B215" s="164">
        <v>46069</v>
      </c>
      <c r="C215" s="132" t="e" vm="1">
        <f>IF(BS_CONTROLE[[#This Row],[DATA]]="","",WEEKNUM(BS_CONTROLE[[#This Row],[DATA]]))</f>
        <v>#REF!</v>
      </c>
      <c r="D215" s="251" t="s">
        <v>1241</v>
      </c>
      <c r="E215" s="246">
        <v>209</v>
      </c>
      <c r="F215" s="253" t="s">
        <v>607</v>
      </c>
      <c r="G215" s="138" t="str">
        <f>IF(D215="","*",VLOOKUP(F215,BS_ATIVIDADE[#Data],3,FALSE))</f>
        <v>OUTROS</v>
      </c>
      <c r="H215" s="254" t="s">
        <v>1439</v>
      </c>
      <c r="I215" s="254" t="s">
        <v>1440</v>
      </c>
      <c r="J215" s="125">
        <v>73</v>
      </c>
      <c r="K215" s="125">
        <v>300</v>
      </c>
      <c r="L215" s="103">
        <v>421</v>
      </c>
      <c r="M215" s="125" t="s">
        <v>1441</v>
      </c>
      <c r="N215" s="125" t="s">
        <v>1442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1330</v>
      </c>
      <c r="W215" s="103" t="s">
        <v>1443</v>
      </c>
      <c r="X215" s="102" t="s">
        <v>421</v>
      </c>
      <c r="Y215" s="127" t="s">
        <v>424</v>
      </c>
      <c r="Z215" s="102"/>
      <c r="AA215" s="255">
        <v>1</v>
      </c>
      <c r="AB215" s="256" t="s">
        <v>412</v>
      </c>
      <c r="AC215" s="256"/>
      <c r="AD215" s="257">
        <v>0.29166666666666669</v>
      </c>
      <c r="AE215" s="255">
        <v>6248</v>
      </c>
      <c r="AF215" s="255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71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1444</v>
      </c>
      <c r="BK215" s="170" t="s">
        <v>1444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 hidden="1">
      <c r="A216" s="46" t="str">
        <f t="shared" ref="A216:A297" si="75">D216&amp;B216</f>
        <v>W5446069</v>
      </c>
      <c r="B216" s="100">
        <v>46069</v>
      </c>
      <c r="C216" s="132" t="e" vm="1">
        <f>IF(BS_CONTROLE[[#This Row],[DATA]]="","",WEEKNUM(BS_CONTROLE[[#This Row],[DATA]]))</f>
        <v>#REF!</v>
      </c>
      <c r="D216" s="251" t="s">
        <v>824</v>
      </c>
      <c r="E216" s="246">
        <v>210</v>
      </c>
      <c r="F216" s="253" t="s">
        <v>607</v>
      </c>
      <c r="G216" s="138" t="str">
        <f>IF(D216="","*",VLOOKUP(F216,BS_ATIVIDADE[#Data],3,FALSE))</f>
        <v>OUTROS</v>
      </c>
      <c r="H216" s="254" t="s">
        <v>1104</v>
      </c>
      <c r="I216" s="254" t="s">
        <v>1160</v>
      </c>
      <c r="J216" s="125">
        <v>73</v>
      </c>
      <c r="K216" s="125">
        <v>204</v>
      </c>
      <c r="L216" s="103">
        <v>262</v>
      </c>
      <c r="M216" s="125" t="s">
        <v>1368</v>
      </c>
      <c r="N216" s="125" t="s">
        <v>1369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1370</v>
      </c>
      <c r="W216" s="103" t="s">
        <v>1371</v>
      </c>
      <c r="X216" s="102" t="s">
        <v>421</v>
      </c>
      <c r="Y216" s="127" t="s">
        <v>424</v>
      </c>
      <c r="Z216" s="102"/>
      <c r="AA216" s="255" t="s">
        <v>1139</v>
      </c>
      <c r="AB216" s="256" t="s">
        <v>418</v>
      </c>
      <c r="AC216" s="256" t="s">
        <v>419</v>
      </c>
      <c r="AD216" s="257">
        <v>0.29166666666666669</v>
      </c>
      <c r="AE216" s="255"/>
      <c r="AF216" s="255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1445</v>
      </c>
      <c r="BK216" s="18" t="s">
        <v>1446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1447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 hidden="1">
      <c r="A217" s="46" t="str">
        <f>D217&amp;B217</f>
        <v>PEDRO (TP-696)46069</v>
      </c>
      <c r="B217" s="164">
        <v>46069</v>
      </c>
      <c r="C217" s="132" t="e" vm="1">
        <f>IF(BS_CONTROLE[[#This Row],[DATA]]="","",WEEKNUM(BS_CONTROLE[[#This Row],[DATA]]))</f>
        <v>#REF!</v>
      </c>
      <c r="D217" s="245" t="s">
        <v>927</v>
      </c>
      <c r="E217" s="246">
        <v>211</v>
      </c>
      <c r="F217" s="247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1370</v>
      </c>
      <c r="W217" s="147" t="s">
        <v>1151</v>
      </c>
      <c r="X217" s="102" t="s">
        <v>421</v>
      </c>
      <c r="Y217" s="127" t="s">
        <v>424</v>
      </c>
      <c r="Z217" s="102"/>
      <c r="AA217" s="255"/>
      <c r="AB217" s="256"/>
      <c r="AC217" s="256"/>
      <c r="AD217" s="257"/>
      <c r="AE217" s="255"/>
      <c r="AF217" s="255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71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1448</v>
      </c>
      <c r="BK217" s="18" t="s">
        <v>1233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 hidden="1">
      <c r="A218" s="46" t="str">
        <f>D218&amp;B218</f>
        <v>CARLOS (TP-722)46069</v>
      </c>
      <c r="B218" s="164">
        <v>46069</v>
      </c>
      <c r="C218" s="132" t="e" vm="1">
        <f>IF(BS_CONTROLE[[#This Row],[DATA]]="","",WEEKNUM(BS_CONTROLE[[#This Row],[DATA]]))</f>
        <v>#REF!</v>
      </c>
      <c r="D218" s="251" t="s">
        <v>863</v>
      </c>
      <c r="E218" s="246">
        <v>212</v>
      </c>
      <c r="F218" s="253" t="s">
        <v>775</v>
      </c>
      <c r="G218" s="138" t="str">
        <f>IF(D218="","*",VLOOKUP(F218,BS_ATIVIDADE[#Data],3,FALSE))</f>
        <v>SOLDA</v>
      </c>
      <c r="H218" s="254" t="s">
        <v>593</v>
      </c>
      <c r="I218" s="254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1257</v>
      </c>
      <c r="W218" s="147" t="s">
        <v>1151</v>
      </c>
      <c r="X218" s="102" t="s">
        <v>421</v>
      </c>
      <c r="Y218" s="127" t="s">
        <v>424</v>
      </c>
      <c r="Z218" s="102"/>
      <c r="AA218" s="255"/>
      <c r="AB218" s="256"/>
      <c r="AC218" s="256"/>
      <c r="AD218" s="257"/>
      <c r="AE218" s="255"/>
      <c r="AF218" s="255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71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1449</v>
      </c>
      <c r="BK218" s="170" t="s">
        <v>1450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 hidden="1">
      <c r="A219" s="46" t="str">
        <f t="shared" ref="A219:A300" si="77">D219&amp;B219</f>
        <v>V8846069</v>
      </c>
      <c r="B219" s="100">
        <v>46069</v>
      </c>
      <c r="C219" s="132" t="e" vm="1">
        <f>IF(BS_CONTROLE[[#This Row],[DATA]]="","",WEEKNUM(BS_CONTROLE[[#This Row],[DATA]]))</f>
        <v>#REF!</v>
      </c>
      <c r="D219" s="248" t="s">
        <v>805</v>
      </c>
      <c r="E219" s="246">
        <v>213</v>
      </c>
      <c r="F219" s="247" t="s">
        <v>698</v>
      </c>
      <c r="G219" s="138" t="str">
        <f>IF(D219="","*",VLOOKUP(F219,BS_ATIVIDADE[#Data],3,FALSE))</f>
        <v>MECANIZAÇÃO - SOCADORA</v>
      </c>
      <c r="H219" s="268" t="s">
        <v>1051</v>
      </c>
      <c r="I219" s="268" t="s">
        <v>1051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54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1293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1451</v>
      </c>
      <c r="BK219" s="18" t="s">
        <v>1452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1453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 hidden="1">
      <c r="A220" s="46" t="str">
        <f>D220&amp;B220</f>
        <v>MARCEL (TF-03)46069</v>
      </c>
      <c r="B220" s="164">
        <v>46069</v>
      </c>
      <c r="C220" s="132" t="e" vm="1">
        <f>IF(BS_CONTROLE[[#This Row],[DATA]]="","",WEEKNUM(BS_CONTROLE[[#This Row],[DATA]]))</f>
        <v>#REF!</v>
      </c>
      <c r="D220" s="251" t="s">
        <v>919</v>
      </c>
      <c r="E220" s="246">
        <v>214</v>
      </c>
      <c r="F220" s="253" t="s">
        <v>775</v>
      </c>
      <c r="G220" s="138" t="str">
        <f>IF(D220="","*",VLOOKUP(F220,BS_ATIVIDADE[#Data],3,FALSE))</f>
        <v>SOLDA</v>
      </c>
      <c r="H220" s="254" t="s">
        <v>1454</v>
      </c>
      <c r="I220" s="254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54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1370</v>
      </c>
      <c r="W220" s="103" t="s">
        <v>1151</v>
      </c>
      <c r="X220" s="102" t="s">
        <v>421</v>
      </c>
      <c r="Y220" s="127" t="s">
        <v>424</v>
      </c>
      <c r="Z220" s="102"/>
      <c r="AA220" s="255"/>
      <c r="AB220" s="256"/>
      <c r="AC220" s="256"/>
      <c r="AD220" s="257"/>
      <c r="AE220" s="255"/>
      <c r="AF220" s="255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71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1455</v>
      </c>
      <c r="BK220" s="170" t="s">
        <v>1455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 hidden="1">
      <c r="A221" s="46" t="str">
        <f>D221&amp;B221</f>
        <v>V4046069</v>
      </c>
      <c r="B221" s="164">
        <v>46069</v>
      </c>
      <c r="C221" s="132" t="e" vm="1">
        <f>IF(BS_CONTROLE[[#This Row],[DATA]]="","",WEEKNUM(BS_CONTROLE[[#This Row],[DATA]]))</f>
        <v>#REF!</v>
      </c>
      <c r="D221" s="245" t="s">
        <v>771</v>
      </c>
      <c r="E221" s="246">
        <v>215</v>
      </c>
      <c r="F221" s="247" t="s">
        <v>724</v>
      </c>
      <c r="G221" s="138" t="str">
        <f>IF(D221="","*",VLOOKUP(F221,BS_ATIVIDADE[#Data],3,FALSE))</f>
        <v>MODERNIZAÇÃO</v>
      </c>
      <c r="H221" s="104" t="s">
        <v>1309</v>
      </c>
      <c r="I221" s="104" t="s">
        <v>1309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1333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1117</v>
      </c>
      <c r="W221" s="147" t="s">
        <v>1293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71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1263</v>
      </c>
      <c r="BK221" s="17" t="s">
        <v>1263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 hidden="1">
      <c r="A222" s="46" t="str">
        <f>D222&amp;B222</f>
        <v>MAURO TP-868)46069</v>
      </c>
      <c r="B222" s="164">
        <v>46069</v>
      </c>
      <c r="C222" s="132" t="e" vm="1">
        <f>IF(BS_CONTROLE[[#This Row],[DATA]]="","",WEEKNUM(BS_CONTROLE[[#This Row],[DATA]]))</f>
        <v>#REF!</v>
      </c>
      <c r="D222" s="251" t="s">
        <v>923</v>
      </c>
      <c r="E222" s="246">
        <v>216</v>
      </c>
      <c r="F222" s="253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1117</v>
      </c>
      <c r="W222" s="147" t="s">
        <v>1151</v>
      </c>
      <c r="X222" s="102" t="s">
        <v>421</v>
      </c>
      <c r="Y222" s="127" t="s">
        <v>424</v>
      </c>
      <c r="Z222" s="102"/>
      <c r="AA222" s="255"/>
      <c r="AB222" s="256"/>
      <c r="AC222" s="256"/>
      <c r="AD222" s="257"/>
      <c r="AE222" s="255"/>
      <c r="AF222" s="255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71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1456</v>
      </c>
      <c r="BK222" s="170" t="s">
        <v>1456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 hidden="1">
      <c r="A223" s="46" t="str">
        <f>D223&amp;B223</f>
        <v>WAGNER (TP-58)46069</v>
      </c>
      <c r="B223" s="164">
        <v>46069</v>
      </c>
      <c r="C223" s="132" t="e" vm="1">
        <f>IF(BS_CONTROLE[[#This Row],[DATA]]="","",WEEKNUM(BS_CONTROLE[[#This Row],[DATA]]))</f>
        <v>#REF!</v>
      </c>
      <c r="D223" s="251" t="s">
        <v>944</v>
      </c>
      <c r="E223" s="246">
        <v>217</v>
      </c>
      <c r="F223" s="253" t="s">
        <v>726</v>
      </c>
      <c r="G223" s="138" t="str">
        <f>IF(D223="","*",VLOOKUP(F223,BS_ATIVIDADE[#Data],3,FALSE))</f>
        <v>MODERNIZAÇÃO</v>
      </c>
      <c r="H223" s="254" t="s">
        <v>593</v>
      </c>
      <c r="I223" s="254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1117</v>
      </c>
      <c r="W223" s="147" t="s">
        <v>1457</v>
      </c>
      <c r="X223" s="102" t="s">
        <v>421</v>
      </c>
      <c r="Y223" s="127" t="s">
        <v>424</v>
      </c>
      <c r="Z223" s="102"/>
      <c r="AA223" s="255"/>
      <c r="AB223" s="256"/>
      <c r="AC223" s="256"/>
      <c r="AD223" s="257"/>
      <c r="AE223" s="255"/>
      <c r="AF223" s="255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71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1456</v>
      </c>
      <c r="BK223" s="170" t="s">
        <v>1456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 hidden="1">
      <c r="A224" s="46" t="str">
        <f t="shared" ref="A224:A305" si="79">D224&amp;B224</f>
        <v>ANTONIO (TF-681)46069</v>
      </c>
      <c r="B224" s="100">
        <v>46069</v>
      </c>
      <c r="C224" s="132" t="e" vm="1">
        <f>IF(BS_CONTROLE[[#This Row],[DATA]]="","",WEEKNUM(BS_CONTROLE[[#This Row],[DATA]]))</f>
        <v>#REF!</v>
      </c>
      <c r="D224" s="245" t="s">
        <v>856</v>
      </c>
      <c r="E224" s="246">
        <v>218</v>
      </c>
      <c r="F224" s="247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1458</v>
      </c>
      <c r="W224" s="147" t="s">
        <v>1151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1459</v>
      </c>
      <c r="BK224" s="17" t="s">
        <v>1460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 hidden="1">
      <c r="A225" s="46" t="str">
        <f t="shared" si="79"/>
        <v>V8346069</v>
      </c>
      <c r="B225" s="100">
        <v>46069</v>
      </c>
      <c r="C225" s="132" t="e" vm="1">
        <f>IF(BS_CONTROLE[[#This Row],[DATA]]="","",WEEKNUM(BS_CONTROLE[[#This Row],[DATA]]))</f>
        <v>#REF!</v>
      </c>
      <c r="D225" s="245" t="s">
        <v>796</v>
      </c>
      <c r="E225" s="246">
        <v>219</v>
      </c>
      <c r="F225" s="247" t="s">
        <v>698</v>
      </c>
      <c r="G225" s="138" t="str">
        <f>IF(D225="","*",VLOOKUP(F225,BS_ATIVIDADE[#Data],3,FALSE))</f>
        <v>MECANIZAÇÃO - SOCADORA</v>
      </c>
      <c r="H225" s="104" t="s">
        <v>1055</v>
      </c>
      <c r="I225" s="104" t="s">
        <v>1055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1293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1461</v>
      </c>
      <c r="BK225" s="170" t="s">
        <v>1462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 hidden="1">
      <c r="A226" s="46" t="str">
        <f t="shared" si="79"/>
        <v/>
      </c>
      <c r="B226" s="100"/>
      <c r="C226" s="132" t="e" vm="1">
        <f>IF(BS_CONTROLE[[#This Row],[DATA]]="","",WEEKNUM(BS_CONTROLE[[#This Row],[DATA]]))</f>
        <v>#REF!</v>
      </c>
      <c r="D226" s="245"/>
      <c r="E226" s="246">
        <v>220</v>
      </c>
      <c r="F226" s="247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 hidden="1">
      <c r="A227" s="46" t="str">
        <f t="shared" si="79"/>
        <v>W5746070</v>
      </c>
      <c r="B227" s="100">
        <v>46070</v>
      </c>
      <c r="C227" s="132" t="e" vm="1">
        <f>IF(BS_CONTROLE[[#This Row],[DATA]]="","",WEEKNUM(BS_CONTROLE[[#This Row],[DATA]]))</f>
        <v>#REF!</v>
      </c>
      <c r="D227" s="245" t="s">
        <v>1060</v>
      </c>
      <c r="E227" s="246">
        <v>221</v>
      </c>
      <c r="F227" s="247" t="s">
        <v>607</v>
      </c>
      <c r="G227" s="138" t="str">
        <f>IF(D227="","*",VLOOKUP(F227,BS_ATIVIDADE[#Data],3,FALSE))</f>
        <v>OUTROS</v>
      </c>
      <c r="H227" s="104" t="s">
        <v>1463</v>
      </c>
      <c r="I227" s="104" t="s">
        <v>1061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1062</v>
      </c>
      <c r="W227" s="147" t="s">
        <v>1464</v>
      </c>
      <c r="X227" s="102" t="s">
        <v>421</v>
      </c>
      <c r="Y227" s="127" t="s">
        <v>424</v>
      </c>
      <c r="Z227" s="102"/>
      <c r="AA227" s="103" t="s">
        <v>1415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1465</v>
      </c>
      <c r="BK227" s="17" t="s">
        <v>1466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 hidden="1">
      <c r="A228" s="46" t="str">
        <f t="shared" si="79"/>
        <v>V8746070</v>
      </c>
      <c r="B228" s="100">
        <v>46070</v>
      </c>
      <c r="C228" s="132" t="e" vm="1">
        <f>IF(BS_CONTROLE[[#This Row],[DATA]]="","",WEEKNUM(BS_CONTROLE[[#This Row],[DATA]]))</f>
        <v>#REF!</v>
      </c>
      <c r="D228" s="245" t="s">
        <v>803</v>
      </c>
      <c r="E228" s="246">
        <v>222</v>
      </c>
      <c r="F228" s="247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1293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1467</v>
      </c>
      <c r="BK228" s="17" t="s">
        <v>1468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 hidden="1">
      <c r="A229" s="46" t="str">
        <f t="shared" si="79"/>
        <v/>
      </c>
      <c r="B229" s="100"/>
      <c r="C229" s="132" t="e" vm="1">
        <f>IF(BS_CONTROLE[[#This Row],[DATA]]="","",WEEKNUM(BS_CONTROLE[[#This Row],[DATA]]))</f>
        <v>#REF!</v>
      </c>
      <c r="D229" s="245"/>
      <c r="E229" s="246">
        <v>223</v>
      </c>
      <c r="F229" s="247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 hidden="1">
      <c r="A230" s="46" t="str">
        <f t="shared" si="79"/>
        <v>V1946070</v>
      </c>
      <c r="B230" s="100">
        <v>46070</v>
      </c>
      <c r="C230" s="132" t="e" vm="1">
        <f>IF(BS_CONTROLE[[#This Row],[DATA]]="","",WEEKNUM(BS_CONTROLE[[#This Row],[DATA]]))</f>
        <v>#REF!</v>
      </c>
      <c r="D230" s="245" t="s">
        <v>1426</v>
      </c>
      <c r="E230" s="246">
        <v>224</v>
      </c>
      <c r="F230" s="247" t="s">
        <v>804</v>
      </c>
      <c r="G230" s="138" t="str">
        <f>IF(D230="","*",VLOOKUP(F230,BS_ATIVIDADE[#Data],3,FALSE))</f>
        <v>OUTROS</v>
      </c>
      <c r="H230" s="104" t="s">
        <v>1343</v>
      </c>
      <c r="I230" s="104" t="s">
        <v>1343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1469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1470</v>
      </c>
      <c r="BK230" s="17" t="s">
        <v>1470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 hidden="1">
      <c r="A231" s="46" t="str">
        <f t="shared" si="79"/>
        <v>V8846070</v>
      </c>
      <c r="B231" s="100">
        <v>46070</v>
      </c>
      <c r="C231" s="132" t="e" vm="1">
        <f>IF(BS_CONTROLE[[#This Row],[DATA]]="","",WEEKNUM(BS_CONTROLE[[#This Row],[DATA]]))</f>
        <v>#REF!</v>
      </c>
      <c r="D231" s="248" t="s">
        <v>805</v>
      </c>
      <c r="E231" s="246">
        <v>225</v>
      </c>
      <c r="F231" s="247" t="s">
        <v>698</v>
      </c>
      <c r="G231" s="138" t="str">
        <f>IF(D231="","*",VLOOKUP(F231,BS_ATIVIDADE[#Data],3,FALSE))</f>
        <v>MECANIZAÇÃO - SOCADORA</v>
      </c>
      <c r="H231" s="268" t="s">
        <v>1051</v>
      </c>
      <c r="I231" s="268" t="s">
        <v>1051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54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1293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1471</v>
      </c>
      <c r="BK231" s="17" t="s">
        <v>1471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 hidden="1">
      <c r="A232" s="46" t="str">
        <f t="shared" si="79"/>
        <v>PEDRO (TP-696)46070</v>
      </c>
      <c r="B232" s="100">
        <v>46070</v>
      </c>
      <c r="C232" s="132" t="e" vm="1">
        <f>IF(BS_CONTROLE[[#This Row],[DATA]]="","",WEEKNUM(BS_CONTROLE[[#This Row],[DATA]]))</f>
        <v>#REF!</v>
      </c>
      <c r="D232" s="245" t="s">
        <v>927</v>
      </c>
      <c r="E232" s="246">
        <v>226</v>
      </c>
      <c r="F232" s="247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1305</v>
      </c>
      <c r="W232" s="147" t="s">
        <v>1151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1472</v>
      </c>
      <c r="BK232" s="17" t="s">
        <v>1473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 hidden="1">
      <c r="A233" s="46" t="str">
        <f t="shared" si="79"/>
        <v/>
      </c>
      <c r="B233" s="100"/>
      <c r="C233" s="132" t="e" vm="1">
        <f>IF(BS_CONTROLE[[#This Row],[DATA]]="","",WEEKNUM(BS_CONTROLE[[#This Row],[DATA]]))</f>
        <v>#REF!</v>
      </c>
      <c r="D233" s="245"/>
      <c r="E233" s="246">
        <v>227</v>
      </c>
      <c r="F233" s="247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 hidden="1">
      <c r="A234" s="46" t="str">
        <f t="shared" si="79"/>
        <v/>
      </c>
      <c r="B234" s="100"/>
      <c r="C234" s="132" t="e" vm="1">
        <f>IF(BS_CONTROLE[[#This Row],[DATA]]="","",WEEKNUM(BS_CONTROLE[[#This Row],[DATA]]))</f>
        <v>#REF!</v>
      </c>
      <c r="D234" s="245"/>
      <c r="E234" s="246">
        <v>228</v>
      </c>
      <c r="F234" s="247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 hidden="1">
      <c r="A235" s="46" t="str">
        <f t="shared" si="79"/>
        <v>MOD SPN46070</v>
      </c>
      <c r="B235" s="100">
        <v>46070</v>
      </c>
      <c r="C235" s="132" t="e" vm="1">
        <f>IF(BS_CONTROLE[[#This Row],[DATA]]="","",WEEKNUM(BS_CONTROLE[[#This Row],[DATA]]))</f>
        <v>#REF!</v>
      </c>
      <c r="D235" s="245" t="s">
        <v>609</v>
      </c>
      <c r="E235" s="246">
        <v>229</v>
      </c>
      <c r="F235" s="247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1307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1117</v>
      </c>
      <c r="W235" s="147" t="s">
        <v>1308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1474</v>
      </c>
      <c r="BK235" s="17" t="s">
        <v>1475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 hidden="1">
      <c r="A236" s="46" t="str">
        <f t="shared" si="79"/>
        <v>V4046070</v>
      </c>
      <c r="B236" s="100">
        <v>46070</v>
      </c>
      <c r="C236" s="132" t="e" vm="1">
        <f>IF(BS_CONTROLE[[#This Row],[DATA]]="","",WEEKNUM(BS_CONTROLE[[#This Row],[DATA]]))</f>
        <v>#REF!</v>
      </c>
      <c r="D236" s="245" t="s">
        <v>771</v>
      </c>
      <c r="E236" s="246">
        <v>230</v>
      </c>
      <c r="F236" s="247" t="s">
        <v>724</v>
      </c>
      <c r="G236" s="138" t="str">
        <f>IF(D236="","*",VLOOKUP(F236,BS_ATIVIDADE[#Data],3,FALSE))</f>
        <v>MODERNIZAÇÃO</v>
      </c>
      <c r="H236" s="104" t="s">
        <v>1309</v>
      </c>
      <c r="I236" s="104" t="s">
        <v>1309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1307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1117</v>
      </c>
      <c r="W236" s="147" t="s">
        <v>1293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1474</v>
      </c>
      <c r="BK236" s="17" t="s">
        <v>1476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 hidden="1">
      <c r="A237" s="46" t="str">
        <f t="shared" si="79"/>
        <v>MAURO TP-868)46070</v>
      </c>
      <c r="B237" s="100">
        <v>46070</v>
      </c>
      <c r="C237" s="132" t="e" vm="1">
        <f>IF(BS_CONTROLE[[#This Row],[DATA]]="","",WEEKNUM(BS_CONTROLE[[#This Row],[DATA]]))</f>
        <v>#REF!</v>
      </c>
      <c r="D237" s="245" t="s">
        <v>923</v>
      </c>
      <c r="E237" s="246">
        <v>231</v>
      </c>
      <c r="F237" s="247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1477</v>
      </c>
      <c r="W237" s="147" t="s">
        <v>1151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1474</v>
      </c>
      <c r="BK237" s="17" t="s">
        <v>1478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 hidden="1">
      <c r="A238" s="46" t="str">
        <f t="shared" si="79"/>
        <v>IGOR (TF-660)46070</v>
      </c>
      <c r="B238" s="100">
        <v>46070</v>
      </c>
      <c r="C238" s="132" t="e" vm="1">
        <f>IF(BS_CONTROLE[[#This Row],[DATA]]="","",WEEKNUM(BS_CONTROLE[[#This Row],[DATA]]))</f>
        <v>#REF!</v>
      </c>
      <c r="D238" s="245" t="s">
        <v>893</v>
      </c>
      <c r="E238" s="246">
        <v>232</v>
      </c>
      <c r="F238" s="247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1479</v>
      </c>
      <c r="W238" s="147" t="s">
        <v>1151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1480</v>
      </c>
      <c r="BK238" s="17" t="s">
        <v>1481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 hidden="1">
      <c r="A239" s="46" t="str">
        <f t="shared" si="79"/>
        <v>V9546070</v>
      </c>
      <c r="B239" s="100">
        <v>46070</v>
      </c>
      <c r="C239" s="132" t="e" vm="1">
        <f>IF(BS_CONTROLE[[#This Row],[DATA]]="","",WEEKNUM(BS_CONTROLE[[#This Row],[DATA]]))</f>
        <v>#REF!</v>
      </c>
      <c r="D239" s="245" t="s">
        <v>818</v>
      </c>
      <c r="E239" s="246">
        <v>233</v>
      </c>
      <c r="F239" s="247" t="s">
        <v>607</v>
      </c>
      <c r="G239" s="138" t="str">
        <f>IF(D239="","*",VLOOKUP(F239,BS_ATIVIDADE[#Data],3,FALSE))</f>
        <v>OUTROS</v>
      </c>
      <c r="H239" s="104" t="s">
        <v>1135</v>
      </c>
      <c r="I239" s="104" t="s">
        <v>394</v>
      </c>
      <c r="J239" s="103">
        <v>73</v>
      </c>
      <c r="K239" s="103">
        <v>42</v>
      </c>
      <c r="L239" s="103"/>
      <c r="M239" s="125" t="s">
        <v>1482</v>
      </c>
      <c r="N239" s="125" t="s">
        <v>1483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1484</v>
      </c>
      <c r="W239" s="147" t="s">
        <v>1485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1486</v>
      </c>
      <c r="BK239" s="17" t="s">
        <v>1486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 hidden="1">
      <c r="A240" s="46" t="str">
        <f t="shared" si="79"/>
        <v/>
      </c>
      <c r="B240" s="100"/>
      <c r="C240" s="132" t="e" vm="1">
        <f>IF(BS_CONTROLE[[#This Row],[DATA]]="","",WEEKNUM(BS_CONTROLE[[#This Row],[DATA]]))</f>
        <v>#REF!</v>
      </c>
      <c r="D240" s="245"/>
      <c r="E240" s="246">
        <v>234</v>
      </c>
      <c r="F240" s="247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 hidden="1">
      <c r="A241" s="46" t="str">
        <f t="shared" si="79"/>
        <v>ANTONIO (TF-681)46070</v>
      </c>
      <c r="B241" s="100">
        <v>46070</v>
      </c>
      <c r="C241" s="132" t="e" vm="1">
        <f>IF(BS_CONTROLE[[#This Row],[DATA]]="","",WEEKNUM(BS_CONTROLE[[#This Row],[DATA]]))</f>
        <v>#REF!</v>
      </c>
      <c r="D241" s="245" t="s">
        <v>856</v>
      </c>
      <c r="E241" s="246">
        <v>235</v>
      </c>
      <c r="F241" s="247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1487</v>
      </c>
      <c r="W241" s="147" t="s">
        <v>1151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1488</v>
      </c>
      <c r="BK241" s="18" t="s">
        <v>1489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 hidden="1">
      <c r="A242" s="46" t="str">
        <f t="shared" si="79"/>
        <v/>
      </c>
      <c r="B242" s="100"/>
      <c r="C242" s="132" t="e" vm="1">
        <f>IF(BS_CONTROLE[[#This Row],[DATA]]="","",WEEKNUM(BS_CONTROLE[[#This Row],[DATA]]))</f>
        <v>#REF!</v>
      </c>
      <c r="D242" s="245"/>
      <c r="E242" s="246">
        <v>236</v>
      </c>
      <c r="F242" s="247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 hidden="1">
      <c r="A243" s="46" t="str">
        <f t="shared" si="79"/>
        <v/>
      </c>
      <c r="B243" s="100"/>
      <c r="C243" s="132" t="e" vm="1">
        <f>IF(BS_CONTROLE[[#This Row],[DATA]]="","",WEEKNUM(BS_CONTROLE[[#This Row],[DATA]]))</f>
        <v>#REF!</v>
      </c>
      <c r="D243" s="245"/>
      <c r="E243" s="246">
        <v>237</v>
      </c>
      <c r="F243" s="247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 hidden="1">
      <c r="A244" s="46" t="str">
        <f t="shared" si="79"/>
        <v>CARLOS (TP-722)46070</v>
      </c>
      <c r="B244" s="100">
        <v>46070</v>
      </c>
      <c r="C244" s="132" t="e" vm="1">
        <f>IF(BS_CONTROLE[[#This Row],[DATA]]="","",WEEKNUM(BS_CONTROLE[[#This Row],[DATA]]))</f>
        <v>#REF!</v>
      </c>
      <c r="D244" s="245" t="s">
        <v>863</v>
      </c>
      <c r="E244" s="246">
        <v>238</v>
      </c>
      <c r="F244" s="247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1257</v>
      </c>
      <c r="W244" s="147" t="s">
        <v>1151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1490</v>
      </c>
      <c r="BK244" s="17" t="s">
        <v>1491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 hidden="1">
      <c r="A245" s="46" t="str">
        <f t="shared" si="79"/>
        <v>V8346070</v>
      </c>
      <c r="B245" s="100">
        <v>46070</v>
      </c>
      <c r="C245" s="132" t="e" vm="1">
        <f>IF(BS_CONTROLE[[#This Row],[DATA]]="","",WEEKNUM(BS_CONTROLE[[#This Row],[DATA]]))</f>
        <v>#REF!</v>
      </c>
      <c r="D245" s="245" t="s">
        <v>796</v>
      </c>
      <c r="E245" s="246">
        <v>239</v>
      </c>
      <c r="F245" s="247" t="s">
        <v>698</v>
      </c>
      <c r="G245" s="138" t="str">
        <f>IF(D245="","*",VLOOKUP(F245,BS_ATIVIDADE[#Data],3,FALSE))</f>
        <v>MECANIZAÇÃO - SOCADORA</v>
      </c>
      <c r="H245" s="104" t="s">
        <v>1492</v>
      </c>
      <c r="I245" s="104" t="s">
        <v>1492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1493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1293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1494</v>
      </c>
      <c r="BK245" s="17" t="s">
        <v>1494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 hidden="1">
      <c r="A246" s="46" t="str">
        <f t="shared" si="79"/>
        <v/>
      </c>
      <c r="B246" s="100"/>
      <c r="C246" s="132" t="e" vm="1">
        <f>IF(BS_CONTROLE[[#This Row],[DATA]]="","",WEEKNUM(BS_CONTROLE[[#This Row],[DATA]]))</f>
        <v>#REF!</v>
      </c>
      <c r="D246" s="245"/>
      <c r="E246" s="246">
        <v>240</v>
      </c>
      <c r="F246" s="247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 hidden="1">
      <c r="A247" s="46" t="str">
        <f t="shared" si="79"/>
        <v>N4046071</v>
      </c>
      <c r="B247" s="100">
        <v>46071</v>
      </c>
      <c r="C247" s="132" t="e" vm="1">
        <f>IF(BS_CONTROLE[[#This Row],[DATA]]="","",WEEKNUM(BS_CONTROLE[[#This Row],[DATA]]))</f>
        <v>#REF!</v>
      </c>
      <c r="D247" s="245" t="s">
        <v>1495</v>
      </c>
      <c r="E247" s="246">
        <v>241</v>
      </c>
      <c r="F247" s="247" t="s">
        <v>607</v>
      </c>
      <c r="G247" s="138" t="str">
        <f>IF(D247="","*",VLOOKUP(F247,BS_ATIVIDADE[#Data],3,FALSE))</f>
        <v>OUTROS</v>
      </c>
      <c r="H247" s="104" t="s">
        <v>1061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1496</v>
      </c>
      <c r="N247" s="125" t="s">
        <v>1497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1498</v>
      </c>
      <c r="W247" s="147" t="s">
        <v>1499</v>
      </c>
      <c r="X247" s="102" t="s">
        <v>421</v>
      </c>
      <c r="Y247" s="127" t="s">
        <v>424</v>
      </c>
      <c r="Z247" s="102"/>
      <c r="AA247" s="103" t="s">
        <v>1500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1501</v>
      </c>
      <c r="BK247" s="108" t="s">
        <v>1501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 hidden="1">
      <c r="A248" s="46" t="str">
        <f t="shared" si="79"/>
        <v>V8746071</v>
      </c>
      <c r="B248" s="100">
        <v>46071</v>
      </c>
      <c r="C248" s="132" t="e" vm="1">
        <f>IF(BS_CONTROLE[[#This Row],[DATA]]="","",WEEKNUM(BS_CONTROLE[[#This Row],[DATA]]))</f>
        <v>#REF!</v>
      </c>
      <c r="D248" s="245" t="s">
        <v>803</v>
      </c>
      <c r="E248" s="246">
        <v>242</v>
      </c>
      <c r="F248" s="247" t="s">
        <v>698</v>
      </c>
      <c r="G248" s="138" t="str">
        <f>IF(D248="","*",VLOOKUP(F248,BS_ATIVIDADE[#Data],3,FALSE))</f>
        <v>MECANIZAÇÃO - SOCADORA</v>
      </c>
      <c r="H248" s="104" t="s">
        <v>1502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1293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1503</v>
      </c>
      <c r="BK248" s="17" t="s">
        <v>1503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1503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 hidden="1">
      <c r="A249" s="46" t="str">
        <f t="shared" si="79"/>
        <v>A7346071</v>
      </c>
      <c r="B249" s="100">
        <v>46071</v>
      </c>
      <c r="C249" s="132" t="e" vm="1">
        <f>IF(BS_CONTROLE[[#This Row],[DATA]]="","",WEEKNUM(BS_CONTROLE[[#This Row],[DATA]]))</f>
        <v>#REF!</v>
      </c>
      <c r="D249" s="245" t="s">
        <v>718</v>
      </c>
      <c r="E249" s="246">
        <v>243</v>
      </c>
      <c r="F249" s="247" t="s">
        <v>614</v>
      </c>
      <c r="G249" s="138" t="str">
        <f>IF(D249="","*",VLOOKUP(F249,BS_ATIVIDADE[#Data],3,FALSE))</f>
        <v>DETECÇÃO</v>
      </c>
      <c r="H249" s="104" t="s">
        <v>1074</v>
      </c>
      <c r="I249" s="104" t="s">
        <v>1102</v>
      </c>
      <c r="J249" s="103">
        <v>73</v>
      </c>
      <c r="K249" s="103">
        <v>203</v>
      </c>
      <c r="L249" s="103" t="s">
        <v>593</v>
      </c>
      <c r="M249" s="125" t="s">
        <v>1504</v>
      </c>
      <c r="N249" s="125" t="s">
        <v>1505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1301</v>
      </c>
      <c r="W249" s="147" t="s">
        <v>1506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1507</v>
      </c>
      <c r="BK249" s="17" t="s">
        <v>1507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1507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 hidden="1">
      <c r="A250" s="46" t="str">
        <f t="shared" si="79"/>
        <v>W5446071</v>
      </c>
      <c r="B250" s="100">
        <v>46071</v>
      </c>
      <c r="C250" s="132" t="e" vm="1">
        <f>IF(BS_CONTROLE[[#This Row],[DATA]]="","",WEEKNUM(BS_CONTROLE[[#This Row],[DATA]]))</f>
        <v>#REF!</v>
      </c>
      <c r="D250" s="245" t="s">
        <v>824</v>
      </c>
      <c r="E250" s="246">
        <v>244</v>
      </c>
      <c r="F250" s="247" t="s">
        <v>607</v>
      </c>
      <c r="G250" s="138" t="str">
        <f>IF(D250="","*",VLOOKUP(F250,BS_ATIVIDADE[#Data],3,FALSE))</f>
        <v>OUTROS</v>
      </c>
      <c r="H250" s="104" t="s">
        <v>1104</v>
      </c>
      <c r="I250" s="104" t="s">
        <v>1194</v>
      </c>
      <c r="J250" s="103">
        <v>73</v>
      </c>
      <c r="K250" s="103">
        <v>203</v>
      </c>
      <c r="L250" s="103" t="s">
        <v>593</v>
      </c>
      <c r="M250" s="125" t="s">
        <v>1368</v>
      </c>
      <c r="N250" s="125" t="s">
        <v>1369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1370</v>
      </c>
      <c r="W250" s="147" t="s">
        <v>1508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1509</v>
      </c>
      <c r="BK250" s="17" t="s">
        <v>1509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 hidden="1">
      <c r="A251" s="46" t="str">
        <f t="shared" si="79"/>
        <v>PEDRO (TP-696)46071</v>
      </c>
      <c r="B251" s="100">
        <v>46071</v>
      </c>
      <c r="C251" s="132" t="e" vm="1">
        <f>IF(BS_CONTROLE[[#This Row],[DATA]]="","",WEEKNUM(BS_CONTROLE[[#This Row],[DATA]]))</f>
        <v>#REF!</v>
      </c>
      <c r="D251" s="245" t="s">
        <v>927</v>
      </c>
      <c r="E251" s="246">
        <v>245</v>
      </c>
      <c r="F251" s="247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1305</v>
      </c>
      <c r="W251" s="147" t="s">
        <v>1510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1325</v>
      </c>
      <c r="BK251" s="17" t="s">
        <v>1325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1325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 hidden="1">
      <c r="A252" s="46" t="str">
        <f t="shared" si="79"/>
        <v>V1946071</v>
      </c>
      <c r="B252" s="100">
        <v>46071</v>
      </c>
      <c r="C252" s="132" t="e" vm="1">
        <f>IF(BS_CONTROLE[[#This Row],[DATA]]="","",WEEKNUM(BS_CONTROLE[[#This Row],[DATA]]))</f>
        <v>#REF!</v>
      </c>
      <c r="D252" s="245" t="s">
        <v>1426</v>
      </c>
      <c r="E252" s="246">
        <v>246</v>
      </c>
      <c r="F252" s="247" t="s">
        <v>804</v>
      </c>
      <c r="G252" s="138" t="str">
        <f>IF(D252="","*",VLOOKUP(F252,BS_ATIVIDADE[#Data],3,FALSE))</f>
        <v>OUTROS</v>
      </c>
      <c r="H252" s="104" t="s">
        <v>1511</v>
      </c>
      <c r="I252" s="104" t="s">
        <v>1343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1512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1513</v>
      </c>
      <c r="BK252" s="17" t="s">
        <v>1513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1513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 hidden="1">
      <c r="A253" s="46" t="str">
        <f t="shared" si="79"/>
        <v>V8846071</v>
      </c>
      <c r="B253" s="100">
        <v>46071</v>
      </c>
      <c r="C253" s="132" t="e" vm="1">
        <f>IF(BS_CONTROLE[[#This Row],[DATA]]="","",WEEKNUM(BS_CONTROLE[[#This Row],[DATA]]))</f>
        <v>#REF!</v>
      </c>
      <c r="D253" s="245" t="s">
        <v>805</v>
      </c>
      <c r="E253" s="246">
        <v>247</v>
      </c>
      <c r="F253" s="247" t="s">
        <v>698</v>
      </c>
      <c r="G253" s="138" t="str">
        <f>IF(D253="","*",VLOOKUP(F253,BS_ATIVIDADE[#Data],3,FALSE))</f>
        <v>MECANIZAÇÃO - SOCADORA</v>
      </c>
      <c r="H253" s="104" t="s">
        <v>1511</v>
      </c>
      <c r="I253" s="104" t="s">
        <v>1511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1293</v>
      </c>
      <c r="X253" s="102" t="s">
        <v>421</v>
      </c>
      <c r="Y253" s="127" t="s">
        <v>424</v>
      </c>
      <c r="Z253" s="102"/>
      <c r="AA253" s="103" t="s">
        <v>1514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1515</v>
      </c>
      <c r="BK253" s="17" t="s">
        <v>1515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1515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 hidden="1">
      <c r="A254" s="46" t="str">
        <f t="shared" si="79"/>
        <v>MAURO TP-868)46071</v>
      </c>
      <c r="B254" s="100">
        <v>46071</v>
      </c>
      <c r="C254" s="132" t="e" vm="1">
        <f>IF(BS_CONTROLE[[#This Row],[DATA]]="","",WEEKNUM(BS_CONTROLE[[#This Row],[DATA]]))</f>
        <v>#REF!</v>
      </c>
      <c r="D254" s="245" t="s">
        <v>923</v>
      </c>
      <c r="E254" s="246">
        <v>248</v>
      </c>
      <c r="F254" s="247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1516</v>
      </c>
      <c r="W254" s="147" t="s">
        <v>1517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1518</v>
      </c>
      <c r="BK254" s="17" t="s">
        <v>1518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1518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 hidden="1">
      <c r="A255" s="46" t="str">
        <f t="shared" si="79"/>
        <v>V4046071</v>
      </c>
      <c r="B255" s="100">
        <v>46071</v>
      </c>
      <c r="C255" s="132" t="e" vm="1">
        <f>IF(BS_CONTROLE[[#This Row],[DATA]]="","",WEEKNUM(BS_CONTROLE[[#This Row],[DATA]]))</f>
        <v>#REF!</v>
      </c>
      <c r="D255" s="245" t="s">
        <v>771</v>
      </c>
      <c r="E255" s="246">
        <v>249</v>
      </c>
      <c r="F255" s="247" t="s">
        <v>724</v>
      </c>
      <c r="G255" s="138" t="str">
        <f>IF(D255="","*",VLOOKUP(F255,BS_ATIVIDADE[#Data],3,FALSE))</f>
        <v>MODERNIZAÇÃO</v>
      </c>
      <c r="H255" s="104" t="s">
        <v>1309</v>
      </c>
      <c r="I255" s="104" t="s">
        <v>1519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1293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1520</v>
      </c>
      <c r="BK255" s="17" t="s">
        <v>1520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1520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 hidden="1">
      <c r="A256" s="46" t="str">
        <f t="shared" si="79"/>
        <v>IGOR (TF-660)46071</v>
      </c>
      <c r="B256" s="100">
        <v>46071</v>
      </c>
      <c r="C256" s="132" t="e" vm="1">
        <f>IF(BS_CONTROLE[[#This Row],[DATA]]="","",WEEKNUM(BS_CONTROLE[[#This Row],[DATA]]))</f>
        <v>#REF!</v>
      </c>
      <c r="D256" s="245" t="s">
        <v>893</v>
      </c>
      <c r="E256" s="246">
        <v>250</v>
      </c>
      <c r="F256" s="247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1479</v>
      </c>
      <c r="W256" s="147" t="s">
        <v>1517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1518</v>
      </c>
      <c r="BK256" s="17" t="s">
        <v>1518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1518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 hidden="1">
      <c r="A257" s="46" t="str">
        <f t="shared" si="79"/>
        <v>W9946071</v>
      </c>
      <c r="B257" s="100">
        <v>46071</v>
      </c>
      <c r="C257" s="132" t="e" vm="1">
        <f>IF(BS_CONTROLE[[#This Row],[DATA]]="","",WEEKNUM(BS_CONTROLE[[#This Row],[DATA]]))</f>
        <v>#REF!</v>
      </c>
      <c r="D257" s="245" t="s">
        <v>845</v>
      </c>
      <c r="E257" s="246">
        <v>251</v>
      </c>
      <c r="F257" s="247" t="s">
        <v>736</v>
      </c>
      <c r="G257" s="138" t="str">
        <f>IF(D257="","*",VLOOKUP(F257,BS_ATIVIDADE[#Data],3,FALSE))</f>
        <v>OUTROS</v>
      </c>
      <c r="H257" s="104" t="s">
        <v>1519</v>
      </c>
      <c r="I257" s="104" t="s">
        <v>1519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1484</v>
      </c>
      <c r="W257" s="147" t="s">
        <v>1521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1522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1523</v>
      </c>
      <c r="BK257" s="17" t="s">
        <v>1523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1523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 hidden="1">
      <c r="A258" s="46" t="str">
        <f t="shared" si="79"/>
        <v>A6346071</v>
      </c>
      <c r="B258" s="100">
        <v>46071</v>
      </c>
      <c r="C258" s="132" t="e" vm="1">
        <f>IF(BS_CONTROLE[[#This Row],[DATA]]="","",WEEKNUM(BS_CONTROLE[[#This Row],[DATA]]))</f>
        <v>#REF!</v>
      </c>
      <c r="D258" s="245" t="s">
        <v>1094</v>
      </c>
      <c r="E258" s="246">
        <v>252</v>
      </c>
      <c r="F258" s="247" t="s">
        <v>607</v>
      </c>
      <c r="G258" s="138" t="str">
        <f>IF(D258="","*",VLOOKUP(F258,BS_ATIVIDADE[#Data],3,FALSE))</f>
        <v>OUTROS</v>
      </c>
      <c r="H258" s="104" t="s">
        <v>1524</v>
      </c>
      <c r="I258" s="104" t="s">
        <v>1074</v>
      </c>
      <c r="J258" s="103">
        <v>73</v>
      </c>
      <c r="K258" s="103">
        <v>8</v>
      </c>
      <c r="L258" s="103" t="s">
        <v>593</v>
      </c>
      <c r="M258" s="125" t="s">
        <v>1525</v>
      </c>
      <c r="N258" s="125" t="s">
        <v>1526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1370</v>
      </c>
      <c r="W258" s="147" t="s">
        <v>1527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1528</v>
      </c>
      <c r="BK258" s="17" t="s">
        <v>1528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1529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 hidden="1">
      <c r="A259" s="46" t="str">
        <f>D259&amp;B259</f>
        <v>V97</v>
      </c>
      <c r="B259" s="164"/>
      <c r="C259" s="132" t="e" vm="1">
        <f>IF(BS_CONTROLE[[#This Row],[DATA]]="","",WEEKNUM(BS_CONTROLE[[#This Row],[DATA]]))</f>
        <v>#REF!</v>
      </c>
      <c r="D259" s="251" t="s">
        <v>820</v>
      </c>
      <c r="E259" s="246">
        <v>253</v>
      </c>
      <c r="F259" s="253" t="s">
        <v>616</v>
      </c>
      <c r="G259" s="138" t="str">
        <f>IF(D259="","*",VLOOKUP(F259,BS_ATIVIDADE[#Data],3,FALSE))</f>
        <v>DETECÇÃO</v>
      </c>
      <c r="H259" s="254" t="s">
        <v>1134</v>
      </c>
      <c r="I259" s="254" t="s">
        <v>1530</v>
      </c>
      <c r="J259" s="125">
        <v>73</v>
      </c>
      <c r="K259" s="125">
        <v>7</v>
      </c>
      <c r="L259" s="103" t="s">
        <v>593</v>
      </c>
      <c r="M259" s="125" t="s">
        <v>1531</v>
      </c>
      <c r="N259" s="125" t="s">
        <v>1532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1533</v>
      </c>
      <c r="W259" s="103" t="s">
        <v>1534</v>
      </c>
      <c r="X259" s="102" t="s">
        <v>421</v>
      </c>
      <c r="Y259" s="127" t="s">
        <v>424</v>
      </c>
      <c r="Z259" s="102"/>
      <c r="AA259" s="255">
        <v>1</v>
      </c>
      <c r="AB259" s="256" t="s">
        <v>412</v>
      </c>
      <c r="AC259" s="256"/>
      <c r="AD259" s="257"/>
      <c r="AE259" s="255"/>
      <c r="AF259" s="255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71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1535</v>
      </c>
      <c r="BK259" s="17" t="s">
        <v>1535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 hidden="1">
      <c r="A260" s="46" t="str">
        <f t="shared" ref="A260:A320" si="81">D260&amp;B260</f>
        <v>A7446071</v>
      </c>
      <c r="B260" s="100">
        <v>46071</v>
      </c>
      <c r="C260" s="132" t="e" vm="1">
        <f>IF(BS_CONTROLE[[#This Row],[DATA]]="","",WEEKNUM(BS_CONTROLE[[#This Row],[DATA]]))</f>
        <v>#REF!</v>
      </c>
      <c r="D260" s="245" t="s">
        <v>721</v>
      </c>
      <c r="E260" s="246">
        <v>254</v>
      </c>
      <c r="F260" s="247" t="s">
        <v>614</v>
      </c>
      <c r="G260" s="138" t="str">
        <f>IF(D260="","*",VLOOKUP(F260,BS_ATIVIDADE[#Data],3,FALSE))</f>
        <v>DETECÇÃO</v>
      </c>
      <c r="H260" s="104" t="s">
        <v>1536</v>
      </c>
      <c r="I260" s="104" t="s">
        <v>1537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1301</v>
      </c>
      <c r="W260" s="147" t="s">
        <v>1506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1538</v>
      </c>
      <c r="BK260" s="17" t="s">
        <v>1538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1538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 hidden="1">
      <c r="A261" s="46" t="str">
        <f t="shared" si="81"/>
        <v>CARLOS (TP-722)46071</v>
      </c>
      <c r="B261" s="100">
        <v>46071</v>
      </c>
      <c r="C261" s="132" t="e" vm="1">
        <f>IF(BS_CONTROLE[[#This Row],[DATA]]="","",WEEKNUM(BS_CONTROLE[[#This Row],[DATA]]))</f>
        <v>#REF!</v>
      </c>
      <c r="D261" s="245" t="s">
        <v>863</v>
      </c>
      <c r="E261" s="246">
        <v>255</v>
      </c>
      <c r="F261" s="247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1257</v>
      </c>
      <c r="W261" s="147" t="s">
        <v>1517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1539</v>
      </c>
      <c r="BK261" s="17" t="s">
        <v>1539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 hidden="1">
      <c r="A262" s="46" t="str">
        <f t="shared" si="81"/>
        <v>V8346071</v>
      </c>
      <c r="B262" s="100">
        <v>46071</v>
      </c>
      <c r="C262" s="132" t="e" vm="1">
        <f>IF(BS_CONTROLE[[#This Row],[DATA]]="","",WEEKNUM(BS_CONTROLE[[#This Row],[DATA]]))</f>
        <v>#REF!</v>
      </c>
      <c r="D262" s="245" t="s">
        <v>796</v>
      </c>
      <c r="E262" s="246">
        <v>256</v>
      </c>
      <c r="F262" s="247" t="s">
        <v>698</v>
      </c>
      <c r="G262" s="138" t="str">
        <f>IF(D262="","*",VLOOKUP(F262,BS_ATIVIDADE[#Data],3,FALSE))</f>
        <v>MECANIZAÇÃO - SOCADORA</v>
      </c>
      <c r="H262" s="104" t="s">
        <v>1492</v>
      </c>
      <c r="I262" s="104" t="s">
        <v>1492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1493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1293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1540</v>
      </c>
      <c r="BK262" s="17" t="s">
        <v>1540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1540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 hidden="1">
      <c r="A263" s="46" t="str">
        <f>D263&amp;B263</f>
        <v/>
      </c>
      <c r="B263" s="164"/>
      <c r="C263" s="132" t="e" vm="1">
        <f>IF(BS_CONTROLE[[#This Row],[DATA]]="","",WEEKNUM(BS_CONTROLE[[#This Row],[DATA]]))</f>
        <v>#REF!</v>
      </c>
      <c r="D263" s="251"/>
      <c r="E263" s="246">
        <v>257</v>
      </c>
      <c r="F263" s="253"/>
      <c r="G263" s="138" t="str">
        <f>IF(D263="","*",VLOOKUP(F263,BS_ATIVIDADE[#Data],3,FALSE))</f>
        <v>*</v>
      </c>
      <c r="H263" s="254"/>
      <c r="I263" s="254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55"/>
      <c r="AB263" s="256"/>
      <c r="AC263" s="256"/>
      <c r="AD263" s="257"/>
      <c r="AE263" s="255"/>
      <c r="AF263" s="255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71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 hidden="1">
      <c r="A264" s="46" t="str">
        <f>D264&amp;B264</f>
        <v/>
      </c>
      <c r="B264" s="164"/>
      <c r="C264" s="132" t="e" vm="1">
        <f>IF(BS_CONTROLE[[#This Row],[DATA]]="","",WEEKNUM(BS_CONTROLE[[#This Row],[DATA]]))</f>
        <v>#REF!</v>
      </c>
      <c r="D264" s="251"/>
      <c r="E264" s="246">
        <v>258</v>
      </c>
      <c r="F264" s="253"/>
      <c r="G264" s="138" t="str">
        <f>IF(D264="","*",VLOOKUP(F264,BS_ATIVIDADE[#Data],3,FALSE))</f>
        <v>*</v>
      </c>
      <c r="H264" s="254"/>
      <c r="I264" s="254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55"/>
      <c r="AB264" s="256"/>
      <c r="AC264" s="256"/>
      <c r="AD264" s="257"/>
      <c r="AE264" s="255"/>
      <c r="AF264" s="255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71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 hidden="1">
      <c r="A265" s="46" t="str">
        <f t="shared" ref="A265:A320" si="84">D265&amp;B265</f>
        <v>N4046072</v>
      </c>
      <c r="B265" s="100">
        <v>46072</v>
      </c>
      <c r="C265" s="132" t="e" vm="1">
        <f>IF(BS_CONTROLE[[#This Row],[DATA]]="","",WEEKNUM(BS_CONTROLE[[#This Row],[DATA]]))</f>
        <v>#REF!</v>
      </c>
      <c r="D265" s="245" t="s">
        <v>1495</v>
      </c>
      <c r="E265" s="246">
        <v>259</v>
      </c>
      <c r="F265" s="247" t="s">
        <v>607</v>
      </c>
      <c r="G265" s="138" t="str">
        <f>IF(D265="","*",VLOOKUP(F265,BS_ATIVIDADE[#Data],3,FALSE))</f>
        <v>OUTROS</v>
      </c>
      <c r="H265" s="104" t="s">
        <v>1061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1496</v>
      </c>
      <c r="N265" s="125" t="s">
        <v>1497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1498</v>
      </c>
      <c r="W265" s="147" t="s">
        <v>1499</v>
      </c>
      <c r="X265" s="102" t="s">
        <v>421</v>
      </c>
      <c r="Y265" s="127" t="s">
        <v>424</v>
      </c>
      <c r="Z265" s="102"/>
      <c r="AA265" s="103" t="s">
        <v>1500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1541</v>
      </c>
      <c r="BK265" s="17" t="s">
        <v>1541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 hidden="1">
      <c r="A266" s="46" t="str">
        <f t="shared" si="84"/>
        <v>E4046072</v>
      </c>
      <c r="B266" s="100">
        <v>46072</v>
      </c>
      <c r="C266" s="132" t="e" vm="1">
        <f>IF(BS_CONTROLE[[#This Row],[DATA]]="","",WEEKNUM(BS_CONTROLE[[#This Row],[DATA]]))</f>
        <v>#REF!</v>
      </c>
      <c r="D266" s="245" t="s">
        <v>748</v>
      </c>
      <c r="E266" s="246">
        <v>260</v>
      </c>
      <c r="F266" s="247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1287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1288</v>
      </c>
      <c r="W266" s="147" t="s">
        <v>1289</v>
      </c>
      <c r="X266" s="102" t="s">
        <v>421</v>
      </c>
      <c r="Y266" s="127" t="s">
        <v>424</v>
      </c>
      <c r="Z266" s="102"/>
      <c r="AA266" s="103" t="s">
        <v>1316</v>
      </c>
      <c r="AB266" s="101" t="s">
        <v>423</v>
      </c>
      <c r="AC266" s="148" t="s">
        <v>419</v>
      </c>
      <c r="AD266" s="105">
        <v>0.29166666666666669</v>
      </c>
      <c r="AE266" s="103" t="s">
        <v>1291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1542</v>
      </c>
      <c r="BK266" s="17" t="s">
        <v>1542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1542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 hidden="1">
      <c r="A267" s="46" t="str">
        <f t="shared" si="84"/>
        <v>V8746072</v>
      </c>
      <c r="B267" s="100">
        <v>46072</v>
      </c>
      <c r="C267" s="132" t="e" vm="1">
        <f>IF(BS_CONTROLE[[#This Row],[DATA]]="","",WEEKNUM(BS_CONTROLE[[#This Row],[DATA]]))</f>
        <v>#REF!</v>
      </c>
      <c r="D267" s="245" t="s">
        <v>803</v>
      </c>
      <c r="E267" s="246">
        <v>261</v>
      </c>
      <c r="F267" s="247" t="s">
        <v>698</v>
      </c>
      <c r="G267" s="138" t="str">
        <f>IF(D267="","*",VLOOKUP(F267,BS_ATIVIDADE[#Data],3,FALSE))</f>
        <v>MECANIZAÇÃO - SOCADORA</v>
      </c>
      <c r="H267" s="104" t="s">
        <v>1502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1293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1543</v>
      </c>
      <c r="BK267" s="108" t="s">
        <v>1543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 hidden="1">
      <c r="A268" s="46" t="str">
        <f>D268&amp;B268</f>
        <v>PEDRO (TP-696)46072</v>
      </c>
      <c r="B268" s="164">
        <v>46072</v>
      </c>
      <c r="C268" s="132" t="e" vm="1">
        <f>IF(BS_CONTROLE[[#This Row],[DATA]]="","",WEEKNUM(BS_CONTROLE[[#This Row],[DATA]]))</f>
        <v>#REF!</v>
      </c>
      <c r="D268" s="245" t="s">
        <v>927</v>
      </c>
      <c r="E268" s="246">
        <v>262</v>
      </c>
      <c r="F268" s="247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1305</v>
      </c>
      <c r="W268" s="147" t="s">
        <v>1544</v>
      </c>
      <c r="X268" s="102" t="s">
        <v>421</v>
      </c>
      <c r="Y268" s="127" t="s">
        <v>424</v>
      </c>
      <c r="Z268" s="102"/>
      <c r="AA268" s="255"/>
      <c r="AB268" s="256"/>
      <c r="AC268" s="256"/>
      <c r="AD268" s="257"/>
      <c r="AE268" s="255"/>
      <c r="AF268" s="255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71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1545</v>
      </c>
      <c r="BK268" s="17" t="s">
        <v>1545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 hidden="1">
      <c r="A269" s="46" t="str">
        <f t="shared" ref="A269:A320" si="86">D269&amp;B269</f>
        <v>V1946072</v>
      </c>
      <c r="B269" s="100">
        <v>46072</v>
      </c>
      <c r="C269" s="132" t="e" vm="1">
        <f>IF(BS_CONTROLE[[#This Row],[DATA]]="","",WEEKNUM(BS_CONTROLE[[#This Row],[DATA]]))</f>
        <v>#REF!</v>
      </c>
      <c r="D269" s="245" t="s">
        <v>1426</v>
      </c>
      <c r="E269" s="246">
        <v>263</v>
      </c>
      <c r="F269" s="247" t="s">
        <v>804</v>
      </c>
      <c r="G269" s="138" t="str">
        <f>IF(D269="","*",VLOOKUP(F269,BS_ATIVIDADE[#Data],3,FALSE))</f>
        <v>OUTROS</v>
      </c>
      <c r="H269" s="104" t="s">
        <v>1511</v>
      </c>
      <c r="I269" s="104" t="s">
        <v>1343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1512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1546</v>
      </c>
      <c r="BK269" s="17" t="s">
        <v>1546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 hidden="1">
      <c r="A270" s="46" t="str">
        <f t="shared" si="86"/>
        <v>V8846072</v>
      </c>
      <c r="B270" s="100">
        <v>46072</v>
      </c>
      <c r="C270" s="132" t="e" vm="1">
        <f>IF(BS_CONTROLE[[#This Row],[DATA]]="","",WEEKNUM(BS_CONTROLE[[#This Row],[DATA]]))</f>
        <v>#REF!</v>
      </c>
      <c r="D270" s="245" t="s">
        <v>805</v>
      </c>
      <c r="E270" s="246">
        <v>264</v>
      </c>
      <c r="F270" s="247" t="s">
        <v>698</v>
      </c>
      <c r="G270" s="138" t="str">
        <f>IF(D270="","*",VLOOKUP(F270,BS_ATIVIDADE[#Data],3,FALSE))</f>
        <v>MECANIZAÇÃO - SOCADORA</v>
      </c>
      <c r="H270" s="104" t="s">
        <v>1511</v>
      </c>
      <c r="I270" s="104" t="s">
        <v>1511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1293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1547</v>
      </c>
      <c r="BK270" s="17" t="s">
        <v>1547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1547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 hidden="1">
      <c r="A271" s="46" t="str">
        <f t="shared" si="86"/>
        <v>MAURO TP-868)46072</v>
      </c>
      <c r="B271" s="100">
        <v>46072</v>
      </c>
      <c r="C271" s="132" t="e" vm="1">
        <f>IF(BS_CONTROLE[[#This Row],[DATA]]="","",WEEKNUM(BS_CONTROLE[[#This Row],[DATA]]))</f>
        <v>#REF!</v>
      </c>
      <c r="D271" s="245" t="s">
        <v>923</v>
      </c>
      <c r="E271" s="246">
        <v>265</v>
      </c>
      <c r="F271" s="247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1516</v>
      </c>
      <c r="W271" s="147" t="s">
        <v>1517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1548</v>
      </c>
      <c r="BK271" s="17" t="s">
        <v>1548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 hidden="1">
      <c r="A272" s="46" t="str">
        <f t="shared" si="86"/>
        <v>V4046072</v>
      </c>
      <c r="B272" s="100">
        <v>46072</v>
      </c>
      <c r="C272" s="132" t="e" vm="1">
        <f>IF(BS_CONTROLE[[#This Row],[DATA]]="","",WEEKNUM(BS_CONTROLE[[#This Row],[DATA]]))</f>
        <v>#REF!</v>
      </c>
      <c r="D272" s="245" t="s">
        <v>771</v>
      </c>
      <c r="E272" s="246">
        <v>266</v>
      </c>
      <c r="F272" s="247" t="s">
        <v>724</v>
      </c>
      <c r="G272" s="138" t="str">
        <f>IF(D272="","*",VLOOKUP(F272,BS_ATIVIDADE[#Data],3,FALSE))</f>
        <v>MODERNIZAÇÃO</v>
      </c>
      <c r="H272" s="104" t="s">
        <v>1309</v>
      </c>
      <c r="I272" s="104" t="s">
        <v>1519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1549</v>
      </c>
      <c r="W272" s="147" t="s">
        <v>1293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1550</v>
      </c>
      <c r="BK272" s="17" t="s">
        <v>1550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1550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 hidden="1">
      <c r="A273" s="46" t="str">
        <f t="shared" si="86"/>
        <v>IGOR (TF-660)46072</v>
      </c>
      <c r="B273" s="100">
        <v>46072</v>
      </c>
      <c r="C273" s="132" t="e" vm="1">
        <f>IF(BS_CONTROLE[[#This Row],[DATA]]="","",WEEKNUM(BS_CONTROLE[[#This Row],[DATA]]))</f>
        <v>#REF!</v>
      </c>
      <c r="D273" s="245" t="s">
        <v>893</v>
      </c>
      <c r="E273" s="246">
        <v>267</v>
      </c>
      <c r="F273" s="247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1479</v>
      </c>
      <c r="W273" s="147" t="s">
        <v>1517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1551</v>
      </c>
      <c r="BK273" s="17" t="s">
        <v>1551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 hidden="1">
      <c r="A274" s="46" t="str">
        <f>D274&amp;B274</f>
        <v>W9946072</v>
      </c>
      <c r="B274" s="164">
        <v>46072</v>
      </c>
      <c r="C274" s="132" t="e" vm="1">
        <f>IF(BS_CONTROLE[[#This Row],[DATA]]="","",WEEKNUM(BS_CONTROLE[[#This Row],[DATA]]))</f>
        <v>#REF!</v>
      </c>
      <c r="D274" s="245" t="s">
        <v>845</v>
      </c>
      <c r="E274" s="246">
        <v>268</v>
      </c>
      <c r="F274" s="247" t="s">
        <v>736</v>
      </c>
      <c r="G274" s="138" t="str">
        <f>IF(D274="","*",VLOOKUP(F274,BS_ATIVIDADE[#Data],3,FALSE))</f>
        <v>OUTROS</v>
      </c>
      <c r="H274" s="104" t="s">
        <v>1519</v>
      </c>
      <c r="I274" s="104" t="s">
        <v>1519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1484</v>
      </c>
      <c r="W274" s="147" t="s">
        <v>1521</v>
      </c>
      <c r="X274" s="102" t="s">
        <v>421</v>
      </c>
      <c r="Y274" s="127" t="s">
        <v>424</v>
      </c>
      <c r="Z274" s="102"/>
      <c r="AA274" s="103" t="s">
        <v>1552</v>
      </c>
      <c r="AB274" s="101" t="s">
        <v>412</v>
      </c>
      <c r="AC274" s="148"/>
      <c r="AD274" s="105">
        <v>0.45833333333333331</v>
      </c>
      <c r="AE274" s="103" t="s">
        <v>1522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71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1553</v>
      </c>
      <c r="BK274" s="17" t="s">
        <v>1553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1553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 hidden="1">
      <c r="A275" s="46" t="str">
        <f>D275&amp;B275</f>
        <v>V9746072</v>
      </c>
      <c r="B275" s="164">
        <v>46072</v>
      </c>
      <c r="C275" s="132" t="e" vm="1">
        <f>IF(BS_CONTROLE[[#This Row],[DATA]]="","",WEEKNUM(BS_CONTROLE[[#This Row],[DATA]]))</f>
        <v>#REF!</v>
      </c>
      <c r="D275" s="251" t="s">
        <v>820</v>
      </c>
      <c r="E275" s="246">
        <v>269</v>
      </c>
      <c r="F275" s="253" t="s">
        <v>616</v>
      </c>
      <c r="G275" s="138" t="str">
        <f>IF(D275="","*",VLOOKUP(F275,BS_ATIVIDADE[#Data],3,FALSE))</f>
        <v>DETECÇÃO</v>
      </c>
      <c r="H275" s="254" t="s">
        <v>1134</v>
      </c>
      <c r="I275" s="254" t="s">
        <v>1530</v>
      </c>
      <c r="J275" s="125">
        <v>73</v>
      </c>
      <c r="K275" s="125">
        <v>7</v>
      </c>
      <c r="L275" s="103" t="s">
        <v>593</v>
      </c>
      <c r="M275" s="125" t="s">
        <v>1531</v>
      </c>
      <c r="N275" s="125" t="s">
        <v>1532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1554</v>
      </c>
      <c r="W275" s="103" t="s">
        <v>1555</v>
      </c>
      <c r="X275" s="102" t="s">
        <v>421</v>
      </c>
      <c r="Y275" s="127" t="s">
        <v>424</v>
      </c>
      <c r="Z275" s="102"/>
      <c r="AA275" s="255"/>
      <c r="AB275" s="256"/>
      <c r="AC275" s="256"/>
      <c r="AD275" s="257"/>
      <c r="AE275" s="255"/>
      <c r="AF275" s="255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71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1556</v>
      </c>
      <c r="BK275" s="17" t="s">
        <v>1556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1556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 hidden="1">
      <c r="A276" s="46" t="str">
        <f>D276&amp;B276</f>
        <v>V9546072</v>
      </c>
      <c r="B276" s="164">
        <v>46072</v>
      </c>
      <c r="C276" s="132" t="e" vm="1">
        <f>IF(BS_CONTROLE[[#This Row],[DATA]]="","",WEEKNUM(BS_CONTROLE[[#This Row],[DATA]]))</f>
        <v>#REF!</v>
      </c>
      <c r="D276" s="251" t="s">
        <v>818</v>
      </c>
      <c r="E276" s="246">
        <v>270</v>
      </c>
      <c r="F276" s="253" t="s">
        <v>607</v>
      </c>
      <c r="G276" s="138" t="str">
        <f>IF(D276="","*",VLOOKUP(F276,BS_ATIVIDADE[#Data],3,FALSE))</f>
        <v>OUTROS</v>
      </c>
      <c r="H276" s="254" t="s">
        <v>1055</v>
      </c>
      <c r="I276" s="254" t="s">
        <v>54</v>
      </c>
      <c r="J276" s="125">
        <v>70</v>
      </c>
      <c r="K276" s="125">
        <v>168</v>
      </c>
      <c r="L276" s="103" t="s">
        <v>593</v>
      </c>
      <c r="M276" s="125" t="s">
        <v>1557</v>
      </c>
      <c r="N276" s="125" t="s">
        <v>1558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1559</v>
      </c>
      <c r="W276" s="103" t="s">
        <v>1560</v>
      </c>
      <c r="X276" s="102" t="s">
        <v>421</v>
      </c>
      <c r="Y276" s="127" t="s">
        <v>424</v>
      </c>
      <c r="Z276" s="102"/>
      <c r="AA276" s="255" t="s">
        <v>1561</v>
      </c>
      <c r="AB276" s="256" t="s">
        <v>423</v>
      </c>
      <c r="AC276" s="256" t="s">
        <v>419</v>
      </c>
      <c r="AD276" s="257">
        <v>0.29166666666666669</v>
      </c>
      <c r="AE276" s="255"/>
      <c r="AF276" s="255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71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1562</v>
      </c>
      <c r="BK276" s="17" t="s">
        <v>1562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 hidden="1">
      <c r="A277" s="46" t="str">
        <f>D277&amp;B277</f>
        <v>CARLOS (TP-722)46072</v>
      </c>
      <c r="B277" s="164">
        <v>46072</v>
      </c>
      <c r="C277" s="132" t="e" vm="1">
        <f>IF(BS_CONTROLE[[#This Row],[DATA]]="","",WEEKNUM(BS_CONTROLE[[#This Row],[DATA]]))</f>
        <v>#REF!</v>
      </c>
      <c r="D277" s="245" t="s">
        <v>863</v>
      </c>
      <c r="E277" s="246">
        <v>271</v>
      </c>
      <c r="F277" s="247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1257</v>
      </c>
      <c r="W277" s="147" t="s">
        <v>1517</v>
      </c>
      <c r="X277" s="102" t="s">
        <v>421</v>
      </c>
      <c r="Y277" s="127" t="s">
        <v>424</v>
      </c>
      <c r="Z277" s="102"/>
      <c r="AA277" s="255"/>
      <c r="AB277" s="256"/>
      <c r="AC277" s="256"/>
      <c r="AD277" s="257"/>
      <c r="AE277" s="255"/>
      <c r="AF277" s="255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71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1563</v>
      </c>
      <c r="BK277" s="17" t="s">
        <v>1563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1563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 hidden="1">
      <c r="A278" s="46" t="str">
        <f t="shared" ref="A278:A320" si="88">D278&amp;B278</f>
        <v>V8346072</v>
      </c>
      <c r="B278" s="100">
        <v>46072</v>
      </c>
      <c r="C278" s="132" t="e" vm="1">
        <f>IF(BS_CONTROLE[[#This Row],[DATA]]="","",WEEKNUM(BS_CONTROLE[[#This Row],[DATA]]))</f>
        <v>#REF!</v>
      </c>
      <c r="D278" s="245" t="s">
        <v>796</v>
      </c>
      <c r="E278" s="246">
        <v>272</v>
      </c>
      <c r="F278" s="247" t="s">
        <v>698</v>
      </c>
      <c r="G278" s="138" t="str">
        <f>IF(D278="","*",VLOOKUP(F278,BS_ATIVIDADE[#Data],3,FALSE))</f>
        <v>MECANIZAÇÃO - SOCADORA</v>
      </c>
      <c r="H278" s="104" t="s">
        <v>1492</v>
      </c>
      <c r="I278" s="104" t="s">
        <v>1492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1493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1293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1564</v>
      </c>
      <c r="BK278" s="17" t="s">
        <v>1564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1564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 hidden="1">
      <c r="A279" s="46" t="str">
        <f t="shared" si="88"/>
        <v/>
      </c>
      <c r="B279" s="100"/>
      <c r="C279" s="132" t="e" vm="1">
        <f>IF(BS_CONTROLE[[#This Row],[DATA]]="","",WEEKNUM(BS_CONTROLE[[#This Row],[DATA]]))</f>
        <v>#REF!</v>
      </c>
      <c r="D279" s="245"/>
      <c r="E279" s="246">
        <v>273</v>
      </c>
      <c r="F279" s="247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 hidden="1">
      <c r="A280" s="46" t="str">
        <f t="shared" si="88"/>
        <v/>
      </c>
      <c r="B280" s="100"/>
      <c r="C280" s="132" t="e" vm="1">
        <f>IF(BS_CONTROLE[[#This Row],[DATA]]="","",WEEKNUM(BS_CONTROLE[[#This Row],[DATA]]))</f>
        <v>#REF!</v>
      </c>
      <c r="D280" s="245"/>
      <c r="E280" s="246">
        <v>274</v>
      </c>
      <c r="F280" s="247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 hidden="1">
      <c r="A281" s="46" t="str">
        <f t="shared" si="88"/>
        <v>E4046073</v>
      </c>
      <c r="B281" s="100">
        <v>46073</v>
      </c>
      <c r="C281" s="132" t="e" vm="1">
        <f>IF(BS_CONTROLE[[#This Row],[DATA]]="","",WEEKNUM(BS_CONTROLE[[#This Row],[DATA]]))</f>
        <v>#REF!</v>
      </c>
      <c r="D281" s="245" t="s">
        <v>748</v>
      </c>
      <c r="E281" s="246">
        <v>275</v>
      </c>
      <c r="F281" s="247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1102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1565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1288</v>
      </c>
      <c r="W281" s="147" t="s">
        <v>1566</v>
      </c>
      <c r="X281" s="102" t="s">
        <v>421</v>
      </c>
      <c r="Y281" s="127" t="s">
        <v>424</v>
      </c>
      <c r="Z281" s="102"/>
      <c r="AA281" s="103" t="s">
        <v>1316</v>
      </c>
      <c r="AB281" s="101" t="s">
        <v>423</v>
      </c>
      <c r="AC281" s="148" t="s">
        <v>419</v>
      </c>
      <c r="AD281" s="105">
        <v>0.29166666666666669</v>
      </c>
      <c r="AE281" s="103" t="s">
        <v>1291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1292</v>
      </c>
      <c r="BK281" s="17" t="s">
        <v>1292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1292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 hidden="1">
      <c r="A282" s="46" t="str">
        <f>D282&amp;B282</f>
        <v>V8746073</v>
      </c>
      <c r="B282" s="164">
        <v>46073</v>
      </c>
      <c r="C282" s="132" t="e" vm="1">
        <f>IF(BS_CONTROLE[[#This Row],[DATA]]="","",WEEKNUM(BS_CONTROLE[[#This Row],[DATA]]))</f>
        <v>#REF!</v>
      </c>
      <c r="D282" s="245" t="s">
        <v>803</v>
      </c>
      <c r="E282" s="246">
        <v>276</v>
      </c>
      <c r="F282" s="247" t="s">
        <v>698</v>
      </c>
      <c r="G282" s="138" t="str">
        <f>IF(D282="","*",VLOOKUP(F282,BS_ATIVIDADE[#Data],3,FALSE))</f>
        <v>MECANIZAÇÃO - SOCADORA</v>
      </c>
      <c r="H282" s="104" t="s">
        <v>1502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1293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71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1567</v>
      </c>
      <c r="BK282" s="17" t="s">
        <v>1567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1567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 hidden="1">
      <c r="A283" s="46" t="str">
        <f>D283&amp;B283</f>
        <v>A7346073</v>
      </c>
      <c r="B283" s="164">
        <v>46073</v>
      </c>
      <c r="C283" s="132" t="e" vm="1">
        <f>IF(BS_CONTROLE[[#This Row],[DATA]]="","",WEEKNUM(BS_CONTROLE[[#This Row],[DATA]]))</f>
        <v>#REF!</v>
      </c>
      <c r="D283" s="251" t="s">
        <v>718</v>
      </c>
      <c r="E283" s="246">
        <v>277</v>
      </c>
      <c r="F283" s="253" t="s">
        <v>614</v>
      </c>
      <c r="G283" s="138" t="str">
        <f>IF(D283="","*",VLOOKUP(F283,BS_ATIVIDADE[#Data],3,FALSE))</f>
        <v>DETECÇÃO</v>
      </c>
      <c r="H283" s="254" t="s">
        <v>1568</v>
      </c>
      <c r="I283" s="254" t="s">
        <v>1154</v>
      </c>
      <c r="J283" s="125">
        <v>73</v>
      </c>
      <c r="K283" s="125">
        <v>224</v>
      </c>
      <c r="L283" s="103">
        <v>306</v>
      </c>
      <c r="M283" s="125" t="s">
        <v>1569</v>
      </c>
      <c r="N283" s="125" t="s">
        <v>1569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1273</v>
      </c>
      <c r="W283" s="103" t="s">
        <v>1570</v>
      </c>
      <c r="X283" s="102" t="s">
        <v>421</v>
      </c>
      <c r="Y283" s="127" t="s">
        <v>424</v>
      </c>
      <c r="Z283" s="102"/>
      <c r="AA283" s="255"/>
      <c r="AB283" s="256"/>
      <c r="AC283" s="256"/>
      <c r="AD283" s="257"/>
      <c r="AE283" s="255"/>
      <c r="AF283" s="255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71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1571</v>
      </c>
      <c r="BK283" s="17" t="s">
        <v>1571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 hidden="1">
      <c r="A284" s="46" t="str">
        <f t="shared" ref="A284:A320" si="90">D284&amp;B284</f>
        <v>PEDRO (TP-696)46073</v>
      </c>
      <c r="B284" s="100">
        <v>46073</v>
      </c>
      <c r="C284" s="132" t="e" vm="1">
        <f>IF(BS_CONTROLE[[#This Row],[DATA]]="","",WEEKNUM(BS_CONTROLE[[#This Row],[DATA]]))</f>
        <v>#REF!</v>
      </c>
      <c r="D284" s="245" t="s">
        <v>927</v>
      </c>
      <c r="E284" s="246">
        <v>278</v>
      </c>
      <c r="F284" s="247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1305</v>
      </c>
      <c r="W284" s="147" t="s">
        <v>1510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1572</v>
      </c>
      <c r="BK284" s="17" t="s">
        <v>1572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1572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 hidden="1">
      <c r="A285" s="46" t="str">
        <f t="shared" si="90"/>
        <v>V1946073</v>
      </c>
      <c r="B285" s="100">
        <v>46073</v>
      </c>
      <c r="C285" s="132" t="e" vm="1">
        <f>IF(BS_CONTROLE[[#This Row],[DATA]]="","",WEEKNUM(BS_CONTROLE[[#This Row],[DATA]]))</f>
        <v>#REF!</v>
      </c>
      <c r="D285" s="245" t="s">
        <v>1426</v>
      </c>
      <c r="E285" s="246">
        <v>279</v>
      </c>
      <c r="F285" s="247" t="s">
        <v>804</v>
      </c>
      <c r="G285" s="138" t="str">
        <f>IF(D285="","*",VLOOKUP(F285,BS_ATIVIDADE[#Data],3,FALSE))</f>
        <v>OUTROS</v>
      </c>
      <c r="H285" s="104" t="s">
        <v>1511</v>
      </c>
      <c r="I285" s="104" t="s">
        <v>1343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1469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1292</v>
      </c>
      <c r="BK285" s="17" t="s">
        <v>1292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1292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 hidden="1">
      <c r="A286" s="46" t="str">
        <f t="shared" si="90"/>
        <v>V8846073</v>
      </c>
      <c r="B286" s="100">
        <v>46073</v>
      </c>
      <c r="C286" s="132" t="e" vm="1">
        <f>IF(BS_CONTROLE[[#This Row],[DATA]]="","",WEEKNUM(BS_CONTROLE[[#This Row],[DATA]]))</f>
        <v>#REF!</v>
      </c>
      <c r="D286" s="245" t="s">
        <v>805</v>
      </c>
      <c r="E286" s="246">
        <v>280</v>
      </c>
      <c r="F286" s="247" t="s">
        <v>698</v>
      </c>
      <c r="G286" s="138" t="str">
        <f>IF(D286="","*",VLOOKUP(F286,BS_ATIVIDADE[#Data],3,FALSE))</f>
        <v>MECANIZAÇÃO - SOCADORA</v>
      </c>
      <c r="H286" s="104" t="s">
        <v>1511</v>
      </c>
      <c r="I286" s="104" t="s">
        <v>1511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1293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1573</v>
      </c>
      <c r="BK286" s="17" t="s">
        <v>1573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1573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 hidden="1">
      <c r="A287" s="46" t="str">
        <f>D287&amp;B287</f>
        <v>ANTONIO (TF-681)46073</v>
      </c>
      <c r="B287" s="164">
        <v>46073</v>
      </c>
      <c r="C287" s="132" t="e" vm="1">
        <f>IF(BS_CONTROLE[[#This Row],[DATA]]="","",WEEKNUM(BS_CONTROLE[[#This Row],[DATA]]))</f>
        <v>#REF!</v>
      </c>
      <c r="D287" s="251" t="s">
        <v>856</v>
      </c>
      <c r="E287" s="246">
        <v>282</v>
      </c>
      <c r="F287" s="253" t="s">
        <v>775</v>
      </c>
      <c r="G287" s="138" t="str">
        <f>IF(D287="","*",VLOOKUP(F287,BS_ATIVIDADE[#Data],3,FALSE))</f>
        <v>SOLDA</v>
      </c>
      <c r="H287" s="254" t="s">
        <v>593</v>
      </c>
      <c r="I287" s="254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1120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1458</v>
      </c>
      <c r="W287" s="147" t="s">
        <v>1574</v>
      </c>
      <c r="X287" s="102" t="s">
        <v>421</v>
      </c>
      <c r="Y287" s="127" t="s">
        <v>424</v>
      </c>
      <c r="Z287" s="102"/>
      <c r="AA287" s="255"/>
      <c r="AB287" s="256"/>
      <c r="AC287" s="256"/>
      <c r="AD287" s="257"/>
      <c r="AE287" s="255"/>
      <c r="AF287" s="255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71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1376</v>
      </c>
      <c r="BK287" s="17" t="s">
        <v>1376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1376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 hidden="1">
      <c r="A288" s="46" t="str">
        <f>D288&amp;B288</f>
        <v>MOD SPN46073</v>
      </c>
      <c r="B288" s="164">
        <v>46073</v>
      </c>
      <c r="C288" s="132" t="e" vm="1">
        <f>IF(BS_CONTROLE[[#This Row],[DATA]]="","",WEEKNUM(BS_CONTROLE[[#This Row],[DATA]]))</f>
        <v>#REF!</v>
      </c>
      <c r="D288" s="245" t="s">
        <v>609</v>
      </c>
      <c r="E288" s="246">
        <v>283</v>
      </c>
      <c r="F288" s="247" t="s">
        <v>583</v>
      </c>
      <c r="G288" s="138" t="str">
        <f>IF(D288="","*",VLOOKUP(F288,BS_ATIVIDADE[#Data],3,FALSE))</f>
        <v>OUTROS</v>
      </c>
      <c r="H288" s="104" t="s">
        <v>1309</v>
      </c>
      <c r="I288" s="104" t="s">
        <v>1519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1117</v>
      </c>
      <c r="W288" s="147" t="s">
        <v>1308</v>
      </c>
      <c r="X288" s="102" t="s">
        <v>416</v>
      </c>
      <c r="Y288" s="127" t="s">
        <v>415</v>
      </c>
      <c r="Z288" s="102"/>
      <c r="AA288" s="255"/>
      <c r="AB288" s="256"/>
      <c r="AC288" s="256"/>
      <c r="AD288" s="257"/>
      <c r="AE288" s="255"/>
      <c r="AF288" s="255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71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1292</v>
      </c>
      <c r="BK288" s="17" t="s">
        <v>1292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1292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 hidden="1">
      <c r="A289" s="46" t="str">
        <f t="shared" ref="A289:A320" si="92">D289&amp;B289</f>
        <v>V4046073</v>
      </c>
      <c r="B289" s="100">
        <v>46073</v>
      </c>
      <c r="C289" s="132" t="e" vm="1">
        <f>IF(BS_CONTROLE[[#This Row],[DATA]]="","",WEEKNUM(BS_CONTROLE[[#This Row],[DATA]]))</f>
        <v>#REF!</v>
      </c>
      <c r="D289" s="245" t="s">
        <v>771</v>
      </c>
      <c r="E289" s="246">
        <v>284</v>
      </c>
      <c r="F289" s="247" t="s">
        <v>724</v>
      </c>
      <c r="G289" s="138" t="str">
        <f>IF(D289="","*",VLOOKUP(F289,BS_ATIVIDADE[#Data],3,FALSE))</f>
        <v>MODERNIZAÇÃO</v>
      </c>
      <c r="H289" s="104" t="s">
        <v>1309</v>
      </c>
      <c r="I289" s="104" t="s">
        <v>1519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1549</v>
      </c>
      <c r="W289" s="147" t="s">
        <v>1293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1292</v>
      </c>
      <c r="BK289" s="17" t="s">
        <v>1292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1292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 hidden="1">
      <c r="A290" s="46" t="str">
        <f>D290&amp;B290</f>
        <v>MAURO TP-868)46073</v>
      </c>
      <c r="B290" s="164">
        <v>46073</v>
      </c>
      <c r="C290" s="132" t="e" vm="1">
        <f>IF(BS_CONTROLE[[#This Row],[DATA]]="","",WEEKNUM(BS_CONTROLE[[#This Row],[DATA]]))</f>
        <v>#REF!</v>
      </c>
      <c r="D290" s="245" t="s">
        <v>923</v>
      </c>
      <c r="E290" s="246">
        <v>281</v>
      </c>
      <c r="F290" s="247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1479</v>
      </c>
      <c r="W290" s="147" t="s">
        <v>1517</v>
      </c>
      <c r="X290" s="102" t="s">
        <v>421</v>
      </c>
      <c r="Y290" s="127" t="s">
        <v>424</v>
      </c>
      <c r="Z290" s="102"/>
      <c r="AA290" s="255"/>
      <c r="AB290" s="256"/>
      <c r="AC290" s="256"/>
      <c r="AD290" s="257"/>
      <c r="AE290" s="255"/>
      <c r="AF290" s="255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71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1575</v>
      </c>
      <c r="BK290" s="17" t="s">
        <v>1575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 hidden="1">
      <c r="A291" s="46" t="str">
        <f t="shared" ref="A291:A320" si="94">D291&amp;B291</f>
        <v>IGOR (TF-660)46073</v>
      </c>
      <c r="B291" s="100">
        <v>46073</v>
      </c>
      <c r="C291" s="132" t="e" vm="1">
        <f>IF(BS_CONTROLE[[#This Row],[DATA]]="","",WEEKNUM(BS_CONTROLE[[#This Row],[DATA]]))</f>
        <v>#REF!</v>
      </c>
      <c r="D291" s="245" t="s">
        <v>893</v>
      </c>
      <c r="E291" s="246">
        <v>285</v>
      </c>
      <c r="F291" s="247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1479</v>
      </c>
      <c r="W291" s="147" t="s">
        <v>1517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1575</v>
      </c>
      <c r="BK291" s="17" t="s">
        <v>1575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 hidden="1">
      <c r="A292" s="46" t="str">
        <f t="shared" si="94"/>
        <v>W9946073</v>
      </c>
      <c r="B292" s="100">
        <v>46073</v>
      </c>
      <c r="C292" s="132" t="e" vm="1">
        <f>IF(BS_CONTROLE[[#This Row],[DATA]]="","",WEEKNUM(BS_CONTROLE[[#This Row],[DATA]]))</f>
        <v>#REF!</v>
      </c>
      <c r="D292" s="245" t="s">
        <v>845</v>
      </c>
      <c r="E292" s="246">
        <v>286</v>
      </c>
      <c r="F292" s="247" t="s">
        <v>736</v>
      </c>
      <c r="G292" s="138" t="str">
        <f>IF(D292="","*",VLOOKUP(F292,BS_ATIVIDADE[#Data],3,FALSE))</f>
        <v>OUTROS</v>
      </c>
      <c r="H292" s="104" t="s">
        <v>1519</v>
      </c>
      <c r="I292" s="104" t="s">
        <v>1519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1484</v>
      </c>
      <c r="W292" s="147" t="s">
        <v>1521</v>
      </c>
      <c r="X292" s="102" t="s">
        <v>421</v>
      </c>
      <c r="Y292" s="127" t="s">
        <v>424</v>
      </c>
      <c r="Z292" s="102"/>
      <c r="AA292" s="103" t="s">
        <v>1552</v>
      </c>
      <c r="AB292" s="101" t="s">
        <v>412</v>
      </c>
      <c r="AC292" s="148"/>
      <c r="AD292" s="105">
        <v>0.45833333333333331</v>
      </c>
      <c r="AE292" s="103" t="s">
        <v>1522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1576</v>
      </c>
      <c r="BK292" s="17" t="s">
        <v>1576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 hidden="1">
      <c r="A293" s="46" t="str">
        <f t="shared" si="94"/>
        <v>V9746073</v>
      </c>
      <c r="B293" s="100">
        <v>46073</v>
      </c>
      <c r="C293" s="132" t="e" vm="1">
        <f>IF(BS_CONTROLE[[#This Row],[DATA]]="","",WEEKNUM(BS_CONTROLE[[#This Row],[DATA]]))</f>
        <v>#REF!</v>
      </c>
      <c r="D293" s="251" t="s">
        <v>820</v>
      </c>
      <c r="E293" s="246">
        <v>287</v>
      </c>
      <c r="F293" s="253" t="s">
        <v>616</v>
      </c>
      <c r="G293" s="138" t="str">
        <f>IF(D293="","*",VLOOKUP(F293,BS_ATIVIDADE[#Data],3,FALSE))</f>
        <v>DETECÇÃO</v>
      </c>
      <c r="H293" s="254" t="s">
        <v>1134</v>
      </c>
      <c r="I293" s="254" t="s">
        <v>1145</v>
      </c>
      <c r="J293" s="125">
        <v>73</v>
      </c>
      <c r="K293" s="125">
        <v>7</v>
      </c>
      <c r="L293" s="103" t="s">
        <v>593</v>
      </c>
      <c r="M293" s="125" t="s">
        <v>1577</v>
      </c>
      <c r="N293" s="125" t="s">
        <v>1578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1554</v>
      </c>
      <c r="W293" s="103" t="s">
        <v>1555</v>
      </c>
      <c r="X293" s="102" t="s">
        <v>421</v>
      </c>
      <c r="Y293" s="127" t="s">
        <v>424</v>
      </c>
      <c r="Z293" s="102"/>
      <c r="AA293" s="255"/>
      <c r="AB293" s="256"/>
      <c r="AC293" s="256"/>
      <c r="AD293" s="257"/>
      <c r="AE293" s="255"/>
      <c r="AF293" s="255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1579</v>
      </c>
      <c r="BK293" s="17" t="s">
        <v>1579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 hidden="1">
      <c r="A294" s="46" t="str">
        <f>D294&amp;B294</f>
        <v>SIVALDO (TP-707)46073</v>
      </c>
      <c r="B294" s="164">
        <v>46073</v>
      </c>
      <c r="C294" s="132" t="e" vm="1">
        <f>IF(BS_CONTROLE[[#This Row],[DATA]]="","",WEEKNUM(BS_CONTROLE[[#This Row],[DATA]]))</f>
        <v>#REF!</v>
      </c>
      <c r="D294" s="251" t="s">
        <v>938</v>
      </c>
      <c r="E294" s="246">
        <v>288</v>
      </c>
      <c r="F294" s="253" t="s">
        <v>779</v>
      </c>
      <c r="G294" s="138" t="str">
        <f>IF(D294="","*",VLOOKUP(F294,BS_ATIVIDADE[#Data],3,FALSE))</f>
        <v>DORMENTE - SUBSTITUIÇÂO</v>
      </c>
      <c r="H294" s="254" t="s">
        <v>593</v>
      </c>
      <c r="I294" s="254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1378</v>
      </c>
      <c r="W294" s="103" t="s">
        <v>1580</v>
      </c>
      <c r="X294" s="102" t="s">
        <v>421</v>
      </c>
      <c r="Y294" s="127" t="s">
        <v>424</v>
      </c>
      <c r="Z294" s="102"/>
      <c r="AA294" s="255"/>
      <c r="AB294" s="256"/>
      <c r="AC294" s="256"/>
      <c r="AD294" s="257"/>
      <c r="AE294" s="255"/>
      <c r="AF294" s="255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71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1581</v>
      </c>
      <c r="BK294" s="17" t="s">
        <v>1581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1581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 hidden="1">
      <c r="A295" s="46" t="str">
        <f t="shared" ref="A295:A320" si="96">D295&amp;B295</f>
        <v>V9546073</v>
      </c>
      <c r="B295" s="100">
        <v>46073</v>
      </c>
      <c r="C295" s="132" t="e" vm="1">
        <f>IF(BS_CONTROLE[[#This Row],[DATA]]="","",WEEKNUM(BS_CONTROLE[[#This Row],[DATA]]))</f>
        <v>#REF!</v>
      </c>
      <c r="D295" s="251" t="s">
        <v>818</v>
      </c>
      <c r="E295" s="246">
        <v>289</v>
      </c>
      <c r="F295" s="253" t="s">
        <v>607</v>
      </c>
      <c r="G295" s="138" t="str">
        <f>IF(D295="","*",VLOOKUP(F295,BS_ATIVIDADE[#Data],3,FALSE))</f>
        <v>OUTROS</v>
      </c>
      <c r="H295" s="254" t="s">
        <v>1055</v>
      </c>
      <c r="I295" s="254" t="s">
        <v>54</v>
      </c>
      <c r="J295" s="125">
        <v>70</v>
      </c>
      <c r="K295" s="125">
        <v>168</v>
      </c>
      <c r="L295" s="103" t="s">
        <v>593</v>
      </c>
      <c r="M295" s="125" t="s">
        <v>1557</v>
      </c>
      <c r="N295" s="125" t="s">
        <v>1558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1559</v>
      </c>
      <c r="W295" s="103" t="s">
        <v>1560</v>
      </c>
      <c r="X295" s="102" t="s">
        <v>421</v>
      </c>
      <c r="Y295" s="127" t="s">
        <v>424</v>
      </c>
      <c r="Z295" s="102"/>
      <c r="AA295" s="255" t="s">
        <v>1354</v>
      </c>
      <c r="AB295" s="256" t="s">
        <v>412</v>
      </c>
      <c r="AC295" s="256" t="s">
        <v>406</v>
      </c>
      <c r="AD295" s="257">
        <v>0.29166666666666669</v>
      </c>
      <c r="AE295" s="255"/>
      <c r="AF295" s="255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1582</v>
      </c>
      <c r="BK295" s="17" t="s">
        <v>1582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 hidden="1">
      <c r="A296" s="46" t="str">
        <f t="shared" si="96"/>
        <v>CARLOS (TP-722)46073</v>
      </c>
      <c r="B296" s="100">
        <v>46073</v>
      </c>
      <c r="C296" s="132" t="e" vm="1">
        <f>IF(BS_CONTROLE[[#This Row],[DATA]]="","",WEEKNUM(BS_CONTROLE[[#This Row],[DATA]]))</f>
        <v>#REF!</v>
      </c>
      <c r="D296" s="245" t="s">
        <v>863</v>
      </c>
      <c r="E296" s="246">
        <v>290</v>
      </c>
      <c r="F296" s="247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1257</v>
      </c>
      <c r="W296" s="147" t="s">
        <v>1517</v>
      </c>
      <c r="X296" s="102" t="s">
        <v>421</v>
      </c>
      <c r="Y296" s="127" t="s">
        <v>424</v>
      </c>
      <c r="Z296" s="102"/>
      <c r="AA296" s="255"/>
      <c r="AB296" s="256"/>
      <c r="AC296" s="256"/>
      <c r="AD296" s="257"/>
      <c r="AE296" s="255"/>
      <c r="AF296" s="255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1583</v>
      </c>
      <c r="BK296" s="17" t="s">
        <v>1583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1583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 hidden="1">
      <c r="A297" s="46" t="str">
        <f t="shared" si="96"/>
        <v>V8346073</v>
      </c>
      <c r="B297" s="100">
        <v>46073</v>
      </c>
      <c r="C297" s="132" t="e" vm="1">
        <f>IF(BS_CONTROLE[[#This Row],[DATA]]="","",WEEKNUM(BS_CONTROLE[[#This Row],[DATA]]))</f>
        <v>#REF!</v>
      </c>
      <c r="D297" s="245" t="s">
        <v>796</v>
      </c>
      <c r="E297" s="246">
        <v>291</v>
      </c>
      <c r="F297" s="247" t="s">
        <v>698</v>
      </c>
      <c r="G297" s="138" t="str">
        <f>IF(D297="","*",VLOOKUP(F297,BS_ATIVIDADE[#Data],3,FALSE))</f>
        <v>MECANIZAÇÃO - SOCADORA</v>
      </c>
      <c r="H297" s="104" t="s">
        <v>1492</v>
      </c>
      <c r="I297" s="104" t="s">
        <v>1492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1493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1293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1292</v>
      </c>
      <c r="BK297" s="17" t="s">
        <v>1292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1292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 hidden="1">
      <c r="A298" s="46" t="str">
        <f t="shared" si="96"/>
        <v/>
      </c>
      <c r="B298" s="100"/>
      <c r="C298" s="132" t="e" vm="1">
        <f>IF(BS_CONTROLE[[#This Row],[DATA]]="","",WEEKNUM(BS_CONTROLE[[#This Row],[DATA]]))</f>
        <v>#REF!</v>
      </c>
      <c r="D298" s="245"/>
      <c r="E298" s="246">
        <v>292</v>
      </c>
      <c r="F298" s="247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 hidden="1">
      <c r="A299" s="46" t="str">
        <f t="shared" si="96"/>
        <v>JOVÂNIO (TP-850)46074</v>
      </c>
      <c r="B299" s="100">
        <v>46074</v>
      </c>
      <c r="C299" s="132" t="e" vm="1">
        <f>IF(BS_CONTROLE[[#This Row],[DATA]]="","",WEEKNUM(BS_CONTROLE[[#This Row],[DATA]]))</f>
        <v>#REF!</v>
      </c>
      <c r="D299" s="245" t="s">
        <v>905</v>
      </c>
      <c r="E299" s="246">
        <v>293</v>
      </c>
      <c r="F299" s="247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1584</v>
      </c>
      <c r="W299" s="147" t="s">
        <v>1510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1585</v>
      </c>
      <c r="BK299" s="18" t="s">
        <v>1585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 hidden="1">
      <c r="A300" s="46" t="str">
        <f t="shared" si="96"/>
        <v>V8846074</v>
      </c>
      <c r="B300" s="100">
        <v>46074</v>
      </c>
      <c r="C300" s="132" t="e" vm="1">
        <f>IF(BS_CONTROLE[[#This Row],[DATA]]="","",WEEKNUM(BS_CONTROLE[[#This Row],[DATA]]))</f>
        <v>#REF!</v>
      </c>
      <c r="D300" s="245" t="s">
        <v>805</v>
      </c>
      <c r="E300" s="246">
        <v>276</v>
      </c>
      <c r="F300" s="247" t="s">
        <v>698</v>
      </c>
      <c r="G300" s="138" t="str">
        <f>IF(D300="","*",VLOOKUP(F300,BS_ATIVIDADE[#Data],3,FALSE))</f>
        <v>MECANIZAÇÃO - SOCADORA</v>
      </c>
      <c r="H300" s="104" t="s">
        <v>1502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1293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1428</v>
      </c>
      <c r="AL300" s="31" t="str">
        <f>BS_CONTROLE[[#This Row],[Local - Encerramento]]</f>
        <v>ZDP2</v>
      </c>
      <c r="AM300" s="103" t="s">
        <v>1344</v>
      </c>
      <c r="AN300" s="103" t="s">
        <v>1345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1586</v>
      </c>
      <c r="BK300" s="18" t="s">
        <v>1587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 hidden="1">
      <c r="A301" s="46" t="str">
        <f>D301&amp;B301</f>
        <v>PEDRO (TP-696)46074</v>
      </c>
      <c r="B301" s="164">
        <v>46074</v>
      </c>
      <c r="C301" s="132" t="e" vm="1">
        <f>IF(BS_CONTROLE[[#This Row],[DATA]]="","",WEEKNUM(BS_CONTROLE[[#This Row],[DATA]]))</f>
        <v>#REF!</v>
      </c>
      <c r="D301" s="245" t="s">
        <v>927</v>
      </c>
      <c r="E301" s="246">
        <v>278</v>
      </c>
      <c r="F301" s="247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1305</v>
      </c>
      <c r="W301" s="147" t="s">
        <v>1510</v>
      </c>
      <c r="X301" s="102" t="s">
        <v>421</v>
      </c>
      <c r="Y301" s="127" t="s">
        <v>424</v>
      </c>
      <c r="Z301" s="102"/>
      <c r="AA301" s="255"/>
      <c r="AB301" s="256"/>
      <c r="AC301" s="256"/>
      <c r="AD301" s="257"/>
      <c r="AE301" s="255"/>
      <c r="AF301" s="255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71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1588</v>
      </c>
      <c r="BK301" s="18" t="s">
        <v>1589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1589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 hidden="1">
      <c r="A302" s="46" t="str">
        <f t="shared" ref="A302:A320" si="98">D302&amp;B302</f>
        <v>V1946074</v>
      </c>
      <c r="B302" s="100">
        <v>46074</v>
      </c>
      <c r="C302" s="132" t="e" vm="1">
        <f>IF(BS_CONTROLE[[#This Row],[DATA]]="","",WEEKNUM(BS_CONTROLE[[#This Row],[DATA]]))</f>
        <v>#REF!</v>
      </c>
      <c r="D302" s="245" t="s">
        <v>1426</v>
      </c>
      <c r="E302" s="246">
        <v>279</v>
      </c>
      <c r="F302" s="247" t="s">
        <v>804</v>
      </c>
      <c r="G302" s="138" t="str">
        <f>IF(D302="","*",VLOOKUP(F302,BS_ATIVIDADE[#Data],3,FALSE))</f>
        <v>OUTROS</v>
      </c>
      <c r="H302" s="104" t="s">
        <v>1511</v>
      </c>
      <c r="I302" s="104" t="s">
        <v>1343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1469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1590</v>
      </c>
      <c r="BK302" s="18" t="s">
        <v>1590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1590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 hidden="1">
      <c r="A303" s="46" t="str">
        <f>D303&amp;B303</f>
        <v>V8746074</v>
      </c>
      <c r="B303" s="164">
        <v>46074</v>
      </c>
      <c r="C303" s="132" t="e" vm="1">
        <f>IF(BS_CONTROLE[[#This Row],[DATA]]="","",WEEKNUM(BS_CONTROLE[[#This Row],[DATA]]))</f>
        <v>#REF!</v>
      </c>
      <c r="D303" s="245" t="s">
        <v>803</v>
      </c>
      <c r="E303" s="246">
        <v>280</v>
      </c>
      <c r="F303" s="247" t="s">
        <v>698</v>
      </c>
      <c r="G303" s="138" t="str">
        <f>IF(D303="","*",VLOOKUP(F303,BS_ATIVIDADE[#Data],3,FALSE))</f>
        <v>MECANIZAÇÃO - SOCADORA</v>
      </c>
      <c r="H303" s="104" t="s">
        <v>1511</v>
      </c>
      <c r="I303" s="104" t="s">
        <v>1511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1293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71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1403</v>
      </c>
      <c r="BK303" s="18" t="s">
        <v>1403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1403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 hidden="1">
      <c r="A304" s="46" t="str">
        <f t="shared" ref="A304:A320" si="100">D304&amp;B304</f>
        <v>V4046074</v>
      </c>
      <c r="B304" s="100">
        <v>46074</v>
      </c>
      <c r="C304" s="132" t="e" vm="1">
        <f>IF(BS_CONTROLE[[#This Row],[DATA]]="","",WEEKNUM(BS_CONTROLE[[#This Row],[DATA]]))</f>
        <v>#REF!</v>
      </c>
      <c r="D304" s="245" t="s">
        <v>771</v>
      </c>
      <c r="E304" s="246">
        <v>284</v>
      </c>
      <c r="F304" s="247" t="s">
        <v>724</v>
      </c>
      <c r="G304" s="138" t="str">
        <f>IF(D304="","*",VLOOKUP(F304,BS_ATIVIDADE[#Data],3,FALSE))</f>
        <v>MODERNIZAÇÃO</v>
      </c>
      <c r="H304" s="104" t="s">
        <v>1309</v>
      </c>
      <c r="I304" s="104" t="s">
        <v>1519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1549</v>
      </c>
      <c r="W304" s="147" t="s">
        <v>1293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1591</v>
      </c>
      <c r="BK304" s="18" t="s">
        <v>1591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1591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 hidden="1">
      <c r="A305" s="46" t="str">
        <f>D305&amp;B305</f>
        <v>W99</v>
      </c>
      <c r="B305" s="164"/>
      <c r="C305" s="132" t="e" vm="1">
        <f>IF(BS_CONTROLE[[#This Row],[DATA]]="","",WEEKNUM(BS_CONTROLE[[#This Row],[DATA]]))</f>
        <v>#REF!</v>
      </c>
      <c r="D305" s="245" t="s">
        <v>845</v>
      </c>
      <c r="E305" s="246">
        <v>286</v>
      </c>
      <c r="F305" s="247" t="s">
        <v>607</v>
      </c>
      <c r="G305" s="138" t="str">
        <f>IF(D305="","*",VLOOKUP(F305,BS_ATIVIDADE[#Data],3,FALSE))</f>
        <v>OUTROS</v>
      </c>
      <c r="H305" s="254" t="s">
        <v>1123</v>
      </c>
      <c r="I305" s="254" t="s">
        <v>54</v>
      </c>
      <c r="J305" s="125">
        <v>73</v>
      </c>
      <c r="K305" s="125">
        <v>42</v>
      </c>
      <c r="L305" s="103" t="s">
        <v>593</v>
      </c>
      <c r="M305" s="125" t="s">
        <v>1592</v>
      </c>
      <c r="N305" s="125" t="s">
        <v>1593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1549</v>
      </c>
      <c r="W305" s="103" t="s">
        <v>1594</v>
      </c>
      <c r="X305" s="102" t="s">
        <v>421</v>
      </c>
      <c r="Y305" s="127"/>
      <c r="Z305" s="102"/>
      <c r="AA305" s="255" t="s">
        <v>1595</v>
      </c>
      <c r="AB305" s="256" t="s">
        <v>418</v>
      </c>
      <c r="AC305" s="256" t="s">
        <v>419</v>
      </c>
      <c r="AD305" s="257">
        <v>0.29166666666666669</v>
      </c>
      <c r="AE305" s="255"/>
      <c r="AF305" s="255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71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 hidden="1">
      <c r="A306" s="46" t="str">
        <f>D306&amp;B306</f>
        <v>ANTONIO (TF-681)46074</v>
      </c>
      <c r="B306" s="164">
        <v>46074</v>
      </c>
      <c r="C306" s="132" t="e" vm="1">
        <f>IF(BS_CONTROLE[[#This Row],[DATA]]="","",WEEKNUM(BS_CONTROLE[[#This Row],[DATA]]))</f>
        <v>#REF!</v>
      </c>
      <c r="D306" s="251" t="s">
        <v>856</v>
      </c>
      <c r="E306" s="246">
        <v>282</v>
      </c>
      <c r="F306" s="253" t="s">
        <v>775</v>
      </c>
      <c r="G306" s="138" t="str">
        <f>IF(D306="","*",VLOOKUP(F306,BS_ATIVIDADE[#Data],3,FALSE))</f>
        <v>SOLDA</v>
      </c>
      <c r="H306" s="254" t="s">
        <v>593</v>
      </c>
      <c r="I306" s="254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1596</v>
      </c>
      <c r="W306" s="147" t="s">
        <v>1517</v>
      </c>
      <c r="X306" s="102" t="s">
        <v>421</v>
      </c>
      <c r="Y306" s="127" t="s">
        <v>424</v>
      </c>
      <c r="Z306" s="102"/>
      <c r="AA306" s="255"/>
      <c r="AB306" s="256"/>
      <c r="AC306" s="256"/>
      <c r="AD306" s="257"/>
      <c r="AE306" s="255"/>
      <c r="AF306" s="255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71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1597</v>
      </c>
      <c r="BK306" s="18" t="s">
        <v>1597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1597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 hidden="1">
      <c r="A307" s="46" t="str">
        <f>D307&amp;B307</f>
        <v>SIVALDO (TP-707)46074</v>
      </c>
      <c r="B307" s="164">
        <v>46074</v>
      </c>
      <c r="C307" s="132" t="e" vm="1">
        <f>IF(BS_CONTROLE[[#This Row],[DATA]]="","",WEEKNUM(BS_CONTROLE[[#This Row],[DATA]]))</f>
        <v>#REF!</v>
      </c>
      <c r="D307" s="251" t="s">
        <v>938</v>
      </c>
      <c r="E307" s="246">
        <v>288</v>
      </c>
      <c r="F307" s="253" t="s">
        <v>779</v>
      </c>
      <c r="G307" s="138" t="str">
        <f>IF(D307="","*",VLOOKUP(F307,BS_ATIVIDADE[#Data],3,FALSE))</f>
        <v>DORMENTE - SUBSTITUIÇÂO</v>
      </c>
      <c r="H307" s="254" t="s">
        <v>593</v>
      </c>
      <c r="I307" s="254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1378</v>
      </c>
      <c r="W307" s="103" t="s">
        <v>1580</v>
      </c>
      <c r="X307" s="102" t="s">
        <v>421</v>
      </c>
      <c r="Y307" s="127" t="s">
        <v>424</v>
      </c>
      <c r="Z307" s="102"/>
      <c r="AA307" s="255"/>
      <c r="AB307" s="256"/>
      <c r="AC307" s="256"/>
      <c r="AD307" s="257"/>
      <c r="AE307" s="255"/>
      <c r="AF307" s="255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71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1598</v>
      </c>
      <c r="BK307" s="18" t="s">
        <v>1598</v>
      </c>
      <c r="BL307" s="16"/>
      <c r="BM307" s="128" t="s">
        <v>440</v>
      </c>
      <c r="BN307" s="128" t="s">
        <v>469</v>
      </c>
      <c r="BO307" s="128" t="s">
        <v>1599</v>
      </c>
      <c r="BP307" s="165" t="s">
        <v>1598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 hidden="1">
      <c r="A308" s="46" t="str">
        <f>D308&amp;B308</f>
        <v>V9746074</v>
      </c>
      <c r="B308" s="164">
        <v>46074</v>
      </c>
      <c r="C308" s="132" t="e" vm="1">
        <f>IF(BS_CONTROLE[[#This Row],[DATA]]="","",WEEKNUM(BS_CONTROLE[[#This Row],[DATA]]))</f>
        <v>#REF!</v>
      </c>
      <c r="D308" s="251" t="s">
        <v>820</v>
      </c>
      <c r="E308" s="246">
        <v>287</v>
      </c>
      <c r="F308" s="253" t="s">
        <v>616</v>
      </c>
      <c r="G308" s="138" t="str">
        <f>IF(D308="","*",VLOOKUP(F308,BS_ATIVIDADE[#Data],3,FALSE))</f>
        <v>DETECÇÃO</v>
      </c>
      <c r="H308" s="254" t="s">
        <v>1055</v>
      </c>
      <c r="I308" s="254" t="s">
        <v>394</v>
      </c>
      <c r="J308" s="125">
        <v>70</v>
      </c>
      <c r="K308" s="125">
        <v>168</v>
      </c>
      <c r="L308" s="103">
        <v>131</v>
      </c>
      <c r="M308" s="125" t="s">
        <v>1600</v>
      </c>
      <c r="N308" s="125" t="s">
        <v>1601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1554</v>
      </c>
      <c r="W308" s="103" t="s">
        <v>1555</v>
      </c>
      <c r="X308" s="102" t="s">
        <v>421</v>
      </c>
      <c r="Y308" s="127" t="s">
        <v>424</v>
      </c>
      <c r="Z308" s="102"/>
      <c r="AA308" s="255"/>
      <c r="AB308" s="256"/>
      <c r="AC308" s="256"/>
      <c r="AD308" s="257"/>
      <c r="AE308" s="255"/>
      <c r="AF308" s="255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71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1602</v>
      </c>
      <c r="BK308" s="18" t="s">
        <v>1602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1602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 hidden="1">
      <c r="A309" s="46" t="str">
        <f>D309&amp;B309</f>
        <v>V97</v>
      </c>
      <c r="B309" s="164"/>
      <c r="C309" s="132" t="e" vm="1">
        <f>IF(BS_CONTROLE[[#This Row],[DATA]]="","",WEEKNUM(BS_CONTROLE[[#This Row],[DATA]]))</f>
        <v>#REF!</v>
      </c>
      <c r="D309" s="251" t="s">
        <v>820</v>
      </c>
      <c r="E309" s="246">
        <v>287</v>
      </c>
      <c r="F309" s="253" t="s">
        <v>616</v>
      </c>
      <c r="G309" s="138" t="str">
        <f>IF(D309="","*",VLOOKUP(F309,BS_ATIVIDADE[#Data],3,FALSE))</f>
        <v>DETECÇÃO</v>
      </c>
      <c r="H309" s="254" t="s">
        <v>394</v>
      </c>
      <c r="I309" s="254" t="s">
        <v>370</v>
      </c>
      <c r="J309" s="125">
        <v>70</v>
      </c>
      <c r="K309" s="125">
        <v>131</v>
      </c>
      <c r="L309" s="103">
        <v>96</v>
      </c>
      <c r="M309" s="125" t="s">
        <v>1603</v>
      </c>
      <c r="N309" s="125" t="s">
        <v>1604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1554</v>
      </c>
      <c r="W309" s="103" t="s">
        <v>1555</v>
      </c>
      <c r="X309" s="102" t="s">
        <v>421</v>
      </c>
      <c r="Y309" s="127"/>
      <c r="Z309" s="102"/>
      <c r="AA309" s="255"/>
      <c r="AB309" s="256"/>
      <c r="AC309" s="256"/>
      <c r="AD309" s="257"/>
      <c r="AE309" s="255"/>
      <c r="AF309" s="255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71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 hidden="1">
      <c r="A310" s="46" t="str">
        <f>D310&amp;B310</f>
        <v>CARLOS (TP-722)46074</v>
      </c>
      <c r="B310" s="164">
        <v>46074</v>
      </c>
      <c r="C310" s="132" t="e" vm="1">
        <f>IF(BS_CONTROLE[[#This Row],[DATA]]="","",WEEKNUM(BS_CONTROLE[[#This Row],[DATA]]))</f>
        <v>#REF!</v>
      </c>
      <c r="D310" s="245" t="s">
        <v>863</v>
      </c>
      <c r="E310" s="246">
        <v>290</v>
      </c>
      <c r="F310" s="247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1257</v>
      </c>
      <c r="W310" s="147" t="s">
        <v>1517</v>
      </c>
      <c r="X310" s="102" t="s">
        <v>421</v>
      </c>
      <c r="Y310" s="127" t="s">
        <v>424</v>
      </c>
      <c r="Z310" s="102"/>
      <c r="AA310" s="255"/>
      <c r="AB310" s="256"/>
      <c r="AC310" s="256"/>
      <c r="AD310" s="257"/>
      <c r="AE310" s="255"/>
      <c r="AF310" s="255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71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1589</v>
      </c>
      <c r="BK310" s="18" t="s">
        <v>1589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1589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 hidden="1">
      <c r="A311" s="46" t="str">
        <f t="shared" ref="A311:A320" si="102">D311&amp;B311</f>
        <v>V8346074</v>
      </c>
      <c r="B311" s="100">
        <v>46074</v>
      </c>
      <c r="C311" s="132" t="e" vm="1">
        <f>IF(BS_CONTROLE[[#This Row],[DATA]]="","",WEEKNUM(BS_CONTROLE[[#This Row],[DATA]]))</f>
        <v>#REF!</v>
      </c>
      <c r="D311" s="245" t="s">
        <v>796</v>
      </c>
      <c r="E311" s="246">
        <v>291</v>
      </c>
      <c r="F311" s="247" t="s">
        <v>698</v>
      </c>
      <c r="G311" s="138" t="str">
        <f>IF(D311="","*",VLOOKUP(F311,BS_ATIVIDADE[#Data],3,FALSE))</f>
        <v>MECANIZAÇÃO - SOCADORA</v>
      </c>
      <c r="H311" s="104" t="s">
        <v>1492</v>
      </c>
      <c r="I311" s="104" t="s">
        <v>1492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1293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1605</v>
      </c>
      <c r="BK311" s="18" t="s">
        <v>1605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1605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 hidden="1">
      <c r="A312" s="46" t="str">
        <f t="shared" si="102"/>
        <v/>
      </c>
      <c r="B312" s="100"/>
      <c r="C312" s="132" t="e" vm="1">
        <f>IF(BS_CONTROLE[[#This Row],[DATA]]="","",WEEKNUM(BS_CONTROLE[[#This Row],[DATA]]))</f>
        <v>#REF!</v>
      </c>
      <c r="D312" s="251"/>
      <c r="E312" s="246"/>
      <c r="F312" s="253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 hidden="1">
      <c r="A313" s="46" t="str">
        <f t="shared" si="102"/>
        <v/>
      </c>
      <c r="B313" s="100"/>
      <c r="C313" s="132" t="e" vm="1">
        <f>IF(BS_CONTROLE[[#This Row],[DATA]]="","",WEEKNUM(BS_CONTROLE[[#This Row],[DATA]]))</f>
        <v>#REF!</v>
      </c>
      <c r="D313" s="245"/>
      <c r="E313" s="246">
        <v>299</v>
      </c>
      <c r="F313" s="247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 hidden="1">
      <c r="A314" s="46" t="str">
        <f t="shared" si="102"/>
        <v/>
      </c>
      <c r="B314" s="100"/>
      <c r="C314" s="132" t="e" vm="1">
        <f>IF(BS_CONTROLE[[#This Row],[DATA]]="","",WEEKNUM(BS_CONTROLE[[#This Row],[DATA]]))</f>
        <v>#REF!</v>
      </c>
      <c r="D314" s="245"/>
      <c r="E314" s="246">
        <v>300</v>
      </c>
      <c r="F314" s="247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 hidden="1">
      <c r="A315" s="46" t="str">
        <f t="shared" si="102"/>
        <v>V8846075</v>
      </c>
      <c r="B315" s="100">
        <v>46075</v>
      </c>
      <c r="C315" s="132" t="e" vm="1">
        <f>IF(BS_CONTROLE[[#This Row],[DATA]]="","",WEEKNUM(BS_CONTROLE[[#This Row],[DATA]]))</f>
        <v>#REF!</v>
      </c>
      <c r="D315" s="245" t="s">
        <v>805</v>
      </c>
      <c r="E315" s="246">
        <v>276</v>
      </c>
      <c r="F315" s="247" t="s">
        <v>698</v>
      </c>
      <c r="G315" s="138" t="str">
        <f>IF(D315="","*",VLOOKUP(F315,BS_ATIVIDADE[#Data],3,FALSE))</f>
        <v>MECANIZAÇÃO - SOCADORA</v>
      </c>
      <c r="H315" s="104" t="s">
        <v>1502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1293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1606</v>
      </c>
      <c r="BK315" s="18" t="s">
        <v>1606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1607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 hidden="1">
      <c r="A316" s="46" t="str">
        <f t="shared" si="102"/>
        <v>V1946075</v>
      </c>
      <c r="B316" s="100">
        <v>46075</v>
      </c>
      <c r="C316" s="132" t="e" vm="1">
        <f>IF(BS_CONTROLE[[#This Row],[DATA]]="","",WEEKNUM(BS_CONTROLE[[#This Row],[DATA]]))</f>
        <v>#REF!</v>
      </c>
      <c r="D316" s="245" t="s">
        <v>1426</v>
      </c>
      <c r="E316" s="246">
        <v>279</v>
      </c>
      <c r="F316" s="247" t="s">
        <v>804</v>
      </c>
      <c r="G316" s="138" t="str">
        <f>IF(D316="","*",VLOOKUP(F316,BS_ATIVIDADE[#Data],3,FALSE))</f>
        <v>OUTROS</v>
      </c>
      <c r="H316" s="104" t="s">
        <v>1511</v>
      </c>
      <c r="I316" s="104" t="s">
        <v>1343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1469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1608</v>
      </c>
      <c r="BK316" s="18" t="s">
        <v>1608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1608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 hidden="1">
      <c r="A317" s="46" t="str">
        <f t="shared" si="102"/>
        <v>V8746075</v>
      </c>
      <c r="B317" s="100">
        <v>46075</v>
      </c>
      <c r="C317" s="132" t="e" vm="1">
        <f>IF(BS_CONTROLE[[#This Row],[DATA]]="","",WEEKNUM(BS_CONTROLE[[#This Row],[DATA]]))</f>
        <v>#REF!</v>
      </c>
      <c r="D317" s="245" t="s">
        <v>803</v>
      </c>
      <c r="E317" s="246">
        <v>280</v>
      </c>
      <c r="F317" s="247" t="s">
        <v>698</v>
      </c>
      <c r="G317" s="138" t="str">
        <f>IF(D317="","*",VLOOKUP(F317,BS_ATIVIDADE[#Data],3,FALSE))</f>
        <v>MECANIZAÇÃO - SOCADORA</v>
      </c>
      <c r="H317" s="104" t="s">
        <v>1511</v>
      </c>
      <c r="I317" s="104" t="s">
        <v>1511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1293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1606</v>
      </c>
      <c r="BK317" s="18" t="s">
        <v>1606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1607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 hidden="1">
      <c r="A318" s="46" t="str">
        <f t="shared" si="102"/>
        <v>V4046075</v>
      </c>
      <c r="B318" s="100">
        <v>46075</v>
      </c>
      <c r="C318" s="132" t="e" vm="1">
        <f>IF(BS_CONTROLE[[#This Row],[DATA]]="","",WEEKNUM(BS_CONTROLE[[#This Row],[DATA]]))</f>
        <v>#REF!</v>
      </c>
      <c r="D318" s="245" t="s">
        <v>771</v>
      </c>
      <c r="E318" s="246">
        <v>284</v>
      </c>
      <c r="F318" s="247" t="s">
        <v>724</v>
      </c>
      <c r="G318" s="138" t="str">
        <f>IF(D318="","*",VLOOKUP(F318,BS_ATIVIDADE[#Data],3,FALSE))</f>
        <v>MODERNIZAÇÃO</v>
      </c>
      <c r="H318" s="104" t="s">
        <v>1309</v>
      </c>
      <c r="I318" s="104" t="s">
        <v>1519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1549</v>
      </c>
      <c r="W318" s="147" t="s">
        <v>1293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1608</v>
      </c>
      <c r="BK318" s="18" t="s">
        <v>1608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1608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 hidden="1">
      <c r="A319" s="46" t="str">
        <f t="shared" si="102"/>
        <v>V8346075</v>
      </c>
      <c r="B319" s="100">
        <v>46075</v>
      </c>
      <c r="C319" s="132" t="e" vm="1">
        <f>IF(BS_CONTROLE[[#This Row],[DATA]]="","",WEEKNUM(BS_CONTROLE[[#This Row],[DATA]]))</f>
        <v>#REF!</v>
      </c>
      <c r="D319" s="245" t="s">
        <v>796</v>
      </c>
      <c r="E319" s="246">
        <v>291</v>
      </c>
      <c r="F319" s="247" t="s">
        <v>698</v>
      </c>
      <c r="G319" s="138" t="str">
        <f>IF(D319="","*",VLOOKUP(F319,BS_ATIVIDADE[#Data],3,FALSE))</f>
        <v>MECANIZAÇÃO - SOCADORA</v>
      </c>
      <c r="H319" s="104" t="s">
        <v>1492</v>
      </c>
      <c r="I319" s="104" t="s">
        <v>1492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1293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1609</v>
      </c>
      <c r="BK319" s="18" t="s">
        <v>1609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1609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 hidden="1">
      <c r="A320" s="46" t="str">
        <f t="shared" si="102"/>
        <v>V9746075</v>
      </c>
      <c r="B320" s="100">
        <v>46075</v>
      </c>
      <c r="C320" s="132" t="e" vm="1">
        <f>IF(BS_CONTROLE[[#This Row],[DATA]]="","",WEEKNUM(BS_CONTROLE[[#This Row],[DATA]]))</f>
        <v>#REF!</v>
      </c>
      <c r="D320" s="251" t="s">
        <v>820</v>
      </c>
      <c r="E320" s="246">
        <v>287</v>
      </c>
      <c r="F320" s="253" t="s">
        <v>616</v>
      </c>
      <c r="G320" s="138" t="str">
        <f>IF(D320="","*",VLOOKUP(F320,BS_ATIVIDADE[#Data],3,FALSE))</f>
        <v>DETECÇÃO</v>
      </c>
      <c r="H320" s="254" t="s">
        <v>1055</v>
      </c>
      <c r="I320" s="254" t="s">
        <v>394</v>
      </c>
      <c r="J320" s="125">
        <v>70</v>
      </c>
      <c r="K320" s="125">
        <v>168</v>
      </c>
      <c r="L320" s="103">
        <v>131</v>
      </c>
      <c r="M320" s="125" t="s">
        <v>1600</v>
      </c>
      <c r="N320" s="125" t="s">
        <v>1601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1554</v>
      </c>
      <c r="W320" s="103" t="s">
        <v>1555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1610</v>
      </c>
      <c r="BK320" s="18" t="s">
        <v>1610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1610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 hidden="1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1611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1612</v>
      </c>
      <c r="BK321" s="18" t="s">
        <v>1612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1612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 hidden="1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1613</v>
      </c>
      <c r="W322" s="147" t="s">
        <v>1614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1615</v>
      </c>
      <c r="BK322" s="18" t="s">
        <v>1616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 hidden="1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 hidden="1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1617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1618</v>
      </c>
      <c r="W324" s="147" t="s">
        <v>1619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1620</v>
      </c>
      <c r="BK324" s="18" t="s">
        <v>1621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1621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 hidden="1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1618</v>
      </c>
      <c r="W325" s="147" t="s">
        <v>1622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1623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1621</v>
      </c>
      <c r="BK325" s="18" t="s">
        <v>1621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1621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 hidden="1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1618</v>
      </c>
      <c r="W326" s="147" t="s">
        <v>1624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1625</v>
      </c>
      <c r="BK326" s="18" t="s">
        <v>1625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 hidden="1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1618</v>
      </c>
      <c r="W327" s="147" t="s">
        <v>1517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1626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1627</v>
      </c>
      <c r="BK327" s="18" t="s">
        <v>1628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 hidden="1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1618</v>
      </c>
      <c r="W328" s="147" t="s">
        <v>1517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1621</v>
      </c>
      <c r="BK328" s="18" t="s">
        <v>1621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1621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 hidden="1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1618</v>
      </c>
      <c r="W329" s="147" t="s">
        <v>1517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1626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1629</v>
      </c>
      <c r="BK329" s="18" t="s">
        <v>1630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 hidden="1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 hidden="1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1631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1632</v>
      </c>
      <c r="W331" s="147" t="s">
        <v>1633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1621</v>
      </c>
      <c r="BK331" s="18" t="s">
        <v>1621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1621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 hidden="1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1634</v>
      </c>
      <c r="I332" s="104" t="s">
        <v>1634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1631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1632</v>
      </c>
      <c r="W332" s="147" t="s">
        <v>1635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1636</v>
      </c>
      <c r="BK332" s="18" t="s">
        <v>1637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1637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 hidden="1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1634</v>
      </c>
      <c r="I333" s="104" t="s">
        <v>1634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1631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1632</v>
      </c>
      <c r="W333" s="147" t="s">
        <v>1638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1621</v>
      </c>
      <c r="BK333" s="18" t="s">
        <v>1621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1621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 hidden="1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1632</v>
      </c>
      <c r="W334" s="147" t="s">
        <v>1517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1621</v>
      </c>
      <c r="BK334" s="18" t="s">
        <v>1621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1621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 hidden="1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1632</v>
      </c>
      <c r="W335" s="147" t="s">
        <v>1517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1621</v>
      </c>
      <c r="BK335" s="18" t="s">
        <v>1621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1621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 hidden="1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1632</v>
      </c>
      <c r="W336" s="147" t="s">
        <v>1517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1621</v>
      </c>
      <c r="BK336" s="18" t="s">
        <v>1621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1621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 hidden="1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 hidden="1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1639</v>
      </c>
      <c r="I338" s="104" t="s">
        <v>1639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1640</v>
      </c>
      <c r="W338" s="147" t="s">
        <v>1641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1642</v>
      </c>
      <c r="BK338" s="18" t="s">
        <v>1643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 hidden="1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1640</v>
      </c>
      <c r="W339" s="147" t="s">
        <v>1644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1621</v>
      </c>
      <c r="BK339" s="18" t="s">
        <v>1621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1621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 hidden="1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1640</v>
      </c>
      <c r="W340" s="147" t="s">
        <v>1644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1621</v>
      </c>
      <c r="BK340" s="18" t="s">
        <v>1621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1621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 hidden="1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1640</v>
      </c>
      <c r="W341" s="147" t="s">
        <v>1644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1621</v>
      </c>
      <c r="BK341" s="18" t="s">
        <v>1621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1621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 hidden="1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 hidden="1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1645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1632</v>
      </c>
      <c r="W343" s="147" t="s">
        <v>1646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1621</v>
      </c>
      <c r="BK343" s="18" t="s">
        <v>1621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1621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 hidden="1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1305</v>
      </c>
      <c r="W344" s="147" t="s">
        <v>1517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1647</v>
      </c>
      <c r="BK344" s="18" t="s">
        <v>1648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 hidden="1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1640</v>
      </c>
      <c r="W345" s="147" t="s">
        <v>1649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1650</v>
      </c>
      <c r="BK345" s="18" t="s">
        <v>1651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1651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 hidden="1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1613</v>
      </c>
      <c r="W346" s="147" t="s">
        <v>1517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1652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 hidden="1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1613</v>
      </c>
      <c r="W347" s="147" t="s">
        <v>1517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1652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 hidden="1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 hidden="1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1653</v>
      </c>
      <c r="W349" s="147" t="s">
        <v>1517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1654</v>
      </c>
      <c r="BK349" s="17" t="s">
        <v>1654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 hidden="1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1655</v>
      </c>
      <c r="W350" s="147" t="s">
        <v>1517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1656</v>
      </c>
      <c r="BK350" s="17" t="s">
        <v>1656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 hidden="1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 hidden="1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1640</v>
      </c>
      <c r="W352" s="147" t="s">
        <v>1657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1658</v>
      </c>
      <c r="BK352" s="17" t="s">
        <v>1658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 hidden="1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1640</v>
      </c>
      <c r="W353" s="147" t="s">
        <v>1611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1659</v>
      </c>
      <c r="BK353" s="17" t="s">
        <v>1660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 hidden="1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1640</v>
      </c>
      <c r="W354" s="147" t="s">
        <v>1657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1658</v>
      </c>
      <c r="BK354" s="17" t="s">
        <v>1658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 hidden="1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1640</v>
      </c>
      <c r="W355" s="147" t="s">
        <v>1657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1658</v>
      </c>
      <c r="BK355" s="17" t="s">
        <v>1658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 hidden="1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 hidden="1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1661</v>
      </c>
      <c r="W357" s="147" t="s">
        <v>1662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1663</v>
      </c>
      <c r="BK357" s="17" t="s">
        <v>1663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 hidden="1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1613</v>
      </c>
      <c r="W358" s="147" t="s">
        <v>1664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1665</v>
      </c>
      <c r="BK358" s="17" t="s">
        <v>1665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 hidden="1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1613</v>
      </c>
      <c r="W359" s="147" t="s">
        <v>1614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1666</v>
      </c>
      <c r="BK359" s="18" t="s">
        <v>1667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 hidden="1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1611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1668</v>
      </c>
      <c r="BK360" s="18" t="s">
        <v>1669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 hidden="1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1613</v>
      </c>
      <c r="W361" s="147" t="s">
        <v>1517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1670</v>
      </c>
      <c r="BK361" s="17" t="s">
        <v>1670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 hidden="1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1613</v>
      </c>
      <c r="W362" s="147" t="s">
        <v>1517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1670</v>
      </c>
      <c r="BK362" s="17" t="s">
        <v>1670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 hidden="1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 hidden="1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1671</v>
      </c>
      <c r="W364" s="147" t="s">
        <v>1517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1385</v>
      </c>
      <c r="BK364" s="17" t="s">
        <v>1672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 hidden="1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1671</v>
      </c>
      <c r="W365" s="147" t="s">
        <v>1517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1385</v>
      </c>
      <c r="BK365" s="17" t="s">
        <v>1672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 hidden="1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1640</v>
      </c>
      <c r="W366" s="147" t="s">
        <v>1673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1674</v>
      </c>
      <c r="BK366" s="17" t="s">
        <v>1674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 hidden="1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1640</v>
      </c>
      <c r="W367" s="147" t="s">
        <v>1641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1675</v>
      </c>
      <c r="BK367" s="17" t="s">
        <v>1675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 hidden="1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1305</v>
      </c>
      <c r="W368" s="147" t="s">
        <v>1517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1676</v>
      </c>
      <c r="BK368" s="17" t="s">
        <v>1676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 hidden="1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 hidden="1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1640</v>
      </c>
      <c r="W370" s="147" t="s">
        <v>1611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1677</v>
      </c>
      <c r="BK370" s="18" t="s">
        <v>1677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 hidden="1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1661</v>
      </c>
      <c r="W371" s="147" t="s">
        <v>1662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1678</v>
      </c>
      <c r="BK371" s="17" t="s">
        <v>1679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 hidden="1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 hidden="1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1680</v>
      </c>
      <c r="W373" s="147" t="s">
        <v>1681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1682</v>
      </c>
      <c r="BK373" s="18" t="s">
        <v>1682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1682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 hidden="1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1683</v>
      </c>
      <c r="N374" s="125" t="s">
        <v>1684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1655</v>
      </c>
      <c r="W374" s="147" t="s">
        <v>1517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1685</v>
      </c>
      <c r="BK374" s="18" t="s">
        <v>1686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1686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 hidden="1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1687</v>
      </c>
      <c r="I375" s="104" t="s">
        <v>1687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1688</v>
      </c>
      <c r="W375" s="147" t="s">
        <v>1689</v>
      </c>
      <c r="X375" s="102" t="s">
        <v>425</v>
      </c>
      <c r="Y375" s="127"/>
      <c r="Z375" s="102"/>
      <c r="AA375" s="103" t="s">
        <v>1690</v>
      </c>
      <c r="AB375" s="101" t="s">
        <v>423</v>
      </c>
      <c r="AC375" s="148" t="s">
        <v>419</v>
      </c>
      <c r="AD375" s="105">
        <v>0.41666666666666669</v>
      </c>
      <c r="AE375" s="103" t="s">
        <v>1691</v>
      </c>
      <c r="AF375" s="103" t="s">
        <v>1692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1693</v>
      </c>
      <c r="BK375" s="18" t="s">
        <v>1694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 hidden="1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 hidden="1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1640</v>
      </c>
      <c r="W377" s="147" t="s">
        <v>1657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1695</v>
      </c>
      <c r="BK377" s="18" t="s">
        <v>1695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1695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 hidden="1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1640</v>
      </c>
      <c r="W378" s="147" t="s">
        <v>1611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1696</v>
      </c>
      <c r="BK378" s="18" t="s">
        <v>1697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1697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 hidden="1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1640</v>
      </c>
      <c r="W379" s="147" t="s">
        <v>1698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1699</v>
      </c>
      <c r="BK379" s="18" t="s">
        <v>1700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 hidden="1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1640</v>
      </c>
      <c r="W380" s="147" t="s">
        <v>1657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1650</v>
      </c>
      <c r="BK380" s="18" t="s">
        <v>1701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1701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 hidden="1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1640</v>
      </c>
      <c r="W381" s="147" t="s">
        <v>1657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1650</v>
      </c>
      <c r="BK381" s="18" t="s">
        <v>1701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1701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 hidden="1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1671</v>
      </c>
      <c r="W382" s="147" t="s">
        <v>1058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1702</v>
      </c>
      <c r="BK382" s="18" t="s">
        <v>1702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1702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 hidden="1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 hidden="1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1613</v>
      </c>
      <c r="W384" s="147" t="s">
        <v>1703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1704</v>
      </c>
      <c r="BK384" s="18" t="s">
        <v>1704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1704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 hidden="1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1661</v>
      </c>
      <c r="W385" s="147" t="s">
        <v>1662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1705</v>
      </c>
      <c r="BK385" s="18" t="s">
        <v>1706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 hidden="1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1611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1707</v>
      </c>
      <c r="AL386" s="31" t="str">
        <f>BS_CONTROLE[[#This Row],[Local - Encerramento]]</f>
        <v>102ZKW2</v>
      </c>
      <c r="AM386" s="103" t="s">
        <v>1708</v>
      </c>
      <c r="AN386" s="103" t="s">
        <v>1709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1710</v>
      </c>
      <c r="BK386" s="18" t="s">
        <v>1711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1711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 hidden="1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1613</v>
      </c>
      <c r="W387" s="147" t="s">
        <v>1517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1712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1713</v>
      </c>
      <c r="BK387" s="18" t="s">
        <v>1714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 hidden="1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1613</v>
      </c>
      <c r="W388" s="147" t="s">
        <v>1517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1712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1713</v>
      </c>
      <c r="BK388" s="18" t="s">
        <v>1714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 hidden="1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1613</v>
      </c>
      <c r="W389" s="147" t="s">
        <v>1614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1715</v>
      </c>
      <c r="BK389" s="18" t="s">
        <v>1716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 hidden="1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1671</v>
      </c>
      <c r="W390" s="147" t="s">
        <v>1517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1717</v>
      </c>
      <c r="BK390" s="18" t="s">
        <v>1717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 hidden="1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1671</v>
      </c>
      <c r="W391" s="147" t="s">
        <v>1517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1717</v>
      </c>
      <c r="BK391" s="18" t="s">
        <v>1717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 hidden="1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1640</v>
      </c>
      <c r="W392" s="147" t="s">
        <v>1673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1718</v>
      </c>
      <c r="BK392" s="18" t="s">
        <v>1719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1719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 hidden="1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1720</v>
      </c>
      <c r="I393" s="104" t="s">
        <v>1721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1722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1723</v>
      </c>
      <c r="W393" s="147" t="s">
        <v>1570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1724</v>
      </c>
      <c r="BK393" s="18" t="s">
        <v>1724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 hidden="1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1640</v>
      </c>
      <c r="W394" s="147" t="s">
        <v>1641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1725</v>
      </c>
      <c r="BK394" s="18" t="s">
        <v>1726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 hidden="1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1639</v>
      </c>
      <c r="I395" s="104" t="s">
        <v>1639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1640</v>
      </c>
      <c r="W395" s="147" t="s">
        <v>1641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1727</v>
      </c>
      <c r="BK395" s="18" t="s">
        <v>1727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 hidden="1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1305</v>
      </c>
      <c r="W396" s="147" t="s">
        <v>1517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1728</v>
      </c>
      <c r="BK396" s="170" t="s">
        <v>1728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1729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 hidden="1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1640</v>
      </c>
      <c r="W397" s="147" t="s">
        <v>1649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1730</v>
      </c>
      <c r="BK397" s="18" t="s">
        <v>1731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1731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 hidden="1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 hidden="1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 hidden="1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1680</v>
      </c>
      <c r="W400" s="147" t="s">
        <v>1681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1732</v>
      </c>
      <c r="BK400" s="18" t="s">
        <v>1733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1734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 hidden="1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1683</v>
      </c>
      <c r="N401" s="125" t="s">
        <v>1684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1655</v>
      </c>
      <c r="W401" s="147" t="s">
        <v>1517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1735</v>
      </c>
      <c r="BK401" s="18" t="s">
        <v>1735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 hidden="1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1687</v>
      </c>
      <c r="I402" s="104" t="s">
        <v>1687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1736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1688</v>
      </c>
      <c r="W402" s="147" t="s">
        <v>1689</v>
      </c>
      <c r="X402" s="102" t="s">
        <v>416</v>
      </c>
      <c r="Y402" s="127" t="s">
        <v>415</v>
      </c>
      <c r="Z402" s="102"/>
      <c r="AA402" s="103" t="s">
        <v>1737</v>
      </c>
      <c r="AB402" s="101" t="s">
        <v>423</v>
      </c>
      <c r="AC402" s="148" t="s">
        <v>419</v>
      </c>
      <c r="AD402" s="105">
        <v>0.41666666666666669</v>
      </c>
      <c r="AE402" s="103" t="s">
        <v>1691</v>
      </c>
      <c r="AF402" s="103" t="s">
        <v>1692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1738</v>
      </c>
      <c r="BK402" s="18" t="s">
        <v>1738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1738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 hidden="1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 hidden="1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1739</v>
      </c>
      <c r="W404" s="147" t="s">
        <v>1657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1740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1741</v>
      </c>
      <c r="BK404" s="18" t="s">
        <v>1742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 hidden="1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1739</v>
      </c>
      <c r="W405" s="147" t="s">
        <v>1743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1744</v>
      </c>
      <c r="BK405" s="18" t="s">
        <v>1744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 hidden="1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1640</v>
      </c>
      <c r="W406" s="147" t="s">
        <v>1611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1745</v>
      </c>
      <c r="BK406" s="18" t="s">
        <v>1745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1745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 hidden="1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1640</v>
      </c>
      <c r="W407" s="147" t="s">
        <v>1657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1746</v>
      </c>
      <c r="BK407" s="18" t="s">
        <v>1747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1747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 hidden="1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1640</v>
      </c>
      <c r="W408" s="147" t="s">
        <v>1657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1746</v>
      </c>
      <c r="BK408" s="18" t="s">
        <v>1747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1747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 hidden="1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 hidden="1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 hidden="1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1613</v>
      </c>
      <c r="W411" s="147" t="s">
        <v>1748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1749</v>
      </c>
      <c r="BK411" s="18" t="s">
        <v>1749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1749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 hidden="1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1611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1708</v>
      </c>
      <c r="AN412" s="103" t="s">
        <v>1709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1750</v>
      </c>
      <c r="BK412" s="18" t="s">
        <v>1751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1751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 hidden="1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1661</v>
      </c>
      <c r="W413" s="147" t="s">
        <v>1662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1752</v>
      </c>
      <c r="BK413" s="18" t="s">
        <v>1752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1752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 hidden="1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 hidden="1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 hidden="1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hidden="1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1753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1754</v>
      </c>
      <c r="W417" s="147" t="s">
        <v>1755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1756</v>
      </c>
      <c r="BK417" s="18" t="s">
        <v>1757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hidden="1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1758</v>
      </c>
      <c r="I418" s="104" t="s">
        <v>1758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1754</v>
      </c>
      <c r="W418" s="147" t="s">
        <v>1759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1760</v>
      </c>
      <c r="BK418" s="18" t="s">
        <v>1757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 hidden="1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1754</v>
      </c>
      <c r="W419" s="147" t="s">
        <v>1517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1756</v>
      </c>
      <c r="BK419" s="18" t="s">
        <v>1761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1761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 hidden="1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1754</v>
      </c>
      <c r="W420" s="147" t="s">
        <v>1517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1756</v>
      </c>
      <c r="BK420" s="18" t="s">
        <v>1761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1761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 hidden="1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 hidden="1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 hidden="1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1631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1632</v>
      </c>
      <c r="W423" s="147" t="s">
        <v>1633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1762</v>
      </c>
      <c r="BK423" s="18" t="s">
        <v>1763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 hidden="1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1634</v>
      </c>
      <c r="I424" s="104" t="s">
        <v>1634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1631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1632</v>
      </c>
      <c r="W424" s="147" t="s">
        <v>1635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1764</v>
      </c>
      <c r="BK424" s="18" t="s">
        <v>1765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 hidden="1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1634</v>
      </c>
      <c r="I425" s="104" t="s">
        <v>1634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1631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1632</v>
      </c>
      <c r="W425" s="147" t="s">
        <v>1638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1766</v>
      </c>
      <c r="BK425" s="18" t="s">
        <v>1767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1767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 hidden="1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 hidden="1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1645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1632</v>
      </c>
      <c r="W427" s="147" t="s">
        <v>1768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1769</v>
      </c>
      <c r="BK427" s="18" t="s">
        <v>1769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1770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 hidden="1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1771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1632</v>
      </c>
      <c r="W428" s="147" t="s">
        <v>1772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1773</v>
      </c>
      <c r="BK428" s="18" t="s">
        <v>1773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1773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 hidden="1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1774</v>
      </c>
      <c r="J429" s="103">
        <v>92</v>
      </c>
      <c r="K429" s="103">
        <v>108</v>
      </c>
      <c r="L429" s="103" t="s">
        <v>593</v>
      </c>
      <c r="M429" s="125" t="s">
        <v>1775</v>
      </c>
      <c r="N429" s="125" t="s">
        <v>1776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1723</v>
      </c>
      <c r="W429" s="147" t="s">
        <v>1570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1777</v>
      </c>
      <c r="BK429" s="18" t="s">
        <v>1778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 hidden="1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1640</v>
      </c>
      <c r="W430" s="147" t="s">
        <v>1649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1779</v>
      </c>
      <c r="BK430" s="18" t="s">
        <v>1779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1779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 hidden="1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1640</v>
      </c>
      <c r="W431" s="147" t="s">
        <v>1780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1781</v>
      </c>
      <c r="BK431" s="18" t="s">
        <v>1782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1782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 hidden="1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1305</v>
      </c>
      <c r="W432" s="147" t="s">
        <v>1517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1783</v>
      </c>
      <c r="BK432" s="18" t="s">
        <v>1783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 hidden="1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 hidden="1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1784</v>
      </c>
      <c r="J434" s="103">
        <v>70</v>
      </c>
      <c r="K434" s="103">
        <v>134</v>
      </c>
      <c r="L434" s="103" t="s">
        <v>593</v>
      </c>
      <c r="M434" s="125" t="s">
        <v>1785</v>
      </c>
      <c r="N434" s="125" t="s">
        <v>1786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1142</v>
      </c>
      <c r="W434" s="147" t="s">
        <v>1641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1787</v>
      </c>
      <c r="BK434" s="17" t="s">
        <v>1788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 hidden="1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1680</v>
      </c>
      <c r="W435" s="147" t="s">
        <v>1681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1789</v>
      </c>
      <c r="BK435" s="17" t="s">
        <v>1789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 hidden="1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1683</v>
      </c>
      <c r="N436" s="125" t="s">
        <v>1684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1655</v>
      </c>
      <c r="W436" s="147" t="s">
        <v>1517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1790</v>
      </c>
      <c r="BK436" s="17" t="s">
        <v>1790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 hidden="1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1687</v>
      </c>
      <c r="I437" s="104" t="s">
        <v>1687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1736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1688</v>
      </c>
      <c r="W437" s="147" t="s">
        <v>1689</v>
      </c>
      <c r="X437" s="102" t="s">
        <v>421</v>
      </c>
      <c r="Y437" s="127" t="s">
        <v>424</v>
      </c>
      <c r="Z437" s="102"/>
      <c r="AA437" s="103" t="s">
        <v>1791</v>
      </c>
      <c r="AB437" s="101" t="s">
        <v>423</v>
      </c>
      <c r="AC437" s="148" t="s">
        <v>419</v>
      </c>
      <c r="AD437" s="105">
        <v>0.41666666666666669</v>
      </c>
      <c r="AE437" s="103" t="s">
        <v>1691</v>
      </c>
      <c r="AF437" s="103" t="s">
        <v>1692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1215</v>
      </c>
      <c r="BK437" s="17" t="s">
        <v>1215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 hidden="1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 hidden="1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1739</v>
      </c>
      <c r="W439" s="147" t="s">
        <v>1657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1448</v>
      </c>
      <c r="BK439" s="17" t="s">
        <v>1233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1233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 hidden="1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1640</v>
      </c>
      <c r="W440" s="147" t="s">
        <v>1611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1792</v>
      </c>
      <c r="BK440" s="17" t="s">
        <v>1792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 hidden="1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1739</v>
      </c>
      <c r="W441" s="147" t="s">
        <v>1743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1793</v>
      </c>
      <c r="BK441" s="17" t="s">
        <v>1793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 hidden="1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1640</v>
      </c>
      <c r="W442" s="147" t="s">
        <v>1657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1448</v>
      </c>
      <c r="BK442" s="17" t="s">
        <v>1233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 hidden="1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1640</v>
      </c>
      <c r="W443" s="147" t="s">
        <v>1657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1448</v>
      </c>
      <c r="BK443" s="17" t="s">
        <v>1233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 hidden="1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1739</v>
      </c>
      <c r="W444" s="147" t="s">
        <v>1794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1448</v>
      </c>
      <c r="BK444" s="17" t="s">
        <v>1233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 hidden="1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 hidden="1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1613</v>
      </c>
      <c r="W446" s="147" t="s">
        <v>1614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1795</v>
      </c>
      <c r="BK446" s="17" t="s">
        <v>1795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 hidden="1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1613</v>
      </c>
      <c r="W447" s="147" t="s">
        <v>1796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1797</v>
      </c>
      <c r="BK447" s="17" t="s">
        <v>1797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 hidden="1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1611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1798</v>
      </c>
      <c r="BK448" s="17" t="s">
        <v>1798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 hidden="1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1661</v>
      </c>
      <c r="W449" s="147" t="s">
        <v>1662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1799</v>
      </c>
      <c r="BK449" s="17" t="s">
        <v>1799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 hidden="1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1613</v>
      </c>
      <c r="W450" s="147" t="s">
        <v>1517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1800</v>
      </c>
      <c r="BK450" s="17" t="s">
        <v>1801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 hidden="1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1613</v>
      </c>
      <c r="W451" s="147" t="s">
        <v>1517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1800</v>
      </c>
      <c r="BK451" s="17" t="s">
        <v>1801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 hidden="1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 hidden="1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1754</v>
      </c>
      <c r="W453" s="147" t="s">
        <v>1517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1802</v>
      </c>
      <c r="BK453" s="17" t="s">
        <v>1802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 hidden="1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1754</v>
      </c>
      <c r="W454" s="147" t="s">
        <v>1517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1802</v>
      </c>
      <c r="BK454" s="17" t="s">
        <v>1802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 hidden="1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1754</v>
      </c>
      <c r="W455" s="147" t="s">
        <v>1517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1802</v>
      </c>
      <c r="BK455" s="17" t="s">
        <v>1802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 hidden="1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1722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1632</v>
      </c>
      <c r="W456" s="147" t="s">
        <v>1058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1803</v>
      </c>
      <c r="BK456" s="17" t="s">
        <v>1215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 hidden="1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1640</v>
      </c>
      <c r="W457" s="147" t="s">
        <v>1517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1804</v>
      </c>
      <c r="BK457" s="17" t="s">
        <v>1804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 hidden="1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1640</v>
      </c>
      <c r="W458" s="147" t="s">
        <v>1805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1806</v>
      </c>
      <c r="BK458" s="17" t="s">
        <v>1806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1807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 hidden="1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1808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1809</v>
      </c>
      <c r="N459" s="125" t="s">
        <v>1810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1723</v>
      </c>
      <c r="W459" s="147" t="s">
        <v>1570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1811</v>
      </c>
      <c r="BK459" s="17" t="s">
        <v>1811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 hidden="1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1771</v>
      </c>
      <c r="I460" s="104" t="s">
        <v>1771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1640</v>
      </c>
      <c r="W460" s="147" t="s">
        <v>1812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1813</v>
      </c>
      <c r="BK460" s="17" t="s">
        <v>1813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 hidden="1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1640</v>
      </c>
      <c r="W461" s="147" t="s">
        <v>1780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1814</v>
      </c>
      <c r="BK461" s="17" t="s">
        <v>1814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 hidden="1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1305</v>
      </c>
      <c r="W462" s="147" t="s">
        <v>1517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1815</v>
      </c>
      <c r="BK462" s="17" t="s">
        <v>1815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 hidden="1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 hidden="1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 hidden="1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1784</v>
      </c>
      <c r="J465" s="103">
        <v>70</v>
      </c>
      <c r="K465" s="103">
        <v>134</v>
      </c>
      <c r="L465" s="103" t="s">
        <v>593</v>
      </c>
      <c r="M465" s="125" t="s">
        <v>1785</v>
      </c>
      <c r="N465" s="125" t="s">
        <v>1786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1142</v>
      </c>
      <c r="W465" s="147" t="s">
        <v>1641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 hidden="1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1680</v>
      </c>
      <c r="W466" s="147" t="s">
        <v>1681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 hidden="1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1683</v>
      </c>
      <c r="N467" s="125" t="s">
        <v>1684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1655</v>
      </c>
      <c r="W467" s="147" t="s">
        <v>1517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1816</v>
      </c>
      <c r="BK467" s="17" t="s">
        <v>1816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1816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 hidden="1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1687</v>
      </c>
      <c r="I468" s="104" t="s">
        <v>1687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1736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1688</v>
      </c>
      <c r="W468" s="147" t="s">
        <v>1689</v>
      </c>
      <c r="X468" s="102" t="s">
        <v>421</v>
      </c>
      <c r="Y468" s="127" t="s">
        <v>424</v>
      </c>
      <c r="Z468" s="102"/>
      <c r="AA468" s="103" t="s">
        <v>1817</v>
      </c>
      <c r="AB468" s="101" t="s">
        <v>423</v>
      </c>
      <c r="AC468" s="148"/>
      <c r="AD468" s="105">
        <v>0.41666666666666669</v>
      </c>
      <c r="AE468" s="103" t="s">
        <v>1691</v>
      </c>
      <c r="AF468" s="103" t="s">
        <v>1692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1818</v>
      </c>
      <c r="BK468" s="18" t="s">
        <v>1819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1820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 hidden="1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 hidden="1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 hidden="1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1640</v>
      </c>
      <c r="W471" s="147" t="s">
        <v>1821</v>
      </c>
      <c r="X471" s="102" t="s">
        <v>421</v>
      </c>
      <c r="Y471" s="127" t="s">
        <v>424</v>
      </c>
      <c r="Z471" s="102"/>
      <c r="AA471" s="103" t="s">
        <v>1822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1823</v>
      </c>
      <c r="BK471" s="17" t="s">
        <v>1824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 hidden="1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1301</v>
      </c>
      <c r="W472" s="147" t="s">
        <v>1825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1826</v>
      </c>
      <c r="BK472" s="17" t="s">
        <v>1827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 hidden="1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1640</v>
      </c>
      <c r="W473" s="147" t="s">
        <v>1293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1828</v>
      </c>
      <c r="BK473" s="17" t="s">
        <v>1828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 hidden="1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 hidden="1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 hidden="1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 hidden="1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1293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1222</v>
      </c>
      <c r="BK477" s="17" t="s">
        <v>1222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 hidden="1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1829</v>
      </c>
      <c r="W478" s="147" t="s">
        <v>1517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1830</v>
      </c>
      <c r="BK478" s="17" t="s">
        <v>1831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 hidden="1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1832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1833</v>
      </c>
      <c r="W479" s="147" t="s">
        <v>1517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1830</v>
      </c>
      <c r="BK479" s="108" t="s">
        <v>1831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 hidden="1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1834</v>
      </c>
      <c r="W480" s="147" t="s">
        <v>1662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1221</v>
      </c>
      <c r="BK480" s="17" t="s">
        <v>1830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 hidden="1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1835</v>
      </c>
      <c r="W481" s="147" t="s">
        <v>1836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1830</v>
      </c>
      <c r="BK481" s="17" t="s">
        <v>1837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 hidden="1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1838</v>
      </c>
      <c r="W482" s="147" t="s">
        <v>1839</v>
      </c>
      <c r="X482" s="102" t="s">
        <v>421</v>
      </c>
      <c r="Y482" s="127" t="s">
        <v>424</v>
      </c>
      <c r="Z482" s="102"/>
      <c r="AA482" s="103" t="s">
        <v>1840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1841</v>
      </c>
      <c r="BK482" s="17" t="s">
        <v>1841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1842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 hidden="1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 hidden="1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 hidden="1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1843</v>
      </c>
      <c r="N485" s="125" t="s">
        <v>1844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1301</v>
      </c>
      <c r="W485" s="147" t="s">
        <v>1506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1845</v>
      </c>
      <c r="BK485" s="17" t="s">
        <v>1845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1846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 hidden="1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 hidden="1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1847</v>
      </c>
      <c r="W487" s="147" t="s">
        <v>1517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1848</v>
      </c>
      <c r="BK487" s="17" t="s">
        <v>1848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1849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 hidden="1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1850</v>
      </c>
      <c r="W488" s="147" t="s">
        <v>1517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1848</v>
      </c>
      <c r="BK488" s="17" t="s">
        <v>1848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1849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 hidden="1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1851</v>
      </c>
      <c r="W489" s="147" t="s">
        <v>1517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1848</v>
      </c>
      <c r="BK489" s="17" t="s">
        <v>1848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1849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 hidden="1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 hidden="1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1722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1632</v>
      </c>
      <c r="W491" s="147" t="s">
        <v>1852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1853</v>
      </c>
      <c r="BK491" s="17" t="s">
        <v>1853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 hidden="1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 hidden="1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1640</v>
      </c>
      <c r="W493" s="147" t="s">
        <v>1854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1855</v>
      </c>
      <c r="BK493" s="17" t="s">
        <v>1855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 hidden="1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1856</v>
      </c>
      <c r="W494" s="147" t="s">
        <v>1857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1448</v>
      </c>
      <c r="BK494" s="18" t="s">
        <v>1858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 hidden="1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1859</v>
      </c>
      <c r="W495" s="147" t="s">
        <v>1857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1448</v>
      </c>
      <c r="BK495" s="18" t="s">
        <v>1860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 hidden="1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1861</v>
      </c>
      <c r="W496" s="147" t="s">
        <v>1517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1862</v>
      </c>
      <c r="BK496" s="17" t="s">
        <v>1862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 hidden="1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 hidden="1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1863</v>
      </c>
      <c r="W498" s="147" t="s">
        <v>1780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1864</v>
      </c>
      <c r="BK498" s="17" t="s">
        <v>1865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1866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 hidden="1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1867</v>
      </c>
      <c r="W499" s="147" t="s">
        <v>1517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1868</v>
      </c>
      <c r="BK499" s="17" t="s">
        <v>1868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 hidden="1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 hidden="1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1683</v>
      </c>
      <c r="N501" s="125" t="s">
        <v>1684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1655</v>
      </c>
      <c r="W501" s="147" t="s">
        <v>1517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1869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1870</v>
      </c>
      <c r="BK501" s="18" t="s">
        <v>1870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 hidden="1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1687</v>
      </c>
      <c r="I502" s="104" t="s">
        <v>1687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1736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1688</v>
      </c>
      <c r="W502" s="147" t="s">
        <v>1689</v>
      </c>
      <c r="X502" s="102" t="s">
        <v>416</v>
      </c>
      <c r="Y502" s="127" t="s">
        <v>415</v>
      </c>
      <c r="Z502" s="102"/>
      <c r="AA502" s="103" t="s">
        <v>1871</v>
      </c>
      <c r="AB502" s="101" t="s">
        <v>412</v>
      </c>
      <c r="AC502" s="148"/>
      <c r="AD502" s="105">
        <v>0.29166666666666669</v>
      </c>
      <c r="AE502" s="103" t="s">
        <v>1691</v>
      </c>
      <c r="AF502" s="103" t="s">
        <v>1692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1872</v>
      </c>
      <c r="BK502" s="18" t="s">
        <v>1872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1872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 hidden="1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 hidden="1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1640</v>
      </c>
      <c r="W504" s="147" t="s">
        <v>1873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1874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1875</v>
      </c>
      <c r="BK504" s="18" t="s">
        <v>1876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1877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 hidden="1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1878</v>
      </c>
      <c r="W505" s="147" t="s">
        <v>1879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1880</v>
      </c>
      <c r="BK505" s="18" t="s">
        <v>1880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1880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 hidden="1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1301</v>
      </c>
      <c r="W506" s="147" t="s">
        <v>1517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1881</v>
      </c>
      <c r="BK506" s="18" t="s">
        <v>1881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1881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 hidden="1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1640</v>
      </c>
      <c r="W507" s="147" t="s">
        <v>1293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1882</v>
      </c>
      <c r="BK507" s="18" t="s">
        <v>1882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1882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 hidden="1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1883</v>
      </c>
      <c r="W508" s="147" t="s">
        <v>1879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1882</v>
      </c>
      <c r="BK508" s="18" t="s">
        <v>1882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1882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 hidden="1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1883</v>
      </c>
      <c r="W509" s="147" t="s">
        <v>1780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1884</v>
      </c>
      <c r="BK509" s="18" t="s">
        <v>1884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1884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 hidden="1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 hidden="1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 hidden="1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 hidden="1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 hidden="1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1885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1838</v>
      </c>
      <c r="W514" s="147" t="s">
        <v>1886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1887</v>
      </c>
      <c r="BK514" s="18" t="s">
        <v>1888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 hidden="1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1293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1889</v>
      </c>
      <c r="BK515" s="18" t="s">
        <v>1890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 hidden="1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1829</v>
      </c>
      <c r="W516" s="147" t="s">
        <v>1517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1891</v>
      </c>
      <c r="BK516" s="18" t="s">
        <v>1892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 hidden="1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1832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1833</v>
      </c>
      <c r="W517" s="147" t="s">
        <v>1517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1891</v>
      </c>
      <c r="BK517" s="18" t="s">
        <v>1892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 hidden="1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1838</v>
      </c>
      <c r="W518" s="147" t="s">
        <v>1893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1894</v>
      </c>
      <c r="BK518" s="18" t="s">
        <v>1895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 hidden="1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1835</v>
      </c>
      <c r="W519" s="147" t="s">
        <v>1896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1891</v>
      </c>
      <c r="BK519" s="18" t="s">
        <v>1897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 hidden="1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 hidden="1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1753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1618</v>
      </c>
      <c r="W521" s="147" t="s">
        <v>1898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1872</v>
      </c>
      <c r="BK521" s="18" t="s">
        <v>1872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1872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 hidden="1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1618</v>
      </c>
      <c r="W522" s="147" t="s">
        <v>1743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1872</v>
      </c>
      <c r="BK522" s="18" t="s">
        <v>1872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1872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 hidden="1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1851</v>
      </c>
      <c r="W523" s="147" t="s">
        <v>1517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1872</v>
      </c>
      <c r="BK523" s="18" t="s">
        <v>1872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1872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 hidden="1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1850</v>
      </c>
      <c r="W524" s="147" t="s">
        <v>1517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1872</v>
      </c>
      <c r="BK524" s="18" t="s">
        <v>1872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1872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 hidden="1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1847</v>
      </c>
      <c r="W525" s="147" t="s">
        <v>1517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1872</v>
      </c>
      <c r="BK525" s="18" t="s">
        <v>1872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1872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 hidden="1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 hidden="1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1899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1632</v>
      </c>
      <c r="W527" s="147" t="s">
        <v>1900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1872</v>
      </c>
      <c r="BK527" s="18" t="s">
        <v>1872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1872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 hidden="1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1899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1632</v>
      </c>
      <c r="W528" s="147" t="s">
        <v>1901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1902</v>
      </c>
      <c r="BK528" s="18" t="s">
        <v>1903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 hidden="1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1632</v>
      </c>
      <c r="W529" s="147" t="s">
        <v>1904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1872</v>
      </c>
      <c r="BK529" s="18" t="s">
        <v>1872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1872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 hidden="1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1905</v>
      </c>
      <c r="W530" s="147" t="s">
        <v>1517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1872</v>
      </c>
      <c r="BK530" s="18" t="s">
        <v>1872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1872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 hidden="1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 hidden="1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 hidden="1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 hidden="1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1771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1640</v>
      </c>
      <c r="W534" s="147" t="s">
        <v>1906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1907</v>
      </c>
      <c r="BK534" s="18" t="s">
        <v>1908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 hidden="1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1909</v>
      </c>
      <c r="W535" s="147" t="s">
        <v>1910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1911</v>
      </c>
      <c r="BK535" s="18" t="s">
        <v>1912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1912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 hidden="1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1913</v>
      </c>
      <c r="N536" s="125" t="s">
        <v>1914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1632</v>
      </c>
      <c r="W536" s="147" t="s">
        <v>1915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1916</v>
      </c>
      <c r="BK536" s="18" t="s">
        <v>1917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1917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 hidden="1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1861</v>
      </c>
      <c r="W537" s="147" t="s">
        <v>1517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1918</v>
      </c>
      <c r="BK537" s="18" t="s">
        <v>1919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1919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 hidden="1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1863</v>
      </c>
      <c r="W538" s="147" t="s">
        <v>1780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1920</v>
      </c>
      <c r="BK538" s="18" t="s">
        <v>1921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 hidden="1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1867</v>
      </c>
      <c r="W539" s="147" t="s">
        <v>1517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1922</v>
      </c>
      <c r="BK539" s="18" t="s">
        <v>1923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 hidden="1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 hidden="1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1680</v>
      </c>
      <c r="W542" s="147" t="s">
        <v>1517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1924</v>
      </c>
      <c r="BK542" s="18" t="s">
        <v>1924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1924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1683</v>
      </c>
      <c r="N543" s="125" t="s">
        <v>1684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1655</v>
      </c>
      <c r="W543" s="147" t="s">
        <v>1517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1925</v>
      </c>
      <c r="BK543" s="18" t="s">
        <v>1925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1925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1926</v>
      </c>
      <c r="I544" s="104" t="s">
        <v>1927</v>
      </c>
      <c r="J544" s="103">
        <v>70</v>
      </c>
      <c r="K544" s="103">
        <v>82</v>
      </c>
      <c r="L544" s="103" t="s">
        <v>593</v>
      </c>
      <c r="M544" s="125" t="s">
        <v>1928</v>
      </c>
      <c r="N544" s="125" t="s">
        <v>1929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1618</v>
      </c>
      <c r="W544" s="147" t="s">
        <v>1366</v>
      </c>
      <c r="X544" s="102" t="s">
        <v>421</v>
      </c>
      <c r="Y544" s="127" t="s">
        <v>424</v>
      </c>
      <c r="Z544" s="102"/>
      <c r="AA544" s="103" t="s">
        <v>1930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1931</v>
      </c>
      <c r="BK544" s="18" t="s">
        <v>1932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 hidden="1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 hidden="1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1301</v>
      </c>
      <c r="W547" s="147" t="s">
        <v>1517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1607</v>
      </c>
      <c r="BK547" s="18" t="s">
        <v>1607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1607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1640</v>
      </c>
      <c r="W548" s="147" t="s">
        <v>1293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1607</v>
      </c>
      <c r="BK548" s="18" t="s">
        <v>1607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1607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1878</v>
      </c>
      <c r="W549" s="147" t="s">
        <v>1879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1607</v>
      </c>
      <c r="BK549" s="18" t="s">
        <v>1607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1607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1883</v>
      </c>
      <c r="W550" s="147" t="s">
        <v>1879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1607</v>
      </c>
      <c r="BK550" s="18" t="s">
        <v>1607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1607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1933</v>
      </c>
      <c r="W551" s="147" t="s">
        <v>1879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1607</v>
      </c>
      <c r="BK551" s="18" t="s">
        <v>1607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1607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1883</v>
      </c>
      <c r="W552" s="147" t="s">
        <v>1780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1607</v>
      </c>
      <c r="BK552" s="18" t="s">
        <v>1607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1607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 hidden="1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1838</v>
      </c>
      <c r="W554" s="147" t="s">
        <v>1517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1607</v>
      </c>
      <c r="BK554" s="18" t="s">
        <v>1607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1607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1838</v>
      </c>
      <c r="W555" s="147" t="s">
        <v>1517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1607</v>
      </c>
      <c r="BK555" s="18" t="s">
        <v>1607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1607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1838</v>
      </c>
      <c r="W556" s="147" t="s">
        <v>1614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1607</v>
      </c>
      <c r="BK556" s="18" t="s">
        <v>1607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1607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1934</v>
      </c>
      <c r="J557" s="103">
        <v>48</v>
      </c>
      <c r="K557" s="103">
        <v>134</v>
      </c>
      <c r="L557" s="103" t="s">
        <v>593</v>
      </c>
      <c r="M557" s="125" t="s">
        <v>1935</v>
      </c>
      <c r="N557" s="125" t="s">
        <v>1936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1618</v>
      </c>
      <c r="W557" s="147" t="s">
        <v>1058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1937</v>
      </c>
      <c r="BK557" s="18" t="s">
        <v>1938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1938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1618</v>
      </c>
      <c r="W558" s="147" t="s">
        <v>1517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1939</v>
      </c>
      <c r="BK558" s="18" t="s">
        <v>1939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1939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1618</v>
      </c>
      <c r="W559" s="147" t="s">
        <v>1517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1939</v>
      </c>
      <c r="BK559" s="18" t="s">
        <v>1939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1939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1722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1618</v>
      </c>
      <c r="W560" s="147" t="s">
        <v>1517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1939</v>
      </c>
      <c r="BK560" s="18" t="s">
        <v>1939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1939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1771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1722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1632</v>
      </c>
      <c r="W561" s="147" t="s">
        <v>1058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1940</v>
      </c>
      <c r="BK561" s="18" t="s">
        <v>1940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1771</v>
      </c>
      <c r="I562" s="104" t="s">
        <v>1934</v>
      </c>
      <c r="J562" s="103">
        <v>54</v>
      </c>
      <c r="K562" s="103">
        <v>106</v>
      </c>
      <c r="L562" s="103" t="s">
        <v>593</v>
      </c>
      <c r="M562" s="125" t="s">
        <v>1941</v>
      </c>
      <c r="N562" s="125" t="s">
        <v>1942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1632</v>
      </c>
      <c r="W562" s="147" t="s">
        <v>1058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1943</v>
      </c>
      <c r="BK562" s="18" t="s">
        <v>1184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1640</v>
      </c>
      <c r="W563" s="147" t="s">
        <v>1517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1607</v>
      </c>
      <c r="BK563" s="18" t="s">
        <v>1607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1607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1863</v>
      </c>
      <c r="W564" s="147" t="s">
        <v>1780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1944</v>
      </c>
      <c r="BK564" s="18" t="s">
        <v>1944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1945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1305</v>
      </c>
      <c r="W565" s="147" t="s">
        <v>1517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1946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1947</v>
      </c>
      <c r="BK565" s="18" t="s">
        <v>1947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1640</v>
      </c>
      <c r="W566" s="147" t="s">
        <v>1948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1949</v>
      </c>
      <c r="BK566" s="18" t="s">
        <v>1950</v>
      </c>
      <c r="BL566" s="16"/>
      <c r="BM566" s="128" t="s">
        <v>445</v>
      </c>
      <c r="BN566" s="128" t="s">
        <v>445</v>
      </c>
      <c r="BO566" s="128" t="s">
        <v>1951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 hidden="1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 hidden="1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1603</v>
      </c>
      <c r="N568" s="125" t="s">
        <v>1604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1723</v>
      </c>
      <c r="W568" s="147" t="s">
        <v>1952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1640</v>
      </c>
      <c r="W569" s="147" t="s">
        <v>1293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1607</v>
      </c>
      <c r="BK569" s="18" t="s">
        <v>1607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1607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1838</v>
      </c>
      <c r="W570" s="147" t="s">
        <v>1780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1607</v>
      </c>
      <c r="BK570" s="18" t="s">
        <v>1607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1607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1863</v>
      </c>
      <c r="W571" s="147" t="s">
        <v>1780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1607</v>
      </c>
      <c r="BK571" s="18" t="s">
        <v>1607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1607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 hidden="1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 hidden="1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1603</v>
      </c>
      <c r="N573" s="125" t="s">
        <v>1604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1723</v>
      </c>
      <c r="W573" s="147" t="s">
        <v>1952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 hidden="1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1655</v>
      </c>
      <c r="W574" s="147" t="s">
        <v>1517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f>BS_CONTROLE[[#This Row],[KM - Inicio]]</f>
        <v>76.262</v>
      </c>
      <c r="AR574" s="106"/>
      <c r="AS574" s="106"/>
      <c r="AT574" s="106"/>
      <c r="AU574" s="133"/>
      <c r="AV574" s="133"/>
      <c r="AW574" s="14"/>
      <c r="AX574" s="14"/>
      <c r="AY574" s="158">
        <f t="shared" si="127"/>
        <v>0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/>
      <c r="BI574" s="17"/>
      <c r="BJ574" s="17"/>
      <c r="BK574" s="18"/>
      <c r="BL574" s="16"/>
      <c r="BM574" s="128"/>
      <c r="BN574" s="128"/>
      <c r="BO574" s="128"/>
      <c r="BP574" s="18"/>
      <c r="BQ574" s="12" t="str">
        <f t="shared" si="129"/>
        <v>Produção e Intervalo</v>
      </c>
      <c r="BR574" s="19">
        <f t="shared" si="130"/>
        <v>0</v>
      </c>
      <c r="BS574" s="19">
        <f t="shared" si="131"/>
        <v>0</v>
      </c>
      <c r="BT574" s="175" t="str">
        <f t="shared" si="132"/>
        <v/>
      </c>
    </row>
    <row r="575" spans="1:72" hidden="1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1687</v>
      </c>
      <c r="I575" s="104" t="s">
        <v>1687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1736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1688</v>
      </c>
      <c r="W575" s="147" t="s">
        <v>1689</v>
      </c>
      <c r="X575" s="102" t="s">
        <v>421</v>
      </c>
      <c r="Y575" s="127"/>
      <c r="Z575" s="102"/>
      <c r="AA575" s="103" t="s">
        <v>1871</v>
      </c>
      <c r="AB575" s="101" t="s">
        <v>412</v>
      </c>
      <c r="AC575" s="148"/>
      <c r="AD575" s="105">
        <v>0.29166666666666669</v>
      </c>
      <c r="AE575" s="103" t="s">
        <v>1691</v>
      </c>
      <c r="AF575" s="103" t="s">
        <v>1692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/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 hidden="1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 hidden="1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 hidden="1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1301</v>
      </c>
      <c r="W578" s="147" t="s">
        <v>1517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/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 hidden="1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1640</v>
      </c>
      <c r="W579" s="147" t="s">
        <v>1293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/>
      <c r="AS579" s="106"/>
      <c r="AT579" s="106"/>
      <c r="AU579" s="133"/>
      <c r="AV579" s="133"/>
      <c r="AW579" s="14"/>
      <c r="AX579" s="14"/>
      <c r="AY579" s="158">
        <f t="shared" si="127"/>
        <v>0</v>
      </c>
      <c r="AZ579" s="149"/>
      <c r="BA579" s="107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/>
      <c r="BI579" s="17"/>
      <c r="BJ579" s="17"/>
      <c r="BK579" s="18"/>
      <c r="BL579" s="16"/>
      <c r="BM579" s="128"/>
      <c r="BN579" s="128"/>
      <c r="BO579" s="128"/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/>
      </c>
    </row>
    <row r="580" spans="1:72" hidden="1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1739</v>
      </c>
      <c r="W580" s="147" t="s">
        <v>1953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/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 hidden="1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1878</v>
      </c>
      <c r="W581" s="147" t="s">
        <v>1879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/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/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 hidden="1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1954</v>
      </c>
      <c r="N582" s="125" t="s">
        <v>1955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1671</v>
      </c>
      <c r="W582" s="147" t="s">
        <v>1058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/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 hidden="1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1883</v>
      </c>
      <c r="W583" s="147" t="s">
        <v>1879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/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 hidden="1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1933</v>
      </c>
      <c r="W584" s="147" t="s">
        <v>1879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/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 hidden="1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1883</v>
      </c>
      <c r="W585" s="147" t="s">
        <v>1780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/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/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 hidden="1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1838</v>
      </c>
      <c r="W586" s="147" t="s">
        <v>1614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/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 hidden="1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1956</v>
      </c>
      <c r="I587" s="104" t="s">
        <v>1957</v>
      </c>
      <c r="J587" s="103">
        <v>49</v>
      </c>
      <c r="K587" s="103">
        <v>149</v>
      </c>
      <c r="L587" s="103" t="s">
        <v>593</v>
      </c>
      <c r="M587" s="125" t="s">
        <v>1958</v>
      </c>
      <c r="N587" s="125" t="s">
        <v>1959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1671</v>
      </c>
      <c r="W587" s="147" t="s">
        <v>1058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/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 hidden="1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1293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/>
      <c r="AS588" s="106"/>
      <c r="AT588" s="106"/>
      <c r="AU588" s="133"/>
      <c r="AV588" s="133"/>
      <c r="AW588" s="14"/>
      <c r="AX588" s="14"/>
      <c r="AY588" s="158">
        <f t="shared" si="133"/>
        <v>0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/>
      <c r="BI588" s="17"/>
      <c r="BJ588" s="17"/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</v>
      </c>
      <c r="BS588" s="19">
        <f t="shared" si="137"/>
        <v>0</v>
      </c>
      <c r="BT588" s="175" t="str">
        <f t="shared" si="138"/>
        <v/>
      </c>
    </row>
    <row r="589" spans="1:72" hidden="1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1957</v>
      </c>
      <c r="I589" s="104" t="s">
        <v>1957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1960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1838</v>
      </c>
      <c r="W589" s="147" t="s">
        <v>1743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/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 hidden="1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1758</v>
      </c>
      <c r="I590" s="104" t="s">
        <v>1934</v>
      </c>
      <c r="J590" s="103">
        <v>48</v>
      </c>
      <c r="K590" s="103">
        <v>135</v>
      </c>
      <c r="L590" s="103" t="s">
        <v>593</v>
      </c>
      <c r="M590" s="125" t="s">
        <v>1935</v>
      </c>
      <c r="N590" s="125" t="s">
        <v>1936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1754</v>
      </c>
      <c r="W590" s="147" t="s">
        <v>1961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/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 hidden="1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1754</v>
      </c>
      <c r="W591" s="147" t="s">
        <v>1517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/>
      <c r="AS591" s="106"/>
      <c r="AT591" s="106"/>
      <c r="AU591" s="133"/>
      <c r="AV591" s="133"/>
      <c r="AW591" s="14"/>
      <c r="AX591" s="14"/>
      <c r="AY591" s="158">
        <f t="shared" si="133"/>
        <v>0</v>
      </c>
      <c r="AZ591" s="149"/>
      <c r="BA591" s="107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/>
      <c r="BI591" s="17"/>
      <c r="BJ591" s="17"/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 hidden="1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1754</v>
      </c>
      <c r="W592" s="147" t="s">
        <v>1517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/>
      <c r="AS592" s="106"/>
      <c r="AT592" s="106"/>
      <c r="AU592" s="133"/>
      <c r="AV592" s="133"/>
      <c r="AW592" s="14"/>
      <c r="AX592" s="14"/>
      <c r="AY592" s="158">
        <f t="shared" si="133"/>
        <v>0</v>
      </c>
      <c r="AZ592" s="149"/>
      <c r="BA592" s="107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/>
      <c r="BI592" s="17"/>
      <c r="BJ592" s="17"/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 hidden="1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1754</v>
      </c>
      <c r="W593" s="147" t="s">
        <v>1517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/>
      <c r="AS593" s="106"/>
      <c r="AT593" s="106"/>
      <c r="AU593" s="133"/>
      <c r="AV593" s="133"/>
      <c r="AW593" s="14"/>
      <c r="AX593" s="14"/>
      <c r="AY593" s="158">
        <f t="shared" si="133"/>
        <v>0</v>
      </c>
      <c r="AZ593" s="149"/>
      <c r="BA593" s="107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/>
      <c r="BI593" s="17"/>
      <c r="BJ593" s="17"/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 hidden="1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1640</v>
      </c>
      <c r="W594" s="147" t="s">
        <v>1641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/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 hidden="1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1771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1640</v>
      </c>
      <c r="W595" s="147" t="s">
        <v>1906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/>
      <c r="AS595" s="106"/>
      <c r="AT595" s="106"/>
      <c r="AU595" s="133"/>
      <c r="AV595" s="133"/>
      <c r="AW595" s="14"/>
      <c r="AX595" s="14"/>
      <c r="AY595" s="158">
        <f t="shared" si="133"/>
        <v>0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/>
      <c r="BI595" s="17"/>
      <c r="BJ595" s="17"/>
      <c r="BK595" s="18"/>
      <c r="BL595" s="16"/>
      <c r="BM595" s="128"/>
      <c r="BN595" s="128"/>
      <c r="BO595" s="128"/>
      <c r="BP595" s="18"/>
      <c r="BQ595" s="12" t="str">
        <f t="shared" si="135"/>
        <v>Produção e Intervalo</v>
      </c>
      <c r="BR595" s="19">
        <f t="shared" si="136"/>
        <v>0</v>
      </c>
      <c r="BS595" s="19">
        <f t="shared" si="137"/>
        <v>0</v>
      </c>
      <c r="BT595" s="175" t="str">
        <f t="shared" si="138"/>
        <v/>
      </c>
    </row>
    <row r="596" spans="1:72" hidden="1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1640</v>
      </c>
      <c r="W596" s="147" t="s">
        <v>1962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/>
      <c r="AS596" s="106"/>
      <c r="AT596" s="106"/>
      <c r="AU596" s="133"/>
      <c r="AV596" s="133"/>
      <c r="AW596" s="14"/>
      <c r="AX596" s="14"/>
      <c r="AY596" s="158">
        <f t="shared" si="133"/>
        <v>0</v>
      </c>
      <c r="AZ596" s="149"/>
      <c r="BA596" s="107"/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/>
      <c r="BI596" s="17"/>
      <c r="BJ596" s="17"/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 hidden="1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1640</v>
      </c>
      <c r="W597" s="147" t="s">
        <v>1962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/>
      <c r="AS597" s="106"/>
      <c r="AT597" s="106"/>
      <c r="AU597" s="133"/>
      <c r="AV597" s="133"/>
      <c r="AW597" s="14"/>
      <c r="AX597" s="14"/>
      <c r="AY597" s="158">
        <f t="shared" si="133"/>
        <v>0</v>
      </c>
      <c r="AZ597" s="149"/>
      <c r="BA597" s="107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/>
      <c r="BI597" s="17"/>
      <c r="BJ597" s="17"/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 hidden="1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1640</v>
      </c>
      <c r="W598" s="147" t="s">
        <v>1962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/>
      <c r="AS598" s="106"/>
      <c r="AT598" s="106"/>
      <c r="AU598" s="133"/>
      <c r="AV598" s="133"/>
      <c r="AW598" s="14"/>
      <c r="AX598" s="14"/>
      <c r="AY598" s="158">
        <f t="shared" si="133"/>
        <v>0</v>
      </c>
      <c r="AZ598" s="149"/>
      <c r="BA598" s="107"/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/>
      <c r="BI598" s="17"/>
      <c r="BJ598" s="17"/>
      <c r="BK598" s="18"/>
      <c r="BL598" s="16"/>
      <c r="BM598" s="128"/>
      <c r="BN598" s="128"/>
      <c r="BO598" s="128"/>
      <c r="BP598" s="18"/>
      <c r="BQ598" s="12" t="str">
        <f t="shared" si="135"/>
        <v>Produção e Intervalo</v>
      </c>
      <c r="BR598" s="19">
        <f t="shared" si="136"/>
        <v>0</v>
      </c>
      <c r="BS598" s="19">
        <f t="shared" si="137"/>
        <v>0</v>
      </c>
      <c r="BT598" s="175" t="str">
        <f t="shared" si="138"/>
        <v/>
      </c>
    </row>
    <row r="599" spans="1:72" hidden="1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1640</v>
      </c>
      <c r="W599" s="147" t="s">
        <v>1517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/>
      <c r="AS599" s="106"/>
      <c r="AT599" s="106"/>
      <c r="AU599" s="133"/>
      <c r="AV599" s="133"/>
      <c r="AW599" s="14"/>
      <c r="AX599" s="14"/>
      <c r="AY599" s="158">
        <f t="shared" si="133"/>
        <v>0</v>
      </c>
      <c r="AZ599" s="149"/>
      <c r="BA599" s="107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/>
      <c r="BI599" s="17"/>
      <c r="BJ599" s="17"/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 hidden="1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1863</v>
      </c>
      <c r="W600" s="147" t="s">
        <v>1780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/>
      <c r="AS600" s="106"/>
      <c r="AT600" s="106"/>
      <c r="AU600" s="133"/>
      <c r="AV600" s="133"/>
      <c r="AW600" s="14"/>
      <c r="AX600" s="14"/>
      <c r="AY600" s="158">
        <f t="shared" si="133"/>
        <v>0</v>
      </c>
      <c r="AZ600" s="149"/>
      <c r="BA600" s="107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/>
      <c r="BI600" s="17"/>
      <c r="BJ600" s="17"/>
      <c r="BK600" s="18"/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 hidden="1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1305</v>
      </c>
      <c r="W601" s="147" t="s">
        <v>1517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/>
      <c r="AS601" s="106"/>
      <c r="AT601" s="106"/>
      <c r="AU601" s="133"/>
      <c r="AV601" s="133"/>
      <c r="AW601" s="14"/>
      <c r="AX601" s="14"/>
      <c r="AY601" s="158">
        <f t="shared" si="133"/>
        <v>0</v>
      </c>
      <c r="AZ601" s="149"/>
      <c r="BA601" s="107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/>
      <c r="BI601" s="17"/>
      <c r="BJ601" s="17"/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 hidden="1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 hidden="1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 hidden="1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 hidden="1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 hidden="1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 hidden="1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 hidden="1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 hidden="1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 hidden="1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 hidden="1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 hidden="1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 hidden="1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 hidden="1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 hidden="1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 hidden="1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 hidden="1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 hidden="1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 hidden="1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 hidden="1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 hidden="1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 hidden="1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 hidden="1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 hidden="1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 hidden="1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 hidden="1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 hidden="1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 hidden="1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 hidden="1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 hidden="1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 hidden="1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 hidden="1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 hidden="1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 hidden="1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 hidden="1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 hidden="1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 hidden="1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 hidden="1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 hidden="1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 hidden="1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 hidden="1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 hidden="1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 hidden="1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 hidden="1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 hidden="1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 hidden="1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 hidden="1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 hidden="1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 hidden="1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 hidden="1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 hidden="1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 hidden="1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 hidden="1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 hidden="1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 hidden="1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 hidden="1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 hidden="1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 hidden="1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 hidden="1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 hidden="1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 hidden="1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 hidden="1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 hidden="1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 hidden="1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 hidden="1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 hidden="1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 hidden="1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 hidden="1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 hidden="1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 hidden="1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 hidden="1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 hidden="1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 hidden="1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 hidden="1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 hidden="1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 hidden="1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 hidden="1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 hidden="1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 hidden="1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 hidden="1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 hidden="1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 hidden="1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 hidden="1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 hidden="1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 hidden="1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 hidden="1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 hidden="1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 hidden="1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 hidden="1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 hidden="1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 hidden="1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 hidden="1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 hidden="1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 hidden="1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 hidden="1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 hidden="1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 hidden="1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 hidden="1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 hidden="1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 hidden="1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 hidden="1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 hidden="1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 hidden="1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 hidden="1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 hidden="1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 hidden="1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 hidden="1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 hidden="1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 hidden="1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 hidden="1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 hidden="1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 hidden="1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 hidden="1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 hidden="1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 hidden="1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 hidden="1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 hidden="1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 hidden="1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 hidden="1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 hidden="1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 hidden="1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 hidden="1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 hidden="1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 hidden="1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 hidden="1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 hidden="1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 hidden="1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 hidden="1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 hidden="1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 hidden="1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 hidden="1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 hidden="1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 hidden="1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 hidden="1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 hidden="1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 hidden="1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 hidden="1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 hidden="1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 hidden="1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 hidden="1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 hidden="1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 hidden="1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 hidden="1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 hidden="1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 hidden="1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 hidden="1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 hidden="1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 hidden="1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 hidden="1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 hidden="1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 hidden="1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 hidden="1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 hidden="1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 hidden="1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 hidden="1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 hidden="1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 hidden="1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 hidden="1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 hidden="1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 hidden="1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 hidden="1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 hidden="1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 hidden="1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 hidden="1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 hidden="1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 hidden="1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 hidden="1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 hidden="1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 hidden="1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 hidden="1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 hidden="1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 hidden="1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 hidden="1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 hidden="1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 hidden="1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 hidden="1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 hidden="1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 hidden="1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 hidden="1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 hidden="1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 hidden="1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 hidden="1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 hidden="1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 hidden="1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 hidden="1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 hidden="1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 hidden="1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 hidden="1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 hidden="1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 hidden="1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 hidden="1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 hidden="1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 hidden="1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 hidden="1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 hidden="1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 hidden="1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 hidden="1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 hidden="1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 hidden="1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 hidden="1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 hidden="1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 hidden="1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 hidden="1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 hidden="1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 hidden="1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 hidden="1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 hidden="1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 hidden="1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 hidden="1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 hidden="1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 hidden="1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 hidden="1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 hidden="1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 hidden="1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 hidden="1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 hidden="1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 hidden="1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 hidden="1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 hidden="1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 hidden="1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 hidden="1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 hidden="1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 hidden="1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 hidden="1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 hidden="1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 hidden="1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 hidden="1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 hidden="1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 hidden="1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 hidden="1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 hidden="1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 hidden="1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 hidden="1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 hidden="1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 hidden="1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 hidden="1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 hidden="1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 hidden="1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 hidden="1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 hidden="1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 hidden="1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 hidden="1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 hidden="1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 hidden="1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 hidden="1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 hidden="1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 hidden="1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 hidden="1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 hidden="1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 hidden="1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 hidden="1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 hidden="1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 hidden="1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 hidden="1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 hidden="1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 hidden="1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 hidden="1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 hidden="1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 hidden="1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 hidden="1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 hidden="1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 hidden="1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 hidden="1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 hidden="1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 hidden="1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 hidden="1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 hidden="1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 hidden="1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 hidden="1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 hidden="1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 hidden="1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 hidden="1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 hidden="1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 hidden="1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 hidden="1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 hidden="1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 hidden="1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 hidden="1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 hidden="1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 hidden="1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 hidden="1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 hidden="1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 hidden="1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 hidden="1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 hidden="1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 hidden="1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 hidden="1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 hidden="1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 hidden="1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 hidden="1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 hidden="1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 hidden="1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 hidden="1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 hidden="1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 hidden="1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 hidden="1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 hidden="1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 hidden="1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 hidden="1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 hidden="1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 hidden="1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 hidden="1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 hidden="1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 hidden="1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 hidden="1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 hidden="1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 hidden="1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 hidden="1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 hidden="1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 hidden="1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 hidden="1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 hidden="1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 hidden="1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 hidden="1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 hidden="1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 hidden="1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 hidden="1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 hidden="1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 hidden="1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 hidden="1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 hidden="1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 hidden="1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 hidden="1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 hidden="1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 hidden="1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 hidden="1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 hidden="1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 hidden="1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 hidden="1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 hidden="1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 hidden="1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 hidden="1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 hidden="1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 hidden="1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 hidden="1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 hidden="1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 hidden="1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 hidden="1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 hidden="1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 hidden="1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 hidden="1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 hidden="1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 hidden="1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 hidden="1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 hidden="1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 hidden="1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 hidden="1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 hidden="1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 hidden="1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 hidden="1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 hidden="1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 hidden="1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 hidden="1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 hidden="1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 hidden="1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 hidden="1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 hidden="1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 hidden="1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 hidden="1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 hidden="1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 hidden="1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 hidden="1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 hidden="1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 hidden="1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 hidden="1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 hidden="1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 hidden="1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 hidden="1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 hidden="1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 hidden="1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 hidden="1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 hidden="1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 hidden="1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 hidden="1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 hidden="1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 hidden="1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 hidden="1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 hidden="1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 hidden="1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 hidden="1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 hidden="1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 hidden="1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 hidden="1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 hidden="1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 hidden="1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 hidden="1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 hidden="1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 hidden="1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 hidden="1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 hidden="1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 hidden="1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 hidden="1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 hidden="1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 hidden="1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 hidden="1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 hidden="1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 hidden="1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 hidden="1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 hidden="1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 hidden="1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 hidden="1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500:BK1001 BK468:BK470 BK497 BK494:BK495 BK483:BK484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1963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4" t="s">
        <v>1964</v>
      </c>
      <c r="C4" s="154" t="s">
        <v>1965</v>
      </c>
      <c r="D4" s="154" t="s">
        <v>1966</v>
      </c>
      <c r="E4" s="154" t="s">
        <v>1967</v>
      </c>
      <c r="F4" s="154" t="s">
        <v>4</v>
      </c>
      <c r="G4" s="154" t="s">
        <v>1968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1969</v>
      </c>
      <c r="C6" s="155">
        <v>407867</v>
      </c>
      <c r="D6" s="155" t="s">
        <v>1970</v>
      </c>
      <c r="E6" s="155" t="s">
        <v>826</v>
      </c>
      <c r="F6" s="155" t="s">
        <v>1971</v>
      </c>
      <c r="G6" s="156"/>
    </row>
    <row r="7" spans="2:7">
      <c r="B7" s="167" t="s">
        <v>1972</v>
      </c>
      <c r="C7" s="167">
        <v>293644</v>
      </c>
      <c r="D7" s="167" t="s">
        <v>1973</v>
      </c>
      <c r="E7" s="167" t="s">
        <v>826</v>
      </c>
      <c r="F7" s="167" t="s">
        <v>1971</v>
      </c>
      <c r="G7" s="168" t="s">
        <v>1974</v>
      </c>
    </row>
    <row r="8" spans="2:7">
      <c r="B8" s="155" t="s">
        <v>1975</v>
      </c>
      <c r="C8" s="155">
        <v>256790</v>
      </c>
      <c r="D8" s="155" t="s">
        <v>1976</v>
      </c>
      <c r="E8" s="155" t="s">
        <v>827</v>
      </c>
      <c r="F8" s="155" t="s">
        <v>1977</v>
      </c>
      <c r="G8" s="156">
        <v>46357</v>
      </c>
    </row>
    <row r="9" spans="2:7" ht="29.25">
      <c r="B9" s="155" t="s">
        <v>1978</v>
      </c>
      <c r="C9" s="155"/>
      <c r="D9" s="155"/>
      <c r="E9" s="155" t="s">
        <v>827</v>
      </c>
      <c r="F9" s="155" t="s">
        <v>1977</v>
      </c>
      <c r="G9" s="156" t="s">
        <v>1979</v>
      </c>
    </row>
    <row r="10" spans="2:7">
      <c r="B10" s="155" t="s">
        <v>1980</v>
      </c>
      <c r="C10" s="155">
        <v>265193</v>
      </c>
      <c r="D10" s="155" t="s">
        <v>1981</v>
      </c>
      <c r="E10" s="155" t="s">
        <v>828</v>
      </c>
      <c r="F10" s="155" t="s">
        <v>54</v>
      </c>
      <c r="G10" s="155" t="s">
        <v>1982</v>
      </c>
    </row>
    <row r="11" spans="2:7">
      <c r="B11" s="155" t="s">
        <v>1983</v>
      </c>
      <c r="C11" s="155">
        <v>293716</v>
      </c>
      <c r="D11" s="155" t="s">
        <v>1984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1985</v>
      </c>
      <c r="C12" s="155">
        <v>257258</v>
      </c>
      <c r="D12" s="155" t="s">
        <v>1986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1987</v>
      </c>
      <c r="C13" s="155">
        <v>371147</v>
      </c>
      <c r="D13" s="155" t="s">
        <v>1988</v>
      </c>
      <c r="E13" s="155" t="s">
        <v>829</v>
      </c>
      <c r="F13" s="155" t="s">
        <v>71</v>
      </c>
      <c r="G13" s="155" t="s">
        <v>1982</v>
      </c>
    </row>
    <row r="14" spans="2:7">
      <c r="B14" s="155" t="s">
        <v>1989</v>
      </c>
      <c r="C14" s="155">
        <v>259230</v>
      </c>
      <c r="D14" s="155" t="s">
        <v>1990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1991</v>
      </c>
      <c r="C15" s="155">
        <v>370705</v>
      </c>
      <c r="D15" s="155"/>
      <c r="E15" s="155" t="s">
        <v>829</v>
      </c>
      <c r="F15" s="155" t="s">
        <v>71</v>
      </c>
      <c r="G15" s="155" t="s">
        <v>1982</v>
      </c>
    </row>
    <row r="16" spans="2:7" ht="29.25">
      <c r="B16" s="155" t="s">
        <v>1992</v>
      </c>
      <c r="C16" s="155">
        <v>258542</v>
      </c>
      <c r="D16" s="155" t="s">
        <v>1993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1994</v>
      </c>
      <c r="C17" s="155">
        <v>257050</v>
      </c>
      <c r="D17" s="155" t="s">
        <v>1995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5" sqref="D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1996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57" t="s">
        <v>686</v>
      </c>
      <c r="C4" s="157" t="s">
        <v>1997</v>
      </c>
      <c r="D4" s="157" t="s">
        <v>1998</v>
      </c>
      <c r="E4" s="157" t="s">
        <v>1999</v>
      </c>
      <c r="F4" s="154" t="s">
        <v>2000</v>
      </c>
      <c r="G4" s="157" t="s">
        <v>2001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2002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2003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2002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2002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2002</v>
      </c>
      <c r="G10" s="160"/>
    </row>
    <row r="11" spans="2:7" ht="19.5" customHeight="1">
      <c r="B11" s="160" t="s">
        <v>2004</v>
      </c>
      <c r="C11" s="160">
        <v>9038</v>
      </c>
      <c r="D11" s="161">
        <v>46070</v>
      </c>
      <c r="E11" s="160">
        <v>9637</v>
      </c>
      <c r="F11" s="162" t="s">
        <v>2005</v>
      </c>
      <c r="G11" s="160"/>
    </row>
    <row r="12" spans="2:7" ht="19.5" customHeight="1">
      <c r="B12" s="160" t="s">
        <v>752</v>
      </c>
      <c r="C12" s="160" t="s">
        <v>2006</v>
      </c>
      <c r="D12" s="161">
        <v>46066</v>
      </c>
      <c r="E12" s="160">
        <v>9500</v>
      </c>
      <c r="F12" s="162" t="s">
        <v>2007</v>
      </c>
      <c r="G12" s="160"/>
    </row>
    <row r="13" spans="2:7" ht="19.5" customHeight="1">
      <c r="B13" s="160" t="s">
        <v>752</v>
      </c>
      <c r="C13" s="160" t="s">
        <v>2008</v>
      </c>
      <c r="D13" s="161">
        <v>46066</v>
      </c>
      <c r="E13" s="160">
        <v>10500</v>
      </c>
      <c r="F13" s="162" t="s">
        <v>2007</v>
      </c>
      <c r="G13" s="160"/>
    </row>
    <row r="14" spans="2:7" ht="19.5" customHeight="1">
      <c r="B14" s="160" t="s">
        <v>752</v>
      </c>
      <c r="C14" s="160" t="s">
        <v>2009</v>
      </c>
      <c r="D14" s="161">
        <v>46066</v>
      </c>
      <c r="E14" s="160">
        <v>9000</v>
      </c>
      <c r="F14" s="162" t="s">
        <v>2007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28"/>
      <c r="B1" s="229"/>
      <c r="C1" s="230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31" t="s">
        <v>1043</v>
      </c>
      <c r="Q1" s="232"/>
      <c r="R1" s="109"/>
      <c r="S1" s="82"/>
      <c r="T1" s="84"/>
      <c r="U1" s="233" t="s">
        <v>2010</v>
      </c>
      <c r="V1" s="233"/>
      <c r="W1" s="233"/>
    </row>
    <row r="2" spans="1:23" ht="15" customHeight="1">
      <c r="A2" s="85" t="s">
        <v>2011</v>
      </c>
      <c r="B2" s="85" t="s">
        <v>2012</v>
      </c>
      <c r="C2" s="85" t="s">
        <v>411</v>
      </c>
      <c r="D2" s="86" t="s">
        <v>995</v>
      </c>
      <c r="E2" s="86" t="s">
        <v>4</v>
      </c>
      <c r="F2" s="86" t="s">
        <v>2013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2014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34" t="s">
        <v>2015</v>
      </c>
      <c r="D5" s="235"/>
      <c r="E5" s="235"/>
      <c r="F5" s="235"/>
      <c r="G5" s="235"/>
      <c r="H5" s="235"/>
      <c r="I5" s="235"/>
      <c r="J5" s="236"/>
      <c r="K5" s="237" t="s">
        <v>2016</v>
      </c>
      <c r="L5" s="238"/>
      <c r="M5" s="238"/>
      <c r="N5" s="238"/>
      <c r="O5" s="239" t="s">
        <v>2017</v>
      </c>
      <c r="P5" s="240"/>
    </row>
    <row r="6" spans="1:16" s="72" customFormat="1" ht="15" customHeight="1">
      <c r="A6" s="64" t="s">
        <v>2013</v>
      </c>
      <c r="B6" s="73" t="s">
        <v>2012</v>
      </c>
      <c r="C6" s="74" t="s">
        <v>995</v>
      </c>
      <c r="D6" s="75" t="s">
        <v>996</v>
      </c>
      <c r="E6" s="74" t="s">
        <v>2018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2019</v>
      </c>
      <c r="M6" s="78" t="s">
        <v>611</v>
      </c>
      <c r="N6" s="79" t="s">
        <v>990</v>
      </c>
      <c r="O6" s="152" t="s">
        <v>1033</v>
      </c>
      <c r="P6" s="130" t="s">
        <v>2020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 t="str">
        <f>IF(SP_SUL!BH574="","*",SP_SUL!BH574)</f>
        <v>*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 t="str">
        <f>IF(SP_SUL!BH579="","*",SP_SUL!BH579)</f>
        <v>*</v>
      </c>
      <c r="P579" s="143" t="str">
        <f>IF($A$2=1,IF(SP_SUL!BJ579="","*",SP_SUL!BJ579),IF(SP_SUL!BK579="","*",SP_SUL!BK579))</f>
        <v>*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 t="str">
        <f>IF(SP_SUL!BH588="","*",SP_SUL!BH588)</f>
        <v>*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 t="str">
        <f>IF(SP_SUL!BH591="","*",SP_SUL!BH591)</f>
        <v>*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 t="str">
        <f>IF(SP_SUL!BH592="","*",SP_SUL!BH592)</f>
        <v>*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 t="str">
        <f>IF(SP_SUL!BH593="","*",SP_SUL!BH593)</f>
        <v>*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 t="str">
        <f>IF(SP_SUL!BH595="","*",SP_SUL!BH595)</f>
        <v>*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 t="str">
        <f>IF(SP_SUL!BH596="","*",SP_SUL!BH596)</f>
        <v>*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 t="str">
        <f>IF(SP_SUL!BH597="","*",SP_SUL!BH597)</f>
        <v>*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 t="str">
        <f>IF(SP_SUL!BH598="","*",SP_SUL!BH598)</f>
        <v>*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 t="str">
        <f>IF(SP_SUL!BH599="","*",SP_SUL!BH599)</f>
        <v>*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 t="str">
        <f>IF(SP_SUL!BH600="","*",SP_SUL!BH600)</f>
        <v>*</v>
      </c>
      <c r="P600" s="143" t="str">
        <f>IF($A$2=1,IF(SP_SUL!BJ600="","*",SP_SUL!BJ600),IF(SP_SUL!BK600="","*",SP_SUL!BK600))</f>
        <v>*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 t="str">
        <f>IF(SP_SUL!BH601="","*",SP_SUL!BH601)</f>
        <v>*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2021</v>
      </c>
      <c r="C2" s="119" t="s">
        <v>980</v>
      </c>
      <c r="D2" s="74" t="s">
        <v>982</v>
      </c>
      <c r="E2" s="74" t="s">
        <v>2022</v>
      </c>
      <c r="F2" s="97" t="s">
        <v>2023</v>
      </c>
      <c r="G2" s="74" t="s">
        <v>2024</v>
      </c>
      <c r="H2" s="74" t="s">
        <v>2025</v>
      </c>
      <c r="I2" s="74" t="s">
        <v>2026</v>
      </c>
      <c r="J2" s="74" t="s">
        <v>2027</v>
      </c>
      <c r="K2" s="76" t="s">
        <v>2028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3"/>
    </row>
    <row r="2" spans="1:73">
      <c r="A2" s="184"/>
      <c r="C2" s="179"/>
    </row>
    <row r="4" spans="1:73">
      <c r="B4" s="183"/>
    </row>
    <row r="5" spans="1:73">
      <c r="A5" s="184"/>
      <c r="B5" s="185" t="s">
        <v>2029</v>
      </c>
      <c r="C5" s="179"/>
    </row>
    <row r="6" spans="1:73">
      <c r="B6" s="180"/>
    </row>
    <row r="8" spans="1:73">
      <c r="BT8" s="183"/>
    </row>
    <row r="9" spans="1:73">
      <c r="BS9" s="184"/>
      <c r="BU9" s="179"/>
    </row>
    <row r="10" spans="1:73">
      <c r="BT10" s="180"/>
    </row>
    <row r="17" spans="1:1">
      <c r="A17" s="18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2026-02-23T10:01:04Z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