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88" documentId="120_S{118792C3-22EF-5104-A093-F22BFE3913F3}" xr6:coauthVersionLast="47" xr6:coauthVersionMax="47" xr10:uidLastSave="{DD8E6CEA-083D-49DB-B19D-3A8949EF726A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M79" i="1" a="1"/>
  <c r="M79" i="1"/>
  <c r="M102" i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L99" i="15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L86" i="10" s="1"/>
  <c r="AN89" i="1"/>
  <c r="AM970" i="1"/>
  <c r="N970" i="10" s="1"/>
  <c r="K967" i="15"/>
  <c r="AM586" i="1"/>
  <c r="N586" i="10" s="1"/>
  <c r="K583" i="15"/>
  <c r="AM583" i="1"/>
  <c r="N583" i="10" s="1"/>
  <c r="K580" i="15"/>
  <c r="AM256" i="1"/>
  <c r="L256" i="10" s="1"/>
  <c r="K253" i="15"/>
  <c r="AM253" i="1"/>
  <c r="L253" i="10" s="1"/>
  <c r="K250" i="15"/>
  <c r="AM220" i="1"/>
  <c r="N220" i="10" s="1"/>
  <c r="K217" i="15"/>
  <c r="AM174" i="1"/>
  <c r="L174" i="10" s="1"/>
  <c r="K171" i="15"/>
  <c r="AM171" i="1"/>
  <c r="N171" i="10" s="1"/>
  <c r="K168" i="15"/>
  <c r="AM142" i="1"/>
  <c r="L142" i="10" s="1"/>
  <c r="K139" i="15"/>
  <c r="AM141" i="1"/>
  <c r="L141" i="10" s="1"/>
  <c r="K138" i="15"/>
  <c r="AM140" i="1"/>
  <c r="L140" i="10" s="1"/>
  <c r="K137" i="15"/>
  <c r="AM139" i="1"/>
  <c r="N139" i="10" s="1"/>
  <c r="K136" i="15"/>
  <c r="AM138" i="1"/>
  <c r="N138" i="10" s="1"/>
  <c r="K135" i="15"/>
  <c r="AM137" i="1"/>
  <c r="N137" i="10" s="1"/>
  <c r="K134" i="15"/>
  <c r="AM136" i="1"/>
  <c r="N136" i="10" s="1"/>
  <c r="K133" i="15"/>
  <c r="AM135" i="1"/>
  <c r="N135" i="10" s="1"/>
  <c r="K132" i="15"/>
  <c r="AM134" i="1"/>
  <c r="N134" i="10" s="1"/>
  <c r="K131" i="15"/>
  <c r="AM133" i="1"/>
  <c r="N133" i="10" s="1"/>
  <c r="K130" i="15"/>
  <c r="AM132" i="1"/>
  <c r="L132" i="10" s="1"/>
  <c r="K129" i="15"/>
  <c r="AM131" i="1"/>
  <c r="L131" i="10" s="1"/>
  <c r="K128" i="15"/>
  <c r="AM130" i="1"/>
  <c r="N130" i="10" s="1"/>
  <c r="K127" i="15"/>
  <c r="AM129" i="1"/>
  <c r="N129" i="10" s="1"/>
  <c r="K126" i="15"/>
  <c r="AM128" i="1"/>
  <c r="N128" i="10" s="1"/>
  <c r="K125" i="15"/>
  <c r="AM127" i="1"/>
  <c r="N127" i="10" s="1"/>
  <c r="K124" i="15"/>
  <c r="AM126" i="1"/>
  <c r="L126" i="10" s="1"/>
  <c r="K123" i="15"/>
  <c r="AM125" i="1"/>
  <c r="L125" i="10" s="1"/>
  <c r="K122" i="15"/>
  <c r="AM124" i="1"/>
  <c r="N124" i="10" s="1"/>
  <c r="K121" i="15"/>
  <c r="AM123" i="1"/>
  <c r="L123" i="10" s="1"/>
  <c r="K120" i="15"/>
  <c r="AM122" i="1"/>
  <c r="L122" i="10" s="1"/>
  <c r="K119" i="15"/>
  <c r="AM121" i="1"/>
  <c r="N121" i="10" s="1"/>
  <c r="K118" i="15"/>
  <c r="AM120" i="1"/>
  <c r="N120" i="10" s="1"/>
  <c r="K117" i="15"/>
  <c r="AM119" i="1"/>
  <c r="N119" i="10" s="1"/>
  <c r="K116" i="15"/>
  <c r="AM118" i="1"/>
  <c r="N118" i="10" s="1"/>
  <c r="K115" i="15"/>
  <c r="AM117" i="1"/>
  <c r="L117" i="10" s="1"/>
  <c r="K114" i="15"/>
  <c r="AM116" i="1"/>
  <c r="N116" i="10" s="1"/>
  <c r="K113" i="15"/>
  <c r="AM115" i="1"/>
  <c r="N115" i="10" s="1"/>
  <c r="K112" i="15"/>
  <c r="AM114" i="1"/>
  <c r="L114" i="10" s="1"/>
  <c r="K111" i="15"/>
  <c r="AM113" i="1"/>
  <c r="L113" i="10" s="1"/>
  <c r="K110" i="15"/>
  <c r="AM112" i="1"/>
  <c r="N112" i="10" s="1"/>
  <c r="K109" i="15"/>
  <c r="AM111" i="1"/>
  <c r="N111" i="10" s="1"/>
  <c r="K108" i="15"/>
  <c r="AM110" i="1"/>
  <c r="N110" i="10" s="1"/>
  <c r="K107" i="15"/>
  <c r="AM109" i="1"/>
  <c r="N109" i="10" s="1"/>
  <c r="K106" i="15"/>
  <c r="AM108" i="1"/>
  <c r="N108" i="10" s="1"/>
  <c r="K105" i="15"/>
  <c r="AM107" i="1"/>
  <c r="L107" i="10" s="1"/>
  <c r="K104" i="15"/>
  <c r="AM106" i="1"/>
  <c r="N106" i="10" s="1"/>
  <c r="K103" i="15"/>
  <c r="AM105" i="1"/>
  <c r="L105" i="10" s="1"/>
  <c r="K102" i="15"/>
  <c r="AM104" i="1"/>
  <c r="L104" i="10" s="1"/>
  <c r="K101" i="15"/>
  <c r="AM103" i="1"/>
  <c r="N103" i="10" s="1"/>
  <c r="K100" i="15"/>
  <c r="AM102" i="1"/>
  <c r="N102" i="10" s="1"/>
  <c r="K99" i="15"/>
  <c r="AM101" i="1"/>
  <c r="N101" i="10" s="1"/>
  <c r="K98" i="15"/>
  <c r="AM100" i="1"/>
  <c r="N100" i="10" s="1"/>
  <c r="K97" i="15"/>
  <c r="AM99" i="1"/>
  <c r="L99" i="10" s="1"/>
  <c r="K96" i="15"/>
  <c r="AM98" i="1"/>
  <c r="N98" i="10" s="1"/>
  <c r="K95" i="15"/>
  <c r="AM97" i="1"/>
  <c r="N97" i="10" s="1"/>
  <c r="K94" i="15"/>
  <c r="AM96" i="1"/>
  <c r="L96" i="10" s="1"/>
  <c r="K93" i="15"/>
  <c r="AM95" i="1"/>
  <c r="L95" i="10" s="1"/>
  <c r="K92" i="15"/>
  <c r="AM94" i="1"/>
  <c r="N94" i="10" s="1"/>
  <c r="K91" i="15"/>
  <c r="AM93" i="1"/>
  <c r="N93" i="10" s="1"/>
  <c r="K90" i="15"/>
  <c r="AM92" i="1"/>
  <c r="N92" i="10" s="1"/>
  <c r="K89" i="15"/>
  <c r="AM91" i="1"/>
  <c r="N91" i="10" s="1"/>
  <c r="K88" i="15"/>
  <c r="AM90" i="1"/>
  <c r="L90" i="10" s="1"/>
  <c r="K87" i="15"/>
  <c r="AM89" i="1"/>
  <c r="L89" i="10" s="1"/>
  <c r="K86" i="15"/>
  <c r="AM88" i="1"/>
  <c r="N88" i="10" s="1"/>
  <c r="K85" i="15"/>
  <c r="AM87" i="1"/>
  <c r="L87" i="10" s="1"/>
  <c r="K84" i="15"/>
  <c r="AM85" i="1"/>
  <c r="L85" i="10" s="1"/>
  <c r="K82" i="15"/>
  <c r="AM84" i="1"/>
  <c r="N84" i="10" s="1"/>
  <c r="K81" i="15"/>
  <c r="AM83" i="1"/>
  <c r="N83" i="10" s="1"/>
  <c r="K80" i="15"/>
  <c r="AM82" i="1"/>
  <c r="N82" i="10" s="1"/>
  <c r="K79" i="15"/>
  <c r="AM81" i="1"/>
  <c r="N81" i="10" s="1"/>
  <c r="K78" i="15"/>
  <c r="AM80" i="1"/>
  <c r="N80" i="10" s="1"/>
  <c r="K77" i="15"/>
  <c r="AM79" i="1"/>
  <c r="N79" i="10" s="1"/>
  <c r="K76" i="15"/>
  <c r="AM78" i="1"/>
  <c r="N78" i="10" s="1"/>
  <c r="K75" i="15"/>
  <c r="AM77" i="1"/>
  <c r="L77" i="10" s="1"/>
  <c r="K74" i="15"/>
  <c r="AM76" i="1"/>
  <c r="L76" i="10" s="1"/>
  <c r="K73" i="15"/>
  <c r="AM75" i="1"/>
  <c r="N75" i="10" s="1"/>
  <c r="K72" i="15"/>
  <c r="AM72" i="1"/>
  <c r="N72" i="10" s="1"/>
  <c r="K69" i="15"/>
  <c r="AM66" i="1"/>
  <c r="N66" i="10" s="1"/>
  <c r="K63" i="15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L135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N132" i="10"/>
  <c r="D132" i="10"/>
  <c r="C132" i="10"/>
  <c r="F128" i="12"/>
  <c r="G132" i="10"/>
  <c r="D131" i="10"/>
  <c r="C131" i="10"/>
  <c r="F127" i="12"/>
  <c r="G131" i="10"/>
  <c r="L130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L121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L118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N114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L108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N104" i="10"/>
  <c r="D104" i="10"/>
  <c r="C104" i="10"/>
  <c r="F100" i="12"/>
  <c r="G104" i="10"/>
  <c r="D103" i="10"/>
  <c r="C103" i="10"/>
  <c r="F99" i="12"/>
  <c r="G103" i="10"/>
  <c r="L102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L97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N90" i="10"/>
  <c r="D90" i="10"/>
  <c r="C90" i="10"/>
  <c r="F86" i="12"/>
  <c r="G90" i="10"/>
  <c r="N89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N86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L83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L78" i="10"/>
  <c r="D78" i="10"/>
  <c r="C78" i="10"/>
  <c r="F74" i="12"/>
  <c r="G78" i="10"/>
  <c r="N77" i="10"/>
  <c r="D77" i="10"/>
  <c r="C77" i="10"/>
  <c r="F73" i="12"/>
  <c r="G77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2" i="10" l="1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<sst xmlns="http://schemas.openxmlformats.org/spreadsheetml/2006/main" count="4048" uniqueCount="1236">
  <si>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</si>
  <si>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</si>
  <si>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</si>
  <si>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</si>
  <si>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</si>
  <si>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</si>
  <si>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</si>
  <si>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</si>
  <si>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</si>
  <si>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</si>
  <si>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</si>
  <si>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</si>
  <si>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</si>
  <si>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</si>
  <si>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</si>
  <si>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</si>
  <si>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</si>
  <si>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</si>
  <si>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</si>
  <si>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</si>
  <si>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</si>
  <si>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</si>
  <si>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</si>
  <si>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</si>
  <si>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</si>
  <si>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</si>
  <si>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</si>
  <si>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</si>
  <si>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</si>
  <si>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</si>
  <si>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</si>
  <si>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</si>
  <si>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</si>
  <si>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</si>
  <si>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</si>
  <si>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</si>
  <si>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</si>
  <si>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</si>
  <si>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</si>
  <si>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</si>
  <si>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</si>
  <si>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</si>
  <si>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</si>
  <si>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</si>
  <si>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</si>
  <si>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</si>
  <si>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</si>
  <si>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</si>
  <si>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</si>
  <si>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</si>
  <si>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</si>
  <si>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</si>
  <si>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</si>
  <si>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</si>
  <si>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</si>
  <si>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</si>
  <si>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</si>
  <si>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</si>
  <si>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</si>
  <si>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</si>
  <si>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</si>
  <si>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</si>
  <si>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</si>
  <si>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</si>
  <si>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</si>
  <si>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</si>
  <si>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</si>
  <si>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</si>
  <si>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</si>
  <si>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</si>
  <si>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</si>
  <si>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</si>
  <si>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</si>
  <si>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</si>
  <si>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</si>
  <si>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</si>
  <si>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</si>
  <si>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</si>
  <si>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</si>
  <si>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</si>
  <si>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</si>
  <si>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</si>
  <si>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</si>
  <si>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</si>
  <si>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</si>
  <si>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</si>
  <si>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</si>
  <si>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</si>
  <si>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</si>
  <si>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</si>
  <si>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</si>
  <si>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</si>
  <si>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</si>
  <si>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</si>
  <si>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</si>
  <si>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</si>
  <si>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</si>
  <si>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</si>
  <si>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</si>
  <si>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</si>
  <si>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</si>
  <si>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</si>
  <si>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</si>
  <si>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</si>
  <si>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</si>
  <si>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</si>
  <si>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</si>
  <si>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</si>
  <si>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</si>
  <si>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</si>
  <si>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</si>
  <si>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</si>
  <si>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</si>
  <si>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</si>
  <si>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</si>
  <si>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</si>
  <si>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</si>
  <si>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</si>
  <si>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</si>
  <si>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</si>
  <si>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</si>
  <si>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</si>
  <si>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</si>
  <si>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</si>
  <si>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</si>
  <si>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</si>
  <si>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</si>
  <si>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</si>
  <si>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</si>
  <si>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</si>
  <si>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</si>
  <si>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</si>
  <si>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</si>
  <si>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</si>
  <si>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</si>
  <si>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</si>
  <si>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</si>
  <si>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</si>
  <si>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</si>
  <si>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</si>
  <si>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</si>
  <si>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</si>
  <si>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</si>
  <si>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</si>
  <si>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</si>
  <si>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</si>
  <si>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</si>
  <si>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</si>
  <si>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</si>
  <si>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</si>
  <si>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</si>
  <si>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</si>
  <si>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</si>
  <si>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</si>
  <si>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</si>
  <si>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</si>
  <si>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</si>
  <si>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</si>
  <si>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</si>
  <si>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</si>
  <si>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</si>
  <si>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</si>
  <si>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</si>
  <si>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</si>
  <si>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</si>
  <si>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</si>
  <si>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</si>
  <si>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</si>
  <si>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</si>
  <si>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</si>
  <si>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</si>
  <si>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</si>
  <si>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</si>
  <si>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</si>
  <si>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</si>
  <si>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</si>
  <si>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</si>
  <si>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</si>
  <si>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</si>
  <si>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</si>
  <si>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</si>
  <si>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</si>
  <si>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</si>
  <si>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</si>
  <si>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</si>
  <si>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</si>
  <si>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</si>
  <si>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</si>
  <si>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</si>
  <si>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</si>
  <si>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</si>
  <si>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</si>
  <si>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</si>
  <si>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</si>
  <si>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</si>
  <si>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</si>
  <si>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</si>
  <si>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</si>
  <si>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</si>
  <si>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</si>
  <si>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</si>
  <si>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</si>
  <si>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</si>
  <si>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</si>
  <si>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</si>
  <si>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</si>
  <si>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</si>
  <si>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</si>
  <si>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</si>
  <si>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</si>
  <si>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</si>
  <si>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</si>
  <si>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</si>
  <si>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</si>
  <si>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</si>
  <si>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</si>
  <si>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</si>
  <si>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</si>
  <si>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</si>
  <si>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</si>
  <si>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</si>
  <si>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</si>
  <si>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</si>
  <si>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</si>
  <si>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</si>
  <si>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</si>
  <si>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</si>
  <si>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</si>
  <si>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</si>
  <si>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</si>
  <si>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</si>
  <si>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</si>
  <si>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</si>
  <si>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</si>
  <si>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</si>
  <si>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</si>
  <si>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</si>
  <si>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</si>
  <si>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</si>
  <si>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</si>
  <si>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</si>
  <si>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</si>
  <si>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</si>
  <si>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</si>
  <si>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</si>
  <si>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</si>
  <si>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</si>
  <si>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</si>
  <si>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</si>
  <si>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</si>
  <si>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</si>
  <si>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</si>
  <si>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</si>
  <si>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</si>
  <si>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</si>
  <si>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</si>
  <si>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</si>
  <si>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</si>
  <si>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</si>
  <si>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</si>
  <si>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</si>
  <si>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</si>
  <si>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</si>
  <si>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</si>
  <si>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</si>
  <si>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</si>
  <si>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</si>
  <si>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</si>
  <si>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</si>
  <si>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</si>
  <si>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</si>
  <si>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</si>
  <si>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</si>
  <si>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</si>
  <si>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</si>
  <si>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</si>
  <si>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</si>
  <si>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</si>
  <si>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</si>
  <si>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</si>
  <si>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</si>
  <si>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</si>
  <si>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</si>
  <si>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</si>
  <si>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</si>
  <si>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</si>
  <si>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</si>
  <si>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</si>
  <si>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</si>
  <si>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</si>
  <si>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</si>
  <si>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</si>
  <si>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</si>
  <si>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</si>
  <si>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</si>
  <si>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</si>
  <si>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</si>
  <si>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</si>
  <si>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</si>
  <si>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</si>
  <si>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</si>
  <si>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</si>
  <si>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</si>
  <si>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</si>
  <si>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</si>
  <si>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</si>
  <si>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</si>
  <si>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</si>
  <si>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</si>
  <si>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</si>
  <si>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</si>
  <si>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</si>
  <si>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</si>
  <si>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</si>
  <si>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</si>
  <si>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</si>
  <si>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</si>
  <si>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</si>
  <si>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</si>
  <si>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</si>
  <si>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</si>
  <si>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</si>
  <si>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</si>
  <si>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</si>
  <si>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</si>
  <si>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</si>
  <si>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</si>
  <si>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</si>
  <si>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</si>
  <si>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</si>
  <si>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</si>
  <si>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</si>
  <si>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</si>
  <si>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</si>
  <si>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</si>
  <si>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</si>
  <si>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</si>
  <si>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</si>
  <si>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</si>
  <si>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</si>
  <si>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</si>
  <si>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</si>
  <si>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</si>
  <si>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</si>
  <si>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</si>
  <si>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</si>
  <si>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</si>
  <si>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</si>
  <si>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</si>
  <si>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</si>
  <si>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</si>
  <si>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</si>
  <si>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</si>
  <si>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</si>
  <si>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</si>
  <si>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</si>
  <si>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</si>
  <si>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</si>
  <si>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</si>
  <si>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</si>
  <si>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</si>
  <si>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</si>
  <si>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</si>
  <si>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</si>
  <si>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</si>
  <si>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</si>
  <si>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</si>
  <si>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</si>
  <si>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</si>
  <si>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</si>
  <si>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</si>
  <si>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</si>
  <si>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</si>
  <si>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</si>
  <si>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</si>
  <si>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</si>
  <si>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</si>
  <si>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</si>
  <si>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</si>
  <si>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</si>
  <si>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</si>
  <si>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</si>
  <si>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</si>
  <si>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</si>
  <si>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</si>
  <si>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</si>
  <si>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</si>
  <si>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</si>
  <si>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</si>
  <si>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</si>
  <si>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</si>
  <si>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</si>
  <si>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</si>
  <si>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</si>
  <si>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</si>
  <si>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</si>
  <si>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</si>
  <si>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</si>
  <si>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</si>
  <si>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</si>
  <si>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</si>
  <si>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</si>
  <si>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</si>
  <si>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</si>
  <si>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</si>
  <si>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</si>
  <si>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</si>
  <si>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</si>
  <si>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</si>
  <si>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</si>
  <si>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</si>
  <si>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</si>
  <si>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</si>
  <si>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</si>
  <si>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</si>
  <si>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</si>
  <si>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</si>
  <si>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</si>
  <si>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</si>
  <si>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</si>
  <si>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</si>
  <si>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</si>
  <si>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</si>
  <si>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</si>
  <si>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</si>
  <si>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</si>
  <si>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</si>
  <si>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</si>
  <si>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</si>
  <si>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</si>
  <si>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</si>
  <si>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</si>
  <si>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</si>
  <si>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</si>
  <si>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</si>
  <si>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</si>
  <si>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</si>
  <si>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</si>
  <si>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</si>
  <si>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</si>
  <si>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</si>
  <si>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</si>
  <si>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</si>
  <si>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</si>
  <si>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</si>
  <si>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</si>
  <si>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</si>
  <si>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</si>
  <si>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</si>
  <si>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</si>
  <si>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</si>
  <si>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</si>
  <si>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</si>
  <si>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</si>
  <si>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</si>
  <si>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</si>
  <si>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</si>
  <si>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</si>
  <si>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</si>
  <si>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</si>
  <si>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</si>
  <si>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</si>
  <si>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</si>
  <si>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</si>
  <si>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</si>
  <si>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</si>
  <si>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</si>
  <si>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</si>
  <si>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</si>
  <si>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</si>
  <si>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</si>
  <si>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</si>
  <si>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</si>
  <si>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</si>
  <si>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</si>
  <si>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</si>
  <si>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</si>
  <si>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</si>
  <si>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</si>
  <si>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</si>
  <si>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</si>
  <si>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</si>
  <si>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</si>
  <si>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</si>
  <si>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</si>
  <si>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</si>
  <si>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</si>
  <si>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</si>
  <si>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</si>
  <si>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</si>
  <si>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</si>
  <si>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</si>
  <si>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</si>
  <si>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</si>
  <si>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</si>
  <si>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</si>
  <si>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</si>
  <si>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</si>
  <si>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</si>
  <si>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</si>
  <si>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</si>
  <si>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</si>
  <si>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</si>
  <si>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</si>
  <si>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</si>
  <si>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</si>
  <si>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</si>
  <si>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</si>
  <si>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</si>
  <si>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</si>
  <si>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</si>
  <si>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</si>
  <si>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</si>
  <si>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</si>
  <si>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</si>
  <si>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</si>
  <si>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</si>
  <si>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</si>
  <si>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</si>
  <si>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</si>
  <si>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</si>
  <si>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</si>
  <si>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</si>
  <si>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</si>
  <si>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</si>
  <si>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</si>
  <si>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</si>
  <si>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</si>
  <si>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</si>
  <si>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</si>
  <si>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</si>
  <si>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</si>
  <si>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</si>
  <si>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</si>
  <si>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</si>
  <si>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</si>
  <si>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</si>
  <si>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</si>
  <si>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</si>
  <si>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</si>
  <si>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</si>
  <si>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</si>
  <si>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</si>
  <si>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</si>
  <si>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</si>
  <si>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</si>
  <si>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</si>
  <si>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</si>
  <si>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</si>
  <si>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</si>
  <si>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</si>
  <si>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</si>
  <si>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</si>
  <si>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</si>
  <si>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</si>
  <si>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</si>
  <si>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</si>
  <si>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</si>
  <si>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</si>
  <si>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</si>
  <si>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</si>
  <si>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</si>
  <si>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</si>
  <si>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</si>
  <si>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</si>
  <si>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</si>
  <si>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</si>
  <si>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</si>
  <si>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</si>
  <si>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</si>
  <si>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</si>
  <si>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</si>
  <si>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</si>
  <si>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</si>
  <si>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</si>
  <si>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</si>
  <si>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</si>
  <si>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</si>
  <si>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</si>
  <si>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</si>
  <si>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</si>
  <si>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</si>
  <si>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</si>
  <si>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</si>
  <si>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</si>
  <si>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</si>
  <si>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</si>
  <si>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</si>
  <si>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</si>
  <si>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</si>
  <si>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</si>
  <si>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</si>
  <si>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</si>
  <si>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</si>
  <si>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</si>
  <si>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</si>
  <si>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</si>
  <si>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</si>
  <si>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</si>
  <si>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</si>
  <si>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</si>
  <si>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</si>
  <si>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</si>
  <si>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</si>
  <si>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</si>
  <si>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</si>
  <si>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</si>
  <si>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</si>
  <si>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</si>
  <si>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</si>
  <si>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</si>
  <si>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</si>
  <si>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</si>
  <si>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</si>
  <si>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</si>
  <si>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</si>
  <si>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</si>
  <si>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</si>
  <si>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</si>
  <si>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</si>
  <si>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</si>
  <si>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</si>
  <si>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</si>
  <si>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</si>
  <si>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</si>
  <si>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</si>
  <si>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</si>
  <si>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</si>
  <si>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</si>
  <si>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</si>
  <si>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</si>
  <si>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</si>
  <si>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</si>
  <si>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</si>
  <si>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</si>
  <si>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</si>
  <si>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</si>
  <si>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</si>
  <si>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</si>
  <si>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</si>
  <si>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</si>
  <si>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</si>
  <si>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</si>
  <si>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</si>
  <si>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</si>
  <si>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</si>
  <si>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</si>
  <si>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</si>
  <si>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</si>
  <si>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</si>
  <si>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</si>
  <si>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</si>
  <si>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</si>
  <si>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</si>
  <si>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</si>
  <si>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</si>
  <si>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</si>
  <si>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</si>
  <si>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</si>
  <si>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</si>
  <si>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</si>
  <si>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</si>
  <si>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</si>
  <si>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</si>
  <si>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</si>
  <si>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</si>
  <si>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</si>
  <si>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</si>
  <si>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</si>
  <si>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</si>
  <si>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</si>
  <si>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</si>
  <si>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</si>
  <si>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</si>
  <si>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</si>
  <si>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</si>
  <si>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</si>
  <si>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</si>
  <si>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</si>
  <si>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</si>
  <si>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</si>
  <si>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</si>
  <si>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</si>
  <si>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</si>
  <si>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</si>
  <si>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</si>
  <si>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</si>
  <si>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</si>
  <si>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</si>
  <si>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</si>
  <si>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</si>
  <si>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</si>
  <si>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</si>
  <si>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</si>
  <si>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</si>
  <si>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</si>
  <si>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</si>
  <si>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</si>
  <si>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</si>
  <si>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</si>
  <si>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</si>
  <si>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</si>
  <si>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</si>
  <si>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</si>
  <si>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</si>
  <si>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</si>
  <si>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</si>
  <si>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</si>
  <si>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</si>
  <si>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</si>
  <si>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</si>
  <si>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</si>
  <si>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</si>
  <si>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</si>
  <si>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</si>
  <si>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</si>
  <si>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</si>
  <si>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</si>
  <si>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</si>
  <si>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</si>
  <si>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</si>
  <si>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</si>
  <si>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</si>
  <si>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</si>
  <si>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</si>
  <si>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</si>
  <si>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</si>
  <si>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</si>
  <si>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</si>
  <si>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</si>
  <si>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</si>
  <si>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</si>
  <si>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</si>
  <si>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</si>
  <si>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</si>
  <si>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</si>
  <si>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</si>
  <si>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</si>
  <si>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</si>
  <si>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</si>
  <si>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</si>
  <si>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</si>
  <si>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</si>
  <si>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</si>
  <si>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</si>
  <si>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</si>
  <si>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</si>
  <si>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</si>
  <si>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</si>
  <si>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</si>
  <si>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</si>
  <si>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</si>
  <si>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</si>
  <si>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</si>
  <si>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</si>
  <si>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</si>
  <si>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</si>
  <si>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</si>
  <si>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</si>
  <si>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</si>
  <si>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</si>
  <si>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</si>
  <si>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</si>
  <si>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</si>
  <si>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</si>
  <si>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</si>
  <si>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</si>
  <si>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</si>
  <si>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</si>
  <si>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</si>
  <si>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</si>
  <si>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</si>
  <si>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</si>
  <si>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</si>
  <si>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</si>
  <si>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</si>
  <si>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</si>
  <si>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</si>
  <si>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</si>
  <si>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</si>
  <si>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</si>
  <si>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</si>
  <si>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</si>
  <si>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</si>
  <si>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</si>
  <si>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</si>
  <si>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</si>
  <si>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</si>
  <si>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</si>
  <si>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</si>
  <si>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</si>
  <si>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</si>
  <si>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</si>
  <si>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</si>
  <si>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</si>
  <si>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</si>
  <si>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</si>
  <si>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</si>
  <si>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</si>
  <si>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</si>
  <si>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</si>
  <si>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</si>
  <si>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</si>
  <si>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</si>
  <si>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</si>
  <si>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</si>
  <si>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</si>
  <si>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</si>
  <si>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</si>
  <si>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</si>
  <si>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</si>
  <si>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</si>
  <si>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</si>
  <si>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</si>
  <si>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</si>
  <si>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</si>
  <si>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</si>
  <si>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</si>
  <si>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</si>
  <si>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</si>
  <si>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</si>
  <si>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</si>
  <si>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</si>
  <si>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</si>
  <si>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</si>
  <si>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</si>
  <si>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</si>
  <si>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</si>
  <si>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</si>
  <si>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</si>
  <si>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</si>
  <si>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</si>
  <si>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</si>
  <si>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</si>
  <si>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</si>
  <si>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</si>
  <si>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</si>
  <si>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</si>
  <si>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</si>
  <si>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</si>
  <si>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</si>
  <si>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</si>
  <si>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</si>
  <si>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</si>
  <si>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</si>
  <si>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</si>
  <si>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</si>
  <si>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</si>
  <si>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</si>
  <si>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</si>
  <si>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</si>
  <si>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</si>
  <si>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</si>
  <si>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</si>
  <si>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</si>
  <si>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</si>
  <si>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</si>
  <si>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</si>
  <si>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</si>
  <si>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</si>
  <si>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</si>
  <si>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</si>
  <si>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</si>
  <si>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</si>
  <si>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</si>
  <si>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</si>
  <si>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</si>
  <si>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</si>
  <si>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</si>
  <si>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</si>
  <si>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</si>
  <si>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</si>
  <si>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</si>
  <si>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</si>
  <si>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</si>
  <si>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</si>
  <si>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</si>
  <si>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</si>
  <si>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</si>
  <si>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</si>
  <si>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</si>
  <si>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</si>
  <si>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</si>
  <si>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</si>
  <si>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</si>
  <si>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</si>
  <si>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</si>
  <si>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</si>
  <si>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</si>
  <si>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</si>
  <si>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</si>
  <si>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</si>
  <si>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</si>
  <si>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</si>
  <si>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</si>
  <si>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</si>
  <si>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</si>
  <si>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</si>
  <si>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</si>
  <si>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</si>
  <si>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</si>
  <si>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</si>
  <si>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</si>
  <si>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</si>
  <si>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</si>
  <si>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</si>
  <si>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</si>
  <si>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</si>
  <si>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</si>
  <si>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</si>
  <si>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</si>
  <si>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</si>
  <si>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</si>
  <si>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</si>
  <si>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</si>
  <si>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</si>
  <si>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</si>
  <si>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</si>
  <si>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</si>
  <si>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</si>
  <si>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</si>
  <si>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</si>
  <si>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</si>
  <si>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</si>
  <si>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</si>
  <si>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</si>
  <si>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</si>
  <si>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</si>
  <si>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</si>
  <si>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</si>
  <si>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</si>
  <si>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</si>
  <si>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</si>
  <si>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</si>
  <si>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</si>
  <si>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</si>
  <si>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</si>
  <si>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</si>
  <si>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</si>
  <si>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</si>
  <si>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</si>
  <si>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</si>
  <si>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</si>
  <si>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</si>
  <si>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</si>
  <si>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</si>
  <si>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</si>
  <si>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</si>
  <si>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</si>
  <si>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</si>
  <si>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</si>
  <si>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</si>
  <si>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</si>
  <si>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</si>
  <si>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</si>
  <si>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</si>
  <si>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</si>
  <si>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</si>
  <si>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</si>
  <si>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</si>
  <si>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</si>
  <si>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</si>
  <si>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</si>
  <si>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</si>
  <si>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</si>
  <si>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</si>
  <si>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</si>
  <si>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</si>
  <si>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</si>
  <si>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</si>
  <si>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</si>
  <si>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</si>
  <si>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</si>
  <si>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</si>
  <si>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</si>
  <si>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</si>
  <si>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</si>
  <si>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</si>
  <si>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</si>
  <si>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</si>
  <si>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</si>
  <si>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</si>
  <si>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</si>
  <si>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</si>
  <si>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</si>
  <si>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</si>
  <si>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</si>
  <si>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</si>
  <si>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</si>
  <si>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</si>
  <si>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</si>
  <si>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</si>
  <si>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</si>
  <si>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</si>
  <si>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</si>
  <si>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</si>
  <si>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</si>
  <si>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</si>
  <si>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</si>
  <si>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</si>
  <si>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</si>
  <si>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</si>
  <si>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</si>
  <si>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</si>
  <si>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</si>
  <si>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</si>
  <si>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</si>
  <si>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</si>
  <si>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</si>
  <si>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</si>
  <si>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</si>
  <si>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</si>
  <si>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</si>
  <si>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</si>
  <si>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</si>
  <si>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</si>
  <si>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</si>
  <si>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</si>
  <si>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</si>
  <si>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</si>
  <si>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</si>
  <si>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</si>
  <si>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</si>
  <si>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</si>
  <si>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</si>
  <si>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</si>
  <si>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</si>
  <si>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</si>
  <si>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</si>
  <si>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</si>
  <si>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</si>
  <si>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</si>
  <si>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</si>
  <si>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</si>
  <si>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</si>
  <si>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</si>
  <si>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</si>
  <si>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</si>
  <si>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</si>
  <si>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</si>
  <si>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</si>
  <si>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</si>
  <si>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</si>
  <si>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</si>
  <si>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</si>
  <si>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</si>
  <si>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</si>
  <si>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</si>
  <si>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</si>
  <si>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</si>
  <si>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</si>
  <si>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</si>
  <si>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</si>
  <si>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ZRX1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</si>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</sst>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1" totalsRowShown="0" headerRowDxfId="190" headerRowBorderDxfId="188" tableBorderDxfId="189" totalsRowBorderDxfId="187">
  <autoFilter ref="A1:H321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70" workbookViewId="0">
      <selection activeCell="H291" sqref="A291:H32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D322" s="70"/>
      <c r="E322" s="70"/>
    </row>
    <row r="323" spans="1:8">
      <c r="D323" s="70"/>
      <c r="E323" s="70"/>
    </row>
    <row r="324" spans="1:8">
      <c r="D324" s="70"/>
      <c r="E324" s="70"/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394</v>
      </c>
      <c r="C1" s="25" t="s">
        <v>395</v>
      </c>
      <c r="E1" s="25" t="s">
        <v>396</v>
      </c>
      <c r="G1" s="25" t="s">
        <v>397</v>
      </c>
      <c r="H1" s="27"/>
      <c r="I1" s="25" t="s">
        <v>398</v>
      </c>
      <c r="J1" s="27"/>
      <c r="K1" s="25" t="s">
        <v>399</v>
      </c>
      <c r="L1" s="27"/>
      <c r="M1" s="25" t="s">
        <v>400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401</v>
      </c>
      <c r="C2" s="34" t="s">
        <v>402</v>
      </c>
      <c r="E2" s="34">
        <v>1</v>
      </c>
      <c r="G2" s="34" t="s">
        <v>403</v>
      </c>
      <c r="H2" s="27"/>
      <c r="I2" s="34" t="s">
        <v>404</v>
      </c>
      <c r="J2" s="27"/>
      <c r="K2" s="34" t="s">
        <v>405</v>
      </c>
      <c r="L2" s="27"/>
      <c r="M2" s="34" t="s">
        <v>406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407</v>
      </c>
      <c r="C3" s="34" t="s">
        <v>408</v>
      </c>
      <c r="E3" s="34">
        <v>2</v>
      </c>
      <c r="H3" s="27"/>
      <c r="I3" s="34" t="s">
        <v>409</v>
      </c>
      <c r="J3" s="27"/>
      <c r="K3" s="34" t="s">
        <v>410</v>
      </c>
      <c r="L3" s="27"/>
      <c r="M3" s="34" t="s">
        <v>411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412</v>
      </c>
      <c r="C4" s="34" t="s">
        <v>395</v>
      </c>
      <c r="E4" s="27"/>
      <c r="H4" s="27"/>
      <c r="I4" s="34" t="s">
        <v>413</v>
      </c>
      <c r="J4" s="27"/>
      <c r="K4" s="34" t="s">
        <v>414</v>
      </c>
      <c r="L4" s="27"/>
      <c r="M4" s="34" t="s">
        <v>415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416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417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418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419</v>
      </c>
      <c r="B13" s="4" t="s">
        <v>420</v>
      </c>
      <c r="C13" s="4" t="s">
        <v>421</v>
      </c>
      <c r="D13" s="4" t="s">
        <v>422</v>
      </c>
      <c r="E13" s="4" t="s">
        <v>423</v>
      </c>
      <c r="F13" s="4" t="s">
        <v>424</v>
      </c>
      <c r="G13" s="4" t="s">
        <v>425</v>
      </c>
      <c r="H13" s="4" t="s">
        <v>426</v>
      </c>
      <c r="I13" s="4" t="s">
        <v>427</v>
      </c>
      <c r="J13" s="4" t="s">
        <v>428</v>
      </c>
      <c r="K13" s="4" t="s">
        <v>429</v>
      </c>
      <c r="L13" s="4" t="s">
        <v>430</v>
      </c>
      <c r="M13" s="4" t="s">
        <v>431</v>
      </c>
      <c r="N13" s="4" t="s">
        <v>432</v>
      </c>
      <c r="O13" s="4" t="s">
        <v>433</v>
      </c>
      <c r="P13" s="4" t="s">
        <v>434</v>
      </c>
      <c r="Q13" s="4" t="s">
        <v>435</v>
      </c>
      <c r="R13" s="4" t="s">
        <v>436</v>
      </c>
      <c r="S13" s="4" t="s">
        <v>437</v>
      </c>
      <c r="T13" s="4" t="s">
        <v>438</v>
      </c>
      <c r="U13" s="4" t="s">
        <v>439</v>
      </c>
      <c r="V13" s="32" t="s">
        <v>440</v>
      </c>
    </row>
    <row r="14" spans="1:22" s="33" customFormat="1">
      <c r="A14" s="34" t="s">
        <v>441</v>
      </c>
      <c r="B14" s="34" t="s">
        <v>442</v>
      </c>
      <c r="C14" s="34" t="s">
        <v>443</v>
      </c>
      <c r="D14" s="34" t="s">
        <v>444</v>
      </c>
      <c r="E14" s="34" t="s">
        <v>444</v>
      </c>
      <c r="F14" s="34" t="s">
        <v>445</v>
      </c>
      <c r="G14" s="34" t="s">
        <v>445</v>
      </c>
      <c r="H14" s="34" t="s">
        <v>446</v>
      </c>
      <c r="I14" s="34" t="s">
        <v>447</v>
      </c>
      <c r="J14" s="34" t="s">
        <v>448</v>
      </c>
      <c r="K14" s="34" t="s">
        <v>449</v>
      </c>
      <c r="L14" s="34" t="s">
        <v>450</v>
      </c>
      <c r="M14" s="34" t="s">
        <v>450</v>
      </c>
      <c r="N14" s="34" t="s">
        <v>450</v>
      </c>
      <c r="O14" s="34" t="s">
        <v>450</v>
      </c>
      <c r="P14" s="34" t="s">
        <v>434</v>
      </c>
      <c r="Q14" s="34" t="s">
        <v>451</v>
      </c>
      <c r="R14" s="34" t="s">
        <v>452</v>
      </c>
      <c r="S14" s="34" t="s">
        <v>444</v>
      </c>
      <c r="T14" s="34" t="s">
        <v>444</v>
      </c>
      <c r="U14" s="34" t="s">
        <v>439</v>
      </c>
      <c r="V14" s="35" t="s">
        <v>440</v>
      </c>
    </row>
    <row r="15" spans="1:22" s="33" customFormat="1">
      <c r="A15" s="34" t="s">
        <v>453</v>
      </c>
      <c r="B15" s="34" t="s">
        <v>454</v>
      </c>
      <c r="C15" s="34" t="str">
        <f>""</f>
        <v/>
      </c>
      <c r="D15" s="34"/>
      <c r="E15" s="34"/>
      <c r="F15" s="34"/>
      <c r="G15" s="34" t="s">
        <v>455</v>
      </c>
      <c r="H15" s="34" t="s">
        <v>456</v>
      </c>
      <c r="I15" s="34" t="s">
        <v>457</v>
      </c>
      <c r="J15" s="34"/>
      <c r="K15" s="34" t="s">
        <v>458</v>
      </c>
      <c r="L15" s="34" t="s">
        <v>459</v>
      </c>
      <c r="M15" s="34" t="s">
        <v>459</v>
      </c>
      <c r="N15" s="34" t="s">
        <v>459</v>
      </c>
      <c r="O15" s="34" t="s">
        <v>459</v>
      </c>
      <c r="P15" s="34"/>
      <c r="Q15" s="34" t="s">
        <v>425</v>
      </c>
      <c r="R15" s="34" t="s">
        <v>460</v>
      </c>
      <c r="S15" s="34" t="s">
        <v>461</v>
      </c>
      <c r="T15" s="34" t="s">
        <v>461</v>
      </c>
      <c r="U15" s="34"/>
      <c r="V15" s="35"/>
    </row>
    <row r="16" spans="1:22" s="33" customFormat="1">
      <c r="A16" s="34" t="s">
        <v>444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462</v>
      </c>
      <c r="L16" s="34"/>
      <c r="M16" s="34"/>
      <c r="N16" s="34"/>
      <c r="O16" s="34"/>
      <c r="P16" s="34"/>
      <c r="Q16" s="34"/>
      <c r="R16" s="34" t="s">
        <v>463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457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464</v>
      </c>
      <c r="B28" s="30" t="s">
        <v>465</v>
      </c>
      <c r="C28" s="30" t="s">
        <v>466</v>
      </c>
      <c r="D28" s="30" t="s">
        <v>467</v>
      </c>
      <c r="E28" s="30" t="s">
        <v>468</v>
      </c>
      <c r="F28" s="30" t="s">
        <v>469</v>
      </c>
      <c r="G28" s="30" t="s">
        <v>470</v>
      </c>
      <c r="H28" s="30" t="s">
        <v>471</v>
      </c>
      <c r="I28" s="30" t="s">
        <v>472</v>
      </c>
      <c r="J28" s="30" t="s">
        <v>473</v>
      </c>
      <c r="K28" s="30" t="s">
        <v>474</v>
      </c>
      <c r="L28" s="30" t="s">
        <v>475</v>
      </c>
      <c r="M28" s="30" t="s">
        <v>476</v>
      </c>
      <c r="N28" s="30" t="s">
        <v>477</v>
      </c>
      <c r="O28" s="30" t="s">
        <v>478</v>
      </c>
      <c r="P28" s="30" t="s">
        <v>479</v>
      </c>
      <c r="Q28" s="30" t="s">
        <v>480</v>
      </c>
      <c r="R28" s="30" t="s">
        <v>481</v>
      </c>
      <c r="S28" s="30" t="s">
        <v>482</v>
      </c>
      <c r="T28" s="30" t="s">
        <v>483</v>
      </c>
      <c r="U28" s="30" t="s">
        <v>484</v>
      </c>
      <c r="V28" s="30" t="s">
        <v>485</v>
      </c>
      <c r="W28" s="30" t="s">
        <v>486</v>
      </c>
      <c r="X28" s="30" t="s">
        <v>487</v>
      </c>
      <c r="Y28" s="30" t="s">
        <v>488</v>
      </c>
      <c r="Z28" s="30" t="s">
        <v>489</v>
      </c>
      <c r="AA28" s="30" t="s">
        <v>490</v>
      </c>
      <c r="AB28" s="30" t="s">
        <v>491</v>
      </c>
      <c r="AC28" s="30" t="s">
        <v>492</v>
      </c>
      <c r="AD28" s="30" t="s">
        <v>493</v>
      </c>
      <c r="AE28" s="30" t="s">
        <v>494</v>
      </c>
      <c r="AF28" s="30" t="s">
        <v>495</v>
      </c>
      <c r="AG28" s="30" t="s">
        <v>496</v>
      </c>
      <c r="AH28" s="30" t="s">
        <v>497</v>
      </c>
      <c r="AI28" s="30" t="s">
        <v>498</v>
      </c>
      <c r="AJ28" s="30" t="s">
        <v>499</v>
      </c>
      <c r="AK28" s="30" t="s">
        <v>500</v>
      </c>
      <c r="AL28" s="30" t="s">
        <v>501</v>
      </c>
      <c r="AM28" s="30" t="s">
        <v>502</v>
      </c>
      <c r="AN28" s="36" t="s">
        <v>503</v>
      </c>
    </row>
    <row r="29" spans="1:40" s="33" customFormat="1">
      <c r="A29" s="34" t="s">
        <v>504</v>
      </c>
      <c r="B29" s="34" t="s">
        <v>505</v>
      </c>
      <c r="C29" s="34" t="s">
        <v>506</v>
      </c>
      <c r="D29" s="34" t="s">
        <v>445</v>
      </c>
      <c r="E29" s="34" t="s">
        <v>454</v>
      </c>
      <c r="F29" s="34" t="s">
        <v>507</v>
      </c>
      <c r="G29" s="34" t="s">
        <v>508</v>
      </c>
      <c r="H29" s="34" t="s">
        <v>509</v>
      </c>
      <c r="I29" s="34" t="s">
        <v>510</v>
      </c>
      <c r="J29" s="34" t="s">
        <v>511</v>
      </c>
      <c r="K29" s="34" t="s">
        <v>511</v>
      </c>
      <c r="L29" s="34" t="s">
        <v>512</v>
      </c>
      <c r="M29" s="34" t="s">
        <v>513</v>
      </c>
      <c r="N29" s="34" t="s">
        <v>514</v>
      </c>
      <c r="O29" s="34" t="s">
        <v>515</v>
      </c>
      <c r="P29" s="34" t="s">
        <v>516</v>
      </c>
      <c r="Q29" s="34" t="s">
        <v>517</v>
      </c>
      <c r="R29" s="34" t="s">
        <v>518</v>
      </c>
      <c r="S29" s="34" t="s">
        <v>519</v>
      </c>
      <c r="T29" s="34" t="s">
        <v>520</v>
      </c>
      <c r="U29" s="34" t="s">
        <v>521</v>
      </c>
      <c r="V29" s="34" t="s">
        <v>520</v>
      </c>
      <c r="W29" s="34" t="s">
        <v>521</v>
      </c>
      <c r="X29" s="34" t="s">
        <v>522</v>
      </c>
      <c r="Y29" s="34" t="s">
        <v>521</v>
      </c>
      <c r="Z29" s="34" t="s">
        <v>520</v>
      </c>
      <c r="AA29" s="34" t="s">
        <v>521</v>
      </c>
      <c r="AB29" s="34" t="s">
        <v>434</v>
      </c>
      <c r="AC29" s="34" t="s">
        <v>523</v>
      </c>
      <c r="AD29" s="34" t="s">
        <v>524</v>
      </c>
      <c r="AE29" s="34" t="s">
        <v>525</v>
      </c>
      <c r="AF29" s="34" t="s">
        <v>460</v>
      </c>
      <c r="AG29" s="34" t="s">
        <v>463</v>
      </c>
      <c r="AH29" s="34" t="s">
        <v>526</v>
      </c>
      <c r="AI29" s="34" t="s">
        <v>527</v>
      </c>
      <c r="AJ29" s="34" t="s">
        <v>511</v>
      </c>
      <c r="AK29" s="34" t="s">
        <v>527</v>
      </c>
      <c r="AL29" s="34" t="s">
        <v>511</v>
      </c>
      <c r="AM29" s="34" t="s">
        <v>439</v>
      </c>
      <c r="AN29" s="35" t="s">
        <v>440</v>
      </c>
    </row>
    <row r="30" spans="1:40" s="33" customFormat="1">
      <c r="A30" s="34" t="s">
        <v>504</v>
      </c>
      <c r="B30" s="34"/>
      <c r="C30" s="34"/>
      <c r="D30" s="34" t="s">
        <v>455</v>
      </c>
      <c r="E30" s="34"/>
      <c r="F30" s="34" t="s">
        <v>528</v>
      </c>
      <c r="G30" s="34" t="s">
        <v>529</v>
      </c>
      <c r="H30" s="34" t="s">
        <v>530</v>
      </c>
      <c r="I30" s="34" t="s">
        <v>531</v>
      </c>
      <c r="J30" s="34"/>
      <c r="K30" s="34"/>
      <c r="L30" s="34" t="s">
        <v>532</v>
      </c>
      <c r="M30" s="34" t="s">
        <v>533</v>
      </c>
      <c r="N30" s="34" t="s">
        <v>510</v>
      </c>
      <c r="O30" s="34" t="s">
        <v>534</v>
      </c>
      <c r="P30" s="34" t="s">
        <v>535</v>
      </c>
      <c r="Q30" s="34" t="s">
        <v>536</v>
      </c>
      <c r="R30" s="34"/>
      <c r="S30" s="34" t="s">
        <v>517</v>
      </c>
      <c r="T30" s="34" t="s">
        <v>537</v>
      </c>
      <c r="U30" s="34" t="s">
        <v>510</v>
      </c>
      <c r="V30" s="34" t="s">
        <v>537</v>
      </c>
      <c r="W30" s="34" t="s">
        <v>510</v>
      </c>
      <c r="X30" s="34" t="s">
        <v>537</v>
      </c>
      <c r="Y30" s="34" t="s">
        <v>510</v>
      </c>
      <c r="Z30" s="34" t="s">
        <v>537</v>
      </c>
      <c r="AA30" s="34" t="s">
        <v>510</v>
      </c>
      <c r="AB30" s="34"/>
      <c r="AC30" s="34"/>
      <c r="AD30" s="34"/>
      <c r="AE30" s="34" t="s">
        <v>538</v>
      </c>
      <c r="AF30" s="34"/>
      <c r="AG30" s="34"/>
      <c r="AH30" s="34"/>
      <c r="AI30" s="34" t="s">
        <v>539</v>
      </c>
      <c r="AJ30" s="34" t="s">
        <v>540</v>
      </c>
      <c r="AK30" s="34" t="s">
        <v>539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541</v>
      </c>
      <c r="E31" s="34"/>
      <c r="F31" s="34"/>
      <c r="G31" s="34"/>
      <c r="H31" s="34"/>
      <c r="I31" s="34"/>
      <c r="J31" s="34"/>
      <c r="K31" s="34"/>
      <c r="L31" s="34" t="s">
        <v>542</v>
      </c>
      <c r="M31" s="34" t="s">
        <v>543</v>
      </c>
      <c r="N31" s="34" t="s">
        <v>521</v>
      </c>
      <c r="O31" s="34" t="s">
        <v>544</v>
      </c>
      <c r="P31" s="34" t="s">
        <v>545</v>
      </c>
      <c r="Q31" s="34" t="s">
        <v>546</v>
      </c>
      <c r="R31" s="34"/>
      <c r="S31" s="34" t="s">
        <v>536</v>
      </c>
      <c r="T31" s="34"/>
      <c r="U31" s="34" t="s">
        <v>547</v>
      </c>
      <c r="V31" s="34"/>
      <c r="W31" s="34" t="s">
        <v>547</v>
      </c>
      <c r="X31" s="34"/>
      <c r="Y31" s="34" t="s">
        <v>547</v>
      </c>
      <c r="Z31" s="34"/>
      <c r="AA31" s="34" t="s">
        <v>547</v>
      </c>
      <c r="AB31" s="34"/>
      <c r="AC31" s="34"/>
      <c r="AD31" s="34"/>
      <c r="AE31" s="34" t="s">
        <v>548</v>
      </c>
      <c r="AF31" s="34"/>
      <c r="AG31" s="34"/>
      <c r="AH31" s="34"/>
      <c r="AI31" s="34" t="s">
        <v>549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550</v>
      </c>
      <c r="E32" s="34"/>
      <c r="F32" s="34"/>
      <c r="G32" s="34"/>
      <c r="H32" s="34"/>
      <c r="I32" s="34"/>
      <c r="J32" s="34"/>
      <c r="K32" s="34"/>
      <c r="L32" s="34" t="s">
        <v>551</v>
      </c>
      <c r="M32" s="34"/>
      <c r="N32" s="34"/>
      <c r="O32" s="34"/>
      <c r="P32" s="34" t="s">
        <v>552</v>
      </c>
      <c r="Q32" s="34" t="s">
        <v>553</v>
      </c>
      <c r="R32" s="34"/>
      <c r="S32" s="34" t="s">
        <v>546</v>
      </c>
      <c r="T32" s="34"/>
      <c r="U32" s="34" t="s">
        <v>554</v>
      </c>
      <c r="V32" s="34"/>
      <c r="W32" s="34" t="s">
        <v>554</v>
      </c>
      <c r="X32" s="34"/>
      <c r="Y32" s="34" t="s">
        <v>554</v>
      </c>
      <c r="Z32" s="34"/>
      <c r="AA32" s="34" t="s">
        <v>554</v>
      </c>
      <c r="AB32" s="34"/>
      <c r="AC32" s="34"/>
      <c r="AD32" s="34"/>
      <c r="AE32" s="34"/>
      <c r="AF32" s="34"/>
      <c r="AG32" s="34"/>
      <c r="AH32" s="34"/>
      <c r="AI32" s="34" t="s">
        <v>542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555</v>
      </c>
      <c r="E33" s="34"/>
      <c r="F33" s="34"/>
      <c r="G33" s="34"/>
      <c r="H33" s="34"/>
      <c r="I33" s="34"/>
      <c r="J33" s="34"/>
      <c r="K33" s="34"/>
      <c r="L33" s="34" t="s">
        <v>556</v>
      </c>
      <c r="M33" s="34"/>
      <c r="N33" s="34"/>
      <c r="O33" s="34"/>
      <c r="P33" s="34"/>
      <c r="Q33" s="34" t="s">
        <v>557</v>
      </c>
      <c r="R33" s="34"/>
      <c r="S33" s="34" t="s">
        <v>553</v>
      </c>
      <c r="T33" s="34"/>
      <c r="U33" s="34" t="s">
        <v>558</v>
      </c>
      <c r="V33" s="34"/>
      <c r="W33" s="34" t="s">
        <v>558</v>
      </c>
      <c r="X33" s="34"/>
      <c r="Y33" s="34" t="s">
        <v>558</v>
      </c>
      <c r="Z33" s="34"/>
      <c r="AA33" s="34" t="s">
        <v>558</v>
      </c>
      <c r="AB33" s="34"/>
      <c r="AC33" s="34"/>
      <c r="AD33" s="34"/>
      <c r="AE33" s="34"/>
      <c r="AF33" s="34"/>
      <c r="AG33" s="34"/>
      <c r="AH33" s="34"/>
      <c r="AI33" s="34" t="s">
        <v>556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559</v>
      </c>
      <c r="M34" s="34"/>
      <c r="N34" s="34"/>
      <c r="O34" s="34"/>
      <c r="P34" s="34"/>
      <c r="Q34" s="34" t="s">
        <v>560</v>
      </c>
      <c r="R34" s="34"/>
      <c r="S34" s="34" t="s">
        <v>557</v>
      </c>
      <c r="T34" s="34"/>
      <c r="U34" s="34" t="s">
        <v>561</v>
      </c>
      <c r="V34" s="34"/>
      <c r="W34" s="34" t="s">
        <v>561</v>
      </c>
      <c r="X34" s="34"/>
      <c r="Y34" s="34" t="s">
        <v>561</v>
      </c>
      <c r="Z34" s="34"/>
      <c r="AA34" s="34" t="s">
        <v>561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562</v>
      </c>
      <c r="M35" s="34"/>
      <c r="N35" s="34"/>
      <c r="O35" s="34"/>
      <c r="P35" s="34"/>
      <c r="Q35" s="34" t="s">
        <v>563</v>
      </c>
      <c r="R35" s="34"/>
      <c r="S35" s="34" t="s">
        <v>560</v>
      </c>
      <c r="T35" s="34"/>
      <c r="U35" s="34" t="s">
        <v>564</v>
      </c>
      <c r="V35" s="34"/>
      <c r="W35" s="34" t="s">
        <v>564</v>
      </c>
      <c r="X35" s="34"/>
      <c r="Y35" s="34" t="s">
        <v>564</v>
      </c>
      <c r="Z35" s="34"/>
      <c r="AA35" s="34" t="s">
        <v>564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565</v>
      </c>
      <c r="R36" s="34"/>
      <c r="S36" s="34" t="s">
        <v>563</v>
      </c>
      <c r="T36" s="34"/>
      <c r="U36" s="34" t="s">
        <v>566</v>
      </c>
      <c r="V36" s="34"/>
      <c r="W36" s="34" t="s">
        <v>566</v>
      </c>
      <c r="X36" s="34"/>
      <c r="Y36" s="34" t="s">
        <v>566</v>
      </c>
      <c r="Z36" s="34"/>
      <c r="AA36" s="34" t="s">
        <v>566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567</v>
      </c>
      <c r="R37" s="34"/>
      <c r="S37" s="34" t="s">
        <v>565</v>
      </c>
      <c r="T37" s="34"/>
      <c r="U37" s="34" t="s">
        <v>551</v>
      </c>
      <c r="V37" s="34"/>
      <c r="W37" s="34" t="s">
        <v>551</v>
      </c>
      <c r="X37" s="34"/>
      <c r="Y37" s="34" t="s">
        <v>551</v>
      </c>
      <c r="Z37" s="34"/>
      <c r="AA37" s="34" t="s">
        <v>551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568</v>
      </c>
      <c r="R38" s="34"/>
      <c r="S38" s="34" t="s">
        <v>567</v>
      </c>
      <c r="T38" s="34"/>
      <c r="U38" s="34" t="s">
        <v>569</v>
      </c>
      <c r="V38" s="34"/>
      <c r="W38" s="34" t="s">
        <v>569</v>
      </c>
      <c r="X38" s="34"/>
      <c r="Y38" s="34" t="s">
        <v>569</v>
      </c>
      <c r="Z38" s="34"/>
      <c r="AA38" s="34" t="s">
        <v>569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570</v>
      </c>
      <c r="R39" s="37"/>
      <c r="S39" s="37" t="s">
        <v>568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571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572</v>
      </c>
      <c r="D1" s="64" t="s">
        <v>573</v>
      </c>
      <c r="E1" s="64" t="s">
        <v>574</v>
      </c>
      <c r="F1" s="64" t="s">
        <v>575</v>
      </c>
      <c r="G1" s="64" t="s">
        <v>576</v>
      </c>
      <c r="H1" s="64" t="s">
        <v>577</v>
      </c>
      <c r="I1" s="64" t="s">
        <v>578</v>
      </c>
      <c r="J1" s="64" t="s">
        <v>400</v>
      </c>
      <c r="K1" s="64" t="s">
        <v>579</v>
      </c>
    </row>
    <row r="2" spans="1:11">
      <c r="A2" s="141" t="s">
        <v>572</v>
      </c>
      <c r="D2" t="s">
        <v>572</v>
      </c>
      <c r="E2" t="s">
        <v>580</v>
      </c>
      <c r="F2" t="s">
        <v>581</v>
      </c>
      <c r="G2" t="s">
        <v>572</v>
      </c>
      <c r="H2" t="s">
        <v>582</v>
      </c>
      <c r="I2">
        <v>0</v>
      </c>
      <c r="J2">
        <v>0</v>
      </c>
      <c r="K2" t="s">
        <v>572</v>
      </c>
    </row>
    <row r="3" spans="1:11">
      <c r="A3" s="141" t="s">
        <v>583</v>
      </c>
      <c r="D3" t="s">
        <v>584</v>
      </c>
      <c r="E3" t="s">
        <v>585</v>
      </c>
      <c r="F3" t="s">
        <v>586</v>
      </c>
      <c r="G3" t="s">
        <v>587</v>
      </c>
      <c r="H3" t="s">
        <v>582</v>
      </c>
      <c r="I3">
        <v>1</v>
      </c>
      <c r="J3">
        <v>1</v>
      </c>
      <c r="K3" t="s">
        <v>587</v>
      </c>
    </row>
    <row r="4" spans="1:11">
      <c r="A4" s="141" t="s">
        <v>588</v>
      </c>
      <c r="D4" t="s">
        <v>589</v>
      </c>
      <c r="E4" t="s">
        <v>580</v>
      </c>
      <c r="F4" t="s">
        <v>590</v>
      </c>
      <c r="G4" t="s">
        <v>591</v>
      </c>
      <c r="H4" t="s">
        <v>582</v>
      </c>
      <c r="I4">
        <v>1</v>
      </c>
      <c r="J4">
        <v>1</v>
      </c>
      <c r="K4" t="s">
        <v>591</v>
      </c>
    </row>
    <row r="5" spans="1:11">
      <c r="A5" s="141" t="s">
        <v>592</v>
      </c>
      <c r="D5" t="s">
        <v>593</v>
      </c>
      <c r="E5" t="s">
        <v>580</v>
      </c>
      <c r="F5" t="s">
        <v>581</v>
      </c>
      <c r="G5" t="s">
        <v>594</v>
      </c>
      <c r="H5" t="s">
        <v>582</v>
      </c>
      <c r="I5">
        <v>0</v>
      </c>
      <c r="J5">
        <v>0</v>
      </c>
      <c r="K5" t="s">
        <v>594</v>
      </c>
    </row>
    <row r="6" spans="1:11">
      <c r="A6" s="141" t="s">
        <v>595</v>
      </c>
      <c r="D6" t="s">
        <v>596</v>
      </c>
      <c r="E6" t="s">
        <v>580</v>
      </c>
      <c r="F6" t="s">
        <v>581</v>
      </c>
      <c r="G6" t="s">
        <v>597</v>
      </c>
      <c r="H6" t="s">
        <v>582</v>
      </c>
      <c r="I6">
        <v>0</v>
      </c>
      <c r="J6">
        <v>4</v>
      </c>
      <c r="K6" t="s">
        <v>597</v>
      </c>
    </row>
    <row r="7" spans="1:11">
      <c r="A7" s="141" t="s">
        <v>598</v>
      </c>
      <c r="D7" t="s">
        <v>599</v>
      </c>
      <c r="E7" t="s">
        <v>600</v>
      </c>
      <c r="F7" t="s">
        <v>601</v>
      </c>
      <c r="G7" t="s">
        <v>601</v>
      </c>
      <c r="H7" t="s">
        <v>582</v>
      </c>
      <c r="I7">
        <v>1</v>
      </c>
      <c r="J7">
        <v>1</v>
      </c>
      <c r="K7" t="s">
        <v>601</v>
      </c>
    </row>
    <row r="8" spans="1:11">
      <c r="A8" s="141" t="s">
        <v>602</v>
      </c>
      <c r="D8" t="s">
        <v>603</v>
      </c>
      <c r="E8" t="s">
        <v>600</v>
      </c>
      <c r="F8" t="s">
        <v>601</v>
      </c>
      <c r="G8" t="s">
        <v>601</v>
      </c>
      <c r="H8" t="s">
        <v>582</v>
      </c>
      <c r="I8">
        <v>1</v>
      </c>
      <c r="J8">
        <v>1</v>
      </c>
      <c r="K8" t="s">
        <v>601</v>
      </c>
    </row>
    <row r="9" spans="1:11">
      <c r="A9" s="141" t="s">
        <v>604</v>
      </c>
      <c r="D9" t="s">
        <v>605</v>
      </c>
      <c r="E9" t="s">
        <v>600</v>
      </c>
      <c r="F9" t="s">
        <v>601</v>
      </c>
      <c r="G9" t="s">
        <v>601</v>
      </c>
      <c r="H9" t="s">
        <v>582</v>
      </c>
      <c r="I9">
        <v>1</v>
      </c>
      <c r="J9">
        <v>1</v>
      </c>
      <c r="K9" t="s">
        <v>601</v>
      </c>
    </row>
    <row r="10" spans="1:11">
      <c r="A10" s="141" t="s">
        <v>606</v>
      </c>
      <c r="D10" t="s">
        <v>607</v>
      </c>
      <c r="E10" t="s">
        <v>608</v>
      </c>
      <c r="F10" t="s">
        <v>609</v>
      </c>
      <c r="G10" t="s">
        <v>609</v>
      </c>
      <c r="H10" t="s">
        <v>582</v>
      </c>
      <c r="I10">
        <v>0</v>
      </c>
      <c r="J10">
        <v>0</v>
      </c>
      <c r="K10" t="s">
        <v>610</v>
      </c>
    </row>
    <row r="11" spans="1:11">
      <c r="A11" s="141" t="s">
        <v>611</v>
      </c>
      <c r="D11" t="s">
        <v>612</v>
      </c>
      <c r="E11" t="s">
        <v>613</v>
      </c>
      <c r="F11" t="s">
        <v>609</v>
      </c>
      <c r="G11" t="s">
        <v>609</v>
      </c>
      <c r="H11" t="s">
        <v>582</v>
      </c>
      <c r="I11">
        <v>0</v>
      </c>
      <c r="J11">
        <v>0</v>
      </c>
      <c r="K11" t="s">
        <v>610</v>
      </c>
    </row>
    <row r="12" spans="1:11">
      <c r="A12" s="141" t="s">
        <v>614</v>
      </c>
      <c r="D12" t="s">
        <v>615</v>
      </c>
      <c r="E12" t="s">
        <v>613</v>
      </c>
      <c r="F12" t="s">
        <v>609</v>
      </c>
      <c r="G12" t="s">
        <v>609</v>
      </c>
      <c r="H12" t="s">
        <v>582</v>
      </c>
      <c r="I12">
        <v>0</v>
      </c>
      <c r="J12">
        <v>0</v>
      </c>
      <c r="K12" t="s">
        <v>610</v>
      </c>
    </row>
    <row r="13" spans="1:11">
      <c r="A13" s="141" t="s">
        <v>616</v>
      </c>
      <c r="D13" t="s">
        <v>617</v>
      </c>
      <c r="E13" t="s">
        <v>618</v>
      </c>
      <c r="F13" t="s">
        <v>609</v>
      </c>
      <c r="G13" t="s">
        <v>609</v>
      </c>
      <c r="H13" t="s">
        <v>582</v>
      </c>
      <c r="I13">
        <v>0</v>
      </c>
      <c r="J13">
        <v>0</v>
      </c>
      <c r="K13" t="s">
        <v>619</v>
      </c>
    </row>
    <row r="14" spans="1:11">
      <c r="A14" s="141" t="s">
        <v>620</v>
      </c>
      <c r="D14" t="s">
        <v>621</v>
      </c>
      <c r="E14" t="s">
        <v>622</v>
      </c>
      <c r="F14" t="s">
        <v>609</v>
      </c>
      <c r="G14" t="s">
        <v>609</v>
      </c>
      <c r="H14" t="s">
        <v>582</v>
      </c>
      <c r="I14">
        <v>0</v>
      </c>
      <c r="J14">
        <v>0</v>
      </c>
      <c r="K14" t="s">
        <v>623</v>
      </c>
    </row>
    <row r="15" spans="1:11">
      <c r="A15" s="65" t="s">
        <v>624</v>
      </c>
      <c r="D15" t="s">
        <v>625</v>
      </c>
      <c r="E15" t="s">
        <v>622</v>
      </c>
      <c r="F15" t="s">
        <v>609</v>
      </c>
      <c r="G15" t="s">
        <v>609</v>
      </c>
      <c r="H15" t="s">
        <v>582</v>
      </c>
      <c r="I15">
        <v>0</v>
      </c>
      <c r="J15">
        <v>0</v>
      </c>
      <c r="K15" t="s">
        <v>623</v>
      </c>
    </row>
    <row r="16" spans="1:11">
      <c r="A16" s="141" t="s">
        <v>626</v>
      </c>
      <c r="D16" t="s">
        <v>627</v>
      </c>
      <c r="E16" t="s">
        <v>580</v>
      </c>
      <c r="F16" t="s">
        <v>609</v>
      </c>
      <c r="G16" t="s">
        <v>609</v>
      </c>
      <c r="H16" t="s">
        <v>582</v>
      </c>
      <c r="I16">
        <v>0</v>
      </c>
      <c r="J16">
        <v>0</v>
      </c>
      <c r="K16" t="s">
        <v>628</v>
      </c>
    </row>
    <row r="17" spans="1:11">
      <c r="A17" s="141" t="s">
        <v>629</v>
      </c>
      <c r="D17" t="s">
        <v>630</v>
      </c>
      <c r="E17" t="s">
        <v>608</v>
      </c>
      <c r="F17" t="s">
        <v>609</v>
      </c>
      <c r="G17" t="s">
        <v>609</v>
      </c>
      <c r="H17" t="s">
        <v>582</v>
      </c>
      <c r="I17">
        <v>1</v>
      </c>
      <c r="J17">
        <v>1</v>
      </c>
      <c r="K17" t="s">
        <v>619</v>
      </c>
    </row>
    <row r="18" spans="1:11">
      <c r="A18" s="141" t="s">
        <v>631</v>
      </c>
      <c r="D18" t="s">
        <v>632</v>
      </c>
      <c r="E18" t="s">
        <v>633</v>
      </c>
      <c r="F18" t="s">
        <v>609</v>
      </c>
      <c r="G18" t="s">
        <v>609</v>
      </c>
      <c r="H18" t="s">
        <v>582</v>
      </c>
      <c r="I18">
        <v>0</v>
      </c>
      <c r="J18">
        <v>0</v>
      </c>
      <c r="K18" t="s">
        <v>623</v>
      </c>
    </row>
    <row r="19" spans="1:11">
      <c r="A19" s="141" t="s">
        <v>634</v>
      </c>
      <c r="D19" t="s">
        <v>635</v>
      </c>
      <c r="E19" t="s">
        <v>633</v>
      </c>
      <c r="F19" t="s">
        <v>609</v>
      </c>
      <c r="G19" t="s">
        <v>609</v>
      </c>
      <c r="H19" t="s">
        <v>582</v>
      </c>
      <c r="I19">
        <v>0</v>
      </c>
      <c r="J19">
        <v>0</v>
      </c>
      <c r="K19" t="s">
        <v>623</v>
      </c>
    </row>
    <row r="20" spans="1:11">
      <c r="A20" s="141" t="s">
        <v>636</v>
      </c>
      <c r="D20" t="s">
        <v>637</v>
      </c>
      <c r="E20" t="s">
        <v>633</v>
      </c>
      <c r="F20" t="s">
        <v>638</v>
      </c>
      <c r="G20" t="s">
        <v>638</v>
      </c>
      <c r="H20" t="s">
        <v>582</v>
      </c>
      <c r="I20">
        <v>0</v>
      </c>
      <c r="J20">
        <v>0</v>
      </c>
      <c r="K20" t="s">
        <v>639</v>
      </c>
    </row>
    <row r="21" spans="1:11">
      <c r="A21" s="141" t="s">
        <v>640</v>
      </c>
      <c r="D21" t="s">
        <v>641</v>
      </c>
      <c r="E21" t="s">
        <v>608</v>
      </c>
      <c r="F21" t="s">
        <v>609</v>
      </c>
      <c r="G21" t="s">
        <v>609</v>
      </c>
      <c r="H21" t="s">
        <v>582</v>
      </c>
      <c r="I21">
        <v>0</v>
      </c>
      <c r="J21">
        <v>0</v>
      </c>
      <c r="K21" t="s">
        <v>641</v>
      </c>
    </row>
    <row r="22" spans="1:11">
      <c r="A22" s="141" t="s">
        <v>642</v>
      </c>
      <c r="D22" t="s">
        <v>643</v>
      </c>
      <c r="E22" t="s">
        <v>585</v>
      </c>
      <c r="F22" t="s">
        <v>609</v>
      </c>
      <c r="G22" t="s">
        <v>609</v>
      </c>
      <c r="H22" t="s">
        <v>582</v>
      </c>
      <c r="I22">
        <v>0</v>
      </c>
      <c r="J22">
        <v>0</v>
      </c>
      <c r="K22" t="s">
        <v>643</v>
      </c>
    </row>
    <row r="23" spans="1:11">
      <c r="A23" s="141" t="s">
        <v>644</v>
      </c>
      <c r="D23" t="s">
        <v>645</v>
      </c>
      <c r="E23" t="s">
        <v>622</v>
      </c>
      <c r="F23" t="s">
        <v>609</v>
      </c>
      <c r="G23" t="s">
        <v>609</v>
      </c>
      <c r="H23" t="s">
        <v>582</v>
      </c>
      <c r="I23">
        <v>0</v>
      </c>
      <c r="J23">
        <v>0</v>
      </c>
      <c r="K23" t="s">
        <v>610</v>
      </c>
    </row>
    <row r="24" spans="1:11">
      <c r="A24" s="141" t="s">
        <v>646</v>
      </c>
      <c r="D24" t="s">
        <v>647</v>
      </c>
      <c r="E24" t="s">
        <v>618</v>
      </c>
      <c r="F24" t="s">
        <v>609</v>
      </c>
      <c r="G24" t="s">
        <v>609</v>
      </c>
      <c r="H24" t="s">
        <v>582</v>
      </c>
      <c r="I24">
        <v>0</v>
      </c>
      <c r="J24">
        <v>0</v>
      </c>
      <c r="K24" t="s">
        <v>610</v>
      </c>
    </row>
    <row r="25" spans="1:11">
      <c r="A25" s="141" t="s">
        <v>648</v>
      </c>
      <c r="D25" t="s">
        <v>630</v>
      </c>
      <c r="E25" t="s">
        <v>608</v>
      </c>
      <c r="F25" t="s">
        <v>649</v>
      </c>
      <c r="G25" t="s">
        <v>650</v>
      </c>
      <c r="H25" t="s">
        <v>582</v>
      </c>
      <c r="I25">
        <v>1</v>
      </c>
      <c r="J25">
        <v>1</v>
      </c>
      <c r="K25" t="s">
        <v>619</v>
      </c>
    </row>
    <row r="26" spans="1:11">
      <c r="A26" s="141" t="s">
        <v>651</v>
      </c>
      <c r="D26" t="s">
        <v>652</v>
      </c>
      <c r="E26" t="s">
        <v>653</v>
      </c>
      <c r="F26" t="s">
        <v>652</v>
      </c>
      <c r="G26" t="s">
        <v>591</v>
      </c>
      <c r="H26" t="s">
        <v>582</v>
      </c>
      <c r="I26">
        <v>1</v>
      </c>
      <c r="J26">
        <v>1</v>
      </c>
      <c r="K26" t="s">
        <v>652</v>
      </c>
    </row>
    <row r="27" spans="1:11">
      <c r="A27" s="141" t="s">
        <v>654</v>
      </c>
      <c r="D27" t="s">
        <v>655</v>
      </c>
      <c r="E27" t="s">
        <v>580</v>
      </c>
      <c r="F27" t="s">
        <v>581</v>
      </c>
      <c r="G27" t="s">
        <v>656</v>
      </c>
      <c r="H27" t="s">
        <v>582</v>
      </c>
      <c r="I27">
        <v>0</v>
      </c>
      <c r="J27">
        <v>0</v>
      </c>
      <c r="K27" t="s">
        <v>656</v>
      </c>
    </row>
    <row r="28" spans="1:11">
      <c r="A28" s="141" t="s">
        <v>657</v>
      </c>
      <c r="D28" t="s">
        <v>658</v>
      </c>
      <c r="E28" t="s">
        <v>613</v>
      </c>
      <c r="F28" t="s">
        <v>658</v>
      </c>
      <c r="G28" t="s">
        <v>591</v>
      </c>
      <c r="H28" t="s">
        <v>658</v>
      </c>
      <c r="I28">
        <v>1</v>
      </c>
      <c r="J28">
        <v>1</v>
      </c>
      <c r="K28" t="s">
        <v>591</v>
      </c>
    </row>
    <row r="29" spans="1:11">
      <c r="A29" s="141" t="s">
        <v>659</v>
      </c>
      <c r="D29" t="s">
        <v>660</v>
      </c>
      <c r="E29" t="s">
        <v>608</v>
      </c>
      <c r="F29" t="s">
        <v>660</v>
      </c>
      <c r="G29" t="s">
        <v>594</v>
      </c>
      <c r="H29" t="s">
        <v>661</v>
      </c>
      <c r="I29">
        <v>1</v>
      </c>
      <c r="J29">
        <v>3</v>
      </c>
      <c r="K29" t="s">
        <v>591</v>
      </c>
    </row>
    <row r="30" spans="1:11">
      <c r="A30" s="141" t="s">
        <v>662</v>
      </c>
      <c r="D30" t="s">
        <v>663</v>
      </c>
      <c r="E30" t="s">
        <v>600</v>
      </c>
      <c r="F30" t="s">
        <v>664</v>
      </c>
      <c r="G30" t="s">
        <v>665</v>
      </c>
      <c r="H30" t="s">
        <v>582</v>
      </c>
      <c r="I30">
        <v>0</v>
      </c>
      <c r="J30">
        <v>2</v>
      </c>
      <c r="K30" t="s">
        <v>666</v>
      </c>
    </row>
    <row r="31" spans="1:11">
      <c r="A31" s="141" t="s">
        <v>667</v>
      </c>
      <c r="D31" t="s">
        <v>668</v>
      </c>
      <c r="E31" t="s">
        <v>608</v>
      </c>
      <c r="F31" t="s">
        <v>668</v>
      </c>
      <c r="G31" t="s">
        <v>665</v>
      </c>
      <c r="H31" t="s">
        <v>582</v>
      </c>
      <c r="I31">
        <v>0</v>
      </c>
      <c r="J31">
        <v>1</v>
      </c>
      <c r="K31" t="s">
        <v>669</v>
      </c>
    </row>
    <row r="32" spans="1:11">
      <c r="A32" s="141" t="s">
        <v>670</v>
      </c>
      <c r="D32" t="s">
        <v>671</v>
      </c>
      <c r="E32" t="s">
        <v>608</v>
      </c>
      <c r="F32" t="s">
        <v>671</v>
      </c>
      <c r="G32" t="s">
        <v>665</v>
      </c>
      <c r="H32" t="s">
        <v>582</v>
      </c>
      <c r="I32">
        <v>0</v>
      </c>
      <c r="J32">
        <v>1</v>
      </c>
      <c r="K32" t="s">
        <v>672</v>
      </c>
    </row>
    <row r="33" spans="1:11">
      <c r="A33" s="141" t="s">
        <v>673</v>
      </c>
      <c r="D33" t="s">
        <v>674</v>
      </c>
      <c r="E33" t="s">
        <v>633</v>
      </c>
      <c r="F33" t="s">
        <v>675</v>
      </c>
      <c r="G33" t="s">
        <v>665</v>
      </c>
      <c r="H33" t="s">
        <v>582</v>
      </c>
      <c r="I33">
        <v>0</v>
      </c>
      <c r="J33">
        <v>1</v>
      </c>
      <c r="K33" t="s">
        <v>676</v>
      </c>
    </row>
    <row r="34" spans="1:11">
      <c r="A34" s="141" t="s">
        <v>677</v>
      </c>
      <c r="D34" t="s">
        <v>678</v>
      </c>
      <c r="E34" t="s">
        <v>608</v>
      </c>
      <c r="F34" t="s">
        <v>678</v>
      </c>
      <c r="G34" t="s">
        <v>665</v>
      </c>
      <c r="H34" t="s">
        <v>582</v>
      </c>
      <c r="I34">
        <v>1</v>
      </c>
      <c r="J34">
        <v>1</v>
      </c>
      <c r="K34" t="s">
        <v>679</v>
      </c>
    </row>
    <row r="35" spans="1:11">
      <c r="A35" s="141" t="s">
        <v>680</v>
      </c>
      <c r="D35" t="s">
        <v>681</v>
      </c>
      <c r="E35" t="s">
        <v>580</v>
      </c>
      <c r="F35" t="s">
        <v>664</v>
      </c>
      <c r="G35" t="s">
        <v>665</v>
      </c>
      <c r="H35" t="s">
        <v>582</v>
      </c>
      <c r="I35">
        <v>0</v>
      </c>
      <c r="J35">
        <v>0</v>
      </c>
      <c r="K35" t="s">
        <v>682</v>
      </c>
    </row>
    <row r="36" spans="1:11">
      <c r="A36" s="141" t="s">
        <v>683</v>
      </c>
      <c r="D36" t="s">
        <v>684</v>
      </c>
      <c r="E36" t="s">
        <v>608</v>
      </c>
      <c r="F36" t="s">
        <v>664</v>
      </c>
      <c r="G36" t="s">
        <v>665</v>
      </c>
      <c r="H36" t="s">
        <v>685</v>
      </c>
      <c r="I36">
        <v>0</v>
      </c>
      <c r="J36">
        <v>3</v>
      </c>
      <c r="K36" t="s">
        <v>685</v>
      </c>
    </row>
    <row r="37" spans="1:11">
      <c r="A37" s="141" t="s">
        <v>686</v>
      </c>
      <c r="D37" t="s">
        <v>687</v>
      </c>
      <c r="E37" t="s">
        <v>608</v>
      </c>
      <c r="F37" t="s">
        <v>687</v>
      </c>
      <c r="G37" t="s">
        <v>665</v>
      </c>
      <c r="H37" t="s">
        <v>582</v>
      </c>
      <c r="I37">
        <v>1</v>
      </c>
      <c r="J37">
        <v>1</v>
      </c>
      <c r="K37" t="s">
        <v>688</v>
      </c>
    </row>
    <row r="38" spans="1:11">
      <c r="A38" s="141" t="s">
        <v>689</v>
      </c>
      <c r="D38" t="s">
        <v>690</v>
      </c>
      <c r="E38" t="s">
        <v>608</v>
      </c>
      <c r="F38" t="s">
        <v>691</v>
      </c>
      <c r="G38" t="s">
        <v>691</v>
      </c>
      <c r="H38" t="s">
        <v>582</v>
      </c>
      <c r="I38">
        <v>0</v>
      </c>
      <c r="J38">
        <v>0</v>
      </c>
      <c r="K38" t="s">
        <v>692</v>
      </c>
    </row>
    <row r="39" spans="1:11">
      <c r="A39" s="141" t="s">
        <v>693</v>
      </c>
      <c r="D39" t="s">
        <v>694</v>
      </c>
      <c r="E39" t="s">
        <v>613</v>
      </c>
      <c r="F39" t="s">
        <v>691</v>
      </c>
      <c r="G39" t="s">
        <v>691</v>
      </c>
      <c r="H39" t="s">
        <v>582</v>
      </c>
      <c r="I39">
        <v>0</v>
      </c>
      <c r="J39">
        <v>0</v>
      </c>
      <c r="K39" t="s">
        <v>692</v>
      </c>
    </row>
    <row r="40" spans="1:11">
      <c r="A40" s="141" t="s">
        <v>695</v>
      </c>
      <c r="D40" t="s">
        <v>696</v>
      </c>
      <c r="E40" t="s">
        <v>613</v>
      </c>
      <c r="F40" t="s">
        <v>691</v>
      </c>
      <c r="G40" t="s">
        <v>691</v>
      </c>
      <c r="H40" t="s">
        <v>582</v>
      </c>
      <c r="I40">
        <v>0</v>
      </c>
      <c r="J40">
        <v>0</v>
      </c>
      <c r="K40" t="s">
        <v>692</v>
      </c>
    </row>
    <row r="41" spans="1:11">
      <c r="A41" s="141" t="s">
        <v>697</v>
      </c>
      <c r="D41" t="s">
        <v>698</v>
      </c>
      <c r="E41" t="s">
        <v>618</v>
      </c>
      <c r="F41" t="s">
        <v>691</v>
      </c>
      <c r="G41" t="s">
        <v>691</v>
      </c>
      <c r="H41" t="s">
        <v>582</v>
      </c>
      <c r="I41">
        <v>0</v>
      </c>
      <c r="J41">
        <v>0</v>
      </c>
      <c r="K41" t="s">
        <v>699</v>
      </c>
    </row>
    <row r="42" spans="1:11">
      <c r="A42" s="141" t="s">
        <v>700</v>
      </c>
      <c r="D42" t="s">
        <v>701</v>
      </c>
      <c r="E42" t="s">
        <v>622</v>
      </c>
      <c r="F42" t="s">
        <v>691</v>
      </c>
      <c r="G42" t="s">
        <v>691</v>
      </c>
      <c r="H42" t="s">
        <v>582</v>
      </c>
      <c r="I42">
        <v>0</v>
      </c>
      <c r="J42">
        <v>0</v>
      </c>
      <c r="K42" t="s">
        <v>702</v>
      </c>
    </row>
    <row r="43" spans="1:11">
      <c r="A43" s="141" t="s">
        <v>703</v>
      </c>
      <c r="D43" t="s">
        <v>704</v>
      </c>
      <c r="E43" t="s">
        <v>622</v>
      </c>
      <c r="F43" t="s">
        <v>691</v>
      </c>
      <c r="G43" t="s">
        <v>691</v>
      </c>
      <c r="H43" t="s">
        <v>582</v>
      </c>
      <c r="I43">
        <v>0</v>
      </c>
      <c r="J43">
        <v>0</v>
      </c>
      <c r="K43" t="s">
        <v>702</v>
      </c>
    </row>
    <row r="44" spans="1:11">
      <c r="A44" s="141" t="s">
        <v>705</v>
      </c>
      <c r="D44" t="s">
        <v>706</v>
      </c>
      <c r="E44" t="s">
        <v>580</v>
      </c>
      <c r="F44" t="s">
        <v>691</v>
      </c>
      <c r="G44" t="s">
        <v>691</v>
      </c>
      <c r="H44" t="s">
        <v>582</v>
      </c>
      <c r="I44">
        <v>0</v>
      </c>
      <c r="J44">
        <v>0</v>
      </c>
      <c r="K44" t="s">
        <v>702</v>
      </c>
    </row>
    <row r="45" spans="1:11">
      <c r="A45" s="141" t="s">
        <v>707</v>
      </c>
      <c r="D45" t="s">
        <v>708</v>
      </c>
      <c r="E45" t="s">
        <v>633</v>
      </c>
      <c r="F45" t="s">
        <v>691</v>
      </c>
      <c r="G45" t="s">
        <v>691</v>
      </c>
      <c r="H45" t="s">
        <v>582</v>
      </c>
      <c r="I45">
        <v>0</v>
      </c>
      <c r="J45">
        <v>0</v>
      </c>
      <c r="K45" t="s">
        <v>709</v>
      </c>
    </row>
    <row r="46" spans="1:11">
      <c r="A46" s="141" t="s">
        <v>710</v>
      </c>
      <c r="D46" t="s">
        <v>711</v>
      </c>
      <c r="E46" t="s">
        <v>633</v>
      </c>
      <c r="F46" t="s">
        <v>691</v>
      </c>
      <c r="G46" t="s">
        <v>691</v>
      </c>
      <c r="H46" t="s">
        <v>582</v>
      </c>
      <c r="I46">
        <v>0</v>
      </c>
      <c r="J46">
        <v>0</v>
      </c>
      <c r="K46" t="s">
        <v>702</v>
      </c>
    </row>
    <row r="47" spans="1:11">
      <c r="A47" s="141" t="s">
        <v>712</v>
      </c>
      <c r="D47" t="s">
        <v>713</v>
      </c>
      <c r="E47" t="s">
        <v>608</v>
      </c>
      <c r="F47" t="s">
        <v>691</v>
      </c>
      <c r="G47" t="s">
        <v>691</v>
      </c>
      <c r="H47" t="s">
        <v>582</v>
      </c>
      <c r="I47">
        <v>0</v>
      </c>
      <c r="J47">
        <v>0</v>
      </c>
      <c r="K47" t="s">
        <v>713</v>
      </c>
    </row>
    <row r="48" spans="1:11">
      <c r="A48" s="141" t="s">
        <v>714</v>
      </c>
      <c r="D48" t="s">
        <v>715</v>
      </c>
      <c r="E48" t="s">
        <v>585</v>
      </c>
      <c r="F48" t="s">
        <v>691</v>
      </c>
      <c r="G48" t="s">
        <v>691</v>
      </c>
      <c r="H48" t="s">
        <v>582</v>
      </c>
      <c r="I48">
        <v>0</v>
      </c>
      <c r="J48">
        <v>0</v>
      </c>
      <c r="K48" t="s">
        <v>715</v>
      </c>
    </row>
    <row r="49" spans="1:11">
      <c r="A49" t="s">
        <v>716</v>
      </c>
      <c r="D49" t="s">
        <v>717</v>
      </c>
      <c r="E49" t="s">
        <v>622</v>
      </c>
      <c r="F49" t="s">
        <v>691</v>
      </c>
      <c r="G49" t="s">
        <v>691</v>
      </c>
      <c r="H49" t="s">
        <v>582</v>
      </c>
      <c r="I49">
        <v>0</v>
      </c>
      <c r="J49">
        <v>0</v>
      </c>
      <c r="K49" t="s">
        <v>692</v>
      </c>
    </row>
    <row r="50" spans="1:11">
      <c r="A50" s="141" t="s">
        <v>718</v>
      </c>
      <c r="D50" t="s">
        <v>719</v>
      </c>
      <c r="E50" t="s">
        <v>622</v>
      </c>
      <c r="F50" t="s">
        <v>691</v>
      </c>
      <c r="G50" t="s">
        <v>691</v>
      </c>
      <c r="H50" t="s">
        <v>582</v>
      </c>
      <c r="I50">
        <v>0</v>
      </c>
      <c r="J50">
        <v>0</v>
      </c>
      <c r="K50" t="s">
        <v>702</v>
      </c>
    </row>
    <row r="51" spans="1:11">
      <c r="A51" s="141" t="s">
        <v>720</v>
      </c>
      <c r="D51" t="s">
        <v>721</v>
      </c>
      <c r="E51" t="s">
        <v>618</v>
      </c>
      <c r="F51" t="s">
        <v>691</v>
      </c>
      <c r="G51" t="s">
        <v>691</v>
      </c>
      <c r="H51" t="s">
        <v>582</v>
      </c>
      <c r="I51">
        <v>0</v>
      </c>
      <c r="J51">
        <v>0</v>
      </c>
      <c r="K51" t="s">
        <v>692</v>
      </c>
    </row>
    <row r="52" spans="1:11">
      <c r="A52" s="141" t="s">
        <v>722</v>
      </c>
      <c r="D52" t="s">
        <v>723</v>
      </c>
      <c r="E52" t="s">
        <v>608</v>
      </c>
      <c r="F52" t="s">
        <v>691</v>
      </c>
      <c r="G52" t="s">
        <v>691</v>
      </c>
      <c r="H52" t="s">
        <v>582</v>
      </c>
      <c r="I52">
        <v>0</v>
      </c>
      <c r="J52">
        <v>0</v>
      </c>
      <c r="K52" t="s">
        <v>699</v>
      </c>
    </row>
    <row r="53" spans="1:11">
      <c r="A53" s="141" t="s">
        <v>724</v>
      </c>
      <c r="D53" t="s">
        <v>725</v>
      </c>
      <c r="E53" t="s">
        <v>580</v>
      </c>
      <c r="F53" t="s">
        <v>581</v>
      </c>
      <c r="G53" t="s">
        <v>597</v>
      </c>
      <c r="H53" t="s">
        <v>582</v>
      </c>
      <c r="I53">
        <v>0</v>
      </c>
      <c r="J53">
        <v>4</v>
      </c>
      <c r="K53" t="s">
        <v>597</v>
      </c>
    </row>
    <row r="54" spans="1:11">
      <c r="A54" s="141" t="s">
        <v>726</v>
      </c>
      <c r="D54" t="s">
        <v>727</v>
      </c>
      <c r="E54" t="s">
        <v>728</v>
      </c>
      <c r="F54" t="s">
        <v>581</v>
      </c>
      <c r="G54" t="s">
        <v>597</v>
      </c>
      <c r="H54" t="s">
        <v>582</v>
      </c>
      <c r="I54">
        <v>0</v>
      </c>
      <c r="J54">
        <v>4</v>
      </c>
      <c r="K54" t="s">
        <v>594</v>
      </c>
    </row>
    <row r="55" spans="1:11">
      <c r="A55" s="141" t="s">
        <v>729</v>
      </c>
      <c r="D55" t="s">
        <v>730</v>
      </c>
      <c r="E55" t="s">
        <v>731</v>
      </c>
      <c r="F55" t="s">
        <v>732</v>
      </c>
      <c r="G55" t="s">
        <v>597</v>
      </c>
      <c r="H55" t="s">
        <v>582</v>
      </c>
      <c r="I55">
        <v>1</v>
      </c>
      <c r="J55">
        <v>2</v>
      </c>
      <c r="K55" t="s">
        <v>594</v>
      </c>
    </row>
    <row r="56" spans="1:11">
      <c r="A56" s="141" t="s">
        <v>733</v>
      </c>
      <c r="D56" t="s">
        <v>734</v>
      </c>
      <c r="E56" t="s">
        <v>608</v>
      </c>
      <c r="F56" t="s">
        <v>735</v>
      </c>
      <c r="G56" t="s">
        <v>591</v>
      </c>
      <c r="H56" t="s">
        <v>736</v>
      </c>
      <c r="I56">
        <v>1</v>
      </c>
      <c r="J56">
        <v>1</v>
      </c>
      <c r="K56" t="s">
        <v>591</v>
      </c>
    </row>
    <row r="57" spans="1:11">
      <c r="A57" s="141" t="s">
        <v>737</v>
      </c>
      <c r="D57" t="s">
        <v>738</v>
      </c>
      <c r="E57" t="s">
        <v>613</v>
      </c>
      <c r="F57" t="s">
        <v>739</v>
      </c>
      <c r="G57" t="s">
        <v>591</v>
      </c>
      <c r="H57" t="s">
        <v>740</v>
      </c>
      <c r="I57">
        <v>1</v>
      </c>
      <c r="J57">
        <v>2</v>
      </c>
      <c r="K57" t="s">
        <v>591</v>
      </c>
    </row>
    <row r="58" spans="1:11">
      <c r="A58" t="s">
        <v>741</v>
      </c>
      <c r="D58" t="s">
        <v>742</v>
      </c>
      <c r="E58" t="s">
        <v>613</v>
      </c>
      <c r="F58" t="s">
        <v>739</v>
      </c>
      <c r="G58" t="s">
        <v>591</v>
      </c>
      <c r="H58" t="s">
        <v>743</v>
      </c>
      <c r="I58">
        <v>1</v>
      </c>
      <c r="J58">
        <v>2</v>
      </c>
      <c r="K58" t="s">
        <v>591</v>
      </c>
    </row>
    <row r="59" spans="1:11">
      <c r="A59" s="141" t="s">
        <v>744</v>
      </c>
      <c r="D59" t="s">
        <v>745</v>
      </c>
      <c r="E59" t="s">
        <v>622</v>
      </c>
      <c r="F59" t="s">
        <v>746</v>
      </c>
      <c r="G59" t="s">
        <v>594</v>
      </c>
      <c r="H59" t="s">
        <v>747</v>
      </c>
      <c r="I59">
        <v>1</v>
      </c>
      <c r="J59">
        <v>2</v>
      </c>
      <c r="K59" t="s">
        <v>594</v>
      </c>
    </row>
    <row r="60" spans="1:11">
      <c r="A60" s="141" t="s">
        <v>748</v>
      </c>
      <c r="D60" t="s">
        <v>749</v>
      </c>
      <c r="E60" t="s">
        <v>622</v>
      </c>
      <c r="F60" t="s">
        <v>581</v>
      </c>
      <c r="G60" t="s">
        <v>594</v>
      </c>
      <c r="H60" t="s">
        <v>582</v>
      </c>
      <c r="I60">
        <v>0</v>
      </c>
      <c r="J60">
        <v>3</v>
      </c>
      <c r="K60" t="s">
        <v>594</v>
      </c>
    </row>
    <row r="61" spans="1:11">
      <c r="A61" s="141" t="s">
        <v>750</v>
      </c>
      <c r="D61" t="s">
        <v>751</v>
      </c>
      <c r="E61" t="s">
        <v>608</v>
      </c>
      <c r="F61" t="s">
        <v>752</v>
      </c>
      <c r="G61" t="s">
        <v>594</v>
      </c>
      <c r="H61" t="s">
        <v>753</v>
      </c>
      <c r="I61">
        <v>1</v>
      </c>
      <c r="J61">
        <v>2</v>
      </c>
      <c r="K61" t="s">
        <v>591</v>
      </c>
    </row>
    <row r="62" spans="1:11">
      <c r="A62" s="141" t="s">
        <v>754</v>
      </c>
      <c r="D62" t="s">
        <v>755</v>
      </c>
      <c r="E62" t="s">
        <v>633</v>
      </c>
      <c r="F62" t="s">
        <v>581</v>
      </c>
      <c r="G62" t="s">
        <v>594</v>
      </c>
      <c r="H62" t="s">
        <v>582</v>
      </c>
      <c r="I62">
        <v>0</v>
      </c>
      <c r="J62">
        <v>3</v>
      </c>
      <c r="K62" t="s">
        <v>594</v>
      </c>
    </row>
    <row r="63" spans="1:11">
      <c r="A63" t="s">
        <v>756</v>
      </c>
      <c r="D63" t="s">
        <v>757</v>
      </c>
      <c r="E63" t="s">
        <v>633</v>
      </c>
      <c r="F63" t="s">
        <v>758</v>
      </c>
      <c r="G63" t="s">
        <v>594</v>
      </c>
      <c r="H63" t="s">
        <v>759</v>
      </c>
      <c r="I63">
        <v>1</v>
      </c>
      <c r="J63">
        <v>1</v>
      </c>
      <c r="K63" t="s">
        <v>594</v>
      </c>
    </row>
    <row r="64" spans="1:11">
      <c r="A64" t="s">
        <v>760</v>
      </c>
      <c r="D64" t="s">
        <v>761</v>
      </c>
      <c r="E64" t="s">
        <v>608</v>
      </c>
      <c r="F64" t="s">
        <v>762</v>
      </c>
      <c r="G64" t="s">
        <v>591</v>
      </c>
      <c r="H64" t="s">
        <v>582</v>
      </c>
      <c r="I64">
        <v>1</v>
      </c>
      <c r="J64">
        <v>2</v>
      </c>
      <c r="K64" t="s">
        <v>594</v>
      </c>
    </row>
    <row r="65" spans="1:11">
      <c r="A65" s="141" t="s">
        <v>763</v>
      </c>
      <c r="D65" t="s">
        <v>764</v>
      </c>
      <c r="E65" t="s">
        <v>585</v>
      </c>
      <c r="F65" t="s">
        <v>765</v>
      </c>
      <c r="G65" t="s">
        <v>591</v>
      </c>
      <c r="H65" t="s">
        <v>765</v>
      </c>
      <c r="I65">
        <v>1</v>
      </c>
      <c r="J65">
        <v>1</v>
      </c>
      <c r="K65" t="s">
        <v>766</v>
      </c>
    </row>
    <row r="66" spans="1:11">
      <c r="A66" s="141" t="s">
        <v>767</v>
      </c>
      <c r="D66" t="s">
        <v>768</v>
      </c>
      <c r="E66" t="s">
        <v>622</v>
      </c>
      <c r="F66" t="s">
        <v>769</v>
      </c>
      <c r="G66" t="s">
        <v>591</v>
      </c>
      <c r="H66" t="s">
        <v>582</v>
      </c>
      <c r="I66">
        <v>1</v>
      </c>
      <c r="J66">
        <v>4</v>
      </c>
      <c r="K66" t="s">
        <v>591</v>
      </c>
    </row>
    <row r="67" spans="1:11">
      <c r="A67" s="141" t="s">
        <v>770</v>
      </c>
      <c r="D67" t="s">
        <v>771</v>
      </c>
      <c r="E67" t="s">
        <v>608</v>
      </c>
      <c r="F67" t="s">
        <v>772</v>
      </c>
      <c r="G67" t="s">
        <v>591</v>
      </c>
      <c r="H67" t="s">
        <v>773</v>
      </c>
      <c r="I67">
        <v>1</v>
      </c>
      <c r="J67">
        <v>1</v>
      </c>
      <c r="K67" t="s">
        <v>591</v>
      </c>
    </row>
    <row r="68" spans="1:11">
      <c r="A68" s="141" t="s">
        <v>774</v>
      </c>
      <c r="D68" t="s">
        <v>775</v>
      </c>
      <c r="E68" t="s">
        <v>613</v>
      </c>
      <c r="F68" t="s">
        <v>581</v>
      </c>
      <c r="G68" t="s">
        <v>594</v>
      </c>
      <c r="H68" t="s">
        <v>582</v>
      </c>
      <c r="I68">
        <v>0</v>
      </c>
      <c r="J68">
        <v>4</v>
      </c>
      <c r="K68" t="s">
        <v>594</v>
      </c>
    </row>
    <row r="69" spans="1:11">
      <c r="A69" s="141" t="s">
        <v>776</v>
      </c>
      <c r="D69" t="s">
        <v>777</v>
      </c>
      <c r="E69" t="s">
        <v>580</v>
      </c>
      <c r="F69" t="s">
        <v>581</v>
      </c>
      <c r="G69" t="s">
        <v>594</v>
      </c>
      <c r="H69" t="s">
        <v>582</v>
      </c>
      <c r="I69">
        <v>0</v>
      </c>
      <c r="J69">
        <v>4</v>
      </c>
      <c r="K69" t="s">
        <v>594</v>
      </c>
    </row>
    <row r="70" spans="1:11">
      <c r="A70" s="141" t="s">
        <v>778</v>
      </c>
      <c r="D70" t="s">
        <v>649</v>
      </c>
      <c r="E70" t="s">
        <v>608</v>
      </c>
      <c r="F70" t="s">
        <v>649</v>
      </c>
      <c r="G70" t="s">
        <v>650</v>
      </c>
      <c r="H70" t="s">
        <v>582</v>
      </c>
      <c r="I70">
        <v>1</v>
      </c>
      <c r="J70">
        <v>1</v>
      </c>
      <c r="K70" t="s">
        <v>779</v>
      </c>
    </row>
    <row r="71" spans="1:11">
      <c r="A71" s="141" t="s">
        <v>780</v>
      </c>
      <c r="D71" t="s">
        <v>781</v>
      </c>
      <c r="E71" t="s">
        <v>608</v>
      </c>
      <c r="F71" t="s">
        <v>782</v>
      </c>
      <c r="G71" t="s">
        <v>650</v>
      </c>
      <c r="H71" t="s">
        <v>582</v>
      </c>
      <c r="I71">
        <v>1</v>
      </c>
      <c r="J71">
        <v>1</v>
      </c>
      <c r="K71" t="s">
        <v>779</v>
      </c>
    </row>
    <row r="72" spans="1:11">
      <c r="A72" s="141" t="s">
        <v>783</v>
      </c>
      <c r="D72" t="s">
        <v>784</v>
      </c>
      <c r="E72" t="s">
        <v>580</v>
      </c>
      <c r="F72" t="s">
        <v>581</v>
      </c>
      <c r="G72" t="s">
        <v>656</v>
      </c>
      <c r="H72" t="s">
        <v>582</v>
      </c>
      <c r="I72">
        <v>0</v>
      </c>
      <c r="J72">
        <v>0</v>
      </c>
      <c r="K72" t="s">
        <v>656</v>
      </c>
    </row>
    <row r="73" spans="1:11">
      <c r="A73" s="141" t="s">
        <v>785</v>
      </c>
      <c r="D73" t="s">
        <v>786</v>
      </c>
      <c r="E73" t="s">
        <v>580</v>
      </c>
      <c r="F73" t="s">
        <v>581</v>
      </c>
      <c r="G73" t="s">
        <v>601</v>
      </c>
      <c r="H73" t="s">
        <v>582</v>
      </c>
      <c r="I73">
        <v>0</v>
      </c>
      <c r="J73">
        <v>0</v>
      </c>
      <c r="K73" t="s">
        <v>787</v>
      </c>
    </row>
    <row r="74" spans="1:11">
      <c r="A74" s="141" t="s">
        <v>788</v>
      </c>
      <c r="D74" t="s">
        <v>789</v>
      </c>
      <c r="E74" t="s">
        <v>633</v>
      </c>
      <c r="F74" t="s">
        <v>758</v>
      </c>
      <c r="G74" t="s">
        <v>594</v>
      </c>
      <c r="H74" t="s">
        <v>582</v>
      </c>
      <c r="I74">
        <v>1</v>
      </c>
      <c r="J74">
        <v>1</v>
      </c>
      <c r="K74" t="s">
        <v>594</v>
      </c>
    </row>
    <row r="75" spans="1:11">
      <c r="A75" s="141" t="s">
        <v>790</v>
      </c>
      <c r="D75" t="s">
        <v>791</v>
      </c>
      <c r="E75" t="s">
        <v>608</v>
      </c>
      <c r="F75" t="s">
        <v>581</v>
      </c>
      <c r="G75" t="s">
        <v>591</v>
      </c>
      <c r="H75" t="s">
        <v>582</v>
      </c>
      <c r="I75">
        <v>1</v>
      </c>
      <c r="J75">
        <v>1</v>
      </c>
      <c r="K75" t="s">
        <v>591</v>
      </c>
    </row>
    <row r="76" spans="1:11">
      <c r="A76" s="141" t="s">
        <v>792</v>
      </c>
      <c r="D76" t="s">
        <v>793</v>
      </c>
      <c r="E76" t="s">
        <v>608</v>
      </c>
      <c r="F76" t="s">
        <v>581</v>
      </c>
      <c r="G76" t="s">
        <v>591</v>
      </c>
      <c r="I76">
        <v>1</v>
      </c>
      <c r="J76">
        <v>1</v>
      </c>
      <c r="K76" t="s">
        <v>591</v>
      </c>
    </row>
    <row r="77" spans="1:11">
      <c r="A77" s="141" t="s">
        <v>794</v>
      </c>
      <c r="D77" t="s">
        <v>795</v>
      </c>
      <c r="E77" t="s">
        <v>580</v>
      </c>
      <c r="F77" t="s">
        <v>581</v>
      </c>
      <c r="G77" t="s">
        <v>591</v>
      </c>
      <c r="H77" t="s">
        <v>795</v>
      </c>
      <c r="I77">
        <v>1</v>
      </c>
      <c r="J77">
        <v>1</v>
      </c>
      <c r="K77" t="s">
        <v>591</v>
      </c>
    </row>
    <row r="78" spans="1:11">
      <c r="A78" s="141" t="s">
        <v>796</v>
      </c>
      <c r="D78" t="s">
        <v>797</v>
      </c>
      <c r="E78" t="s">
        <v>580</v>
      </c>
      <c r="F78" t="s">
        <v>581</v>
      </c>
      <c r="G78" t="s">
        <v>591</v>
      </c>
      <c r="H78" t="s">
        <v>798</v>
      </c>
      <c r="I78">
        <v>1</v>
      </c>
      <c r="J78">
        <v>1</v>
      </c>
      <c r="K78" t="s">
        <v>591</v>
      </c>
    </row>
    <row r="79" spans="1:11">
      <c r="A79" s="141" t="s">
        <v>799</v>
      </c>
      <c r="D79" t="s">
        <v>800</v>
      </c>
      <c r="E79" t="s">
        <v>580</v>
      </c>
      <c r="F79" t="s">
        <v>581</v>
      </c>
      <c r="G79" t="s">
        <v>591</v>
      </c>
      <c r="H79" t="s">
        <v>403</v>
      </c>
      <c r="I79">
        <v>0</v>
      </c>
      <c r="J79">
        <v>0</v>
      </c>
      <c r="K79" t="s">
        <v>591</v>
      </c>
    </row>
    <row r="80" spans="1:11">
      <c r="A80" s="141" t="s">
        <v>801</v>
      </c>
      <c r="D80" t="s">
        <v>802</v>
      </c>
      <c r="E80" t="s">
        <v>580</v>
      </c>
      <c r="F80" t="s">
        <v>581</v>
      </c>
      <c r="G80" t="s">
        <v>591</v>
      </c>
      <c r="H80" t="s">
        <v>403</v>
      </c>
      <c r="I80">
        <v>0</v>
      </c>
      <c r="J80">
        <v>0</v>
      </c>
      <c r="K80" t="s">
        <v>591</v>
      </c>
    </row>
    <row r="81" spans="1:11">
      <c r="A81" s="141" t="s">
        <v>803</v>
      </c>
      <c r="D81" t="s">
        <v>804</v>
      </c>
      <c r="E81" t="s">
        <v>580</v>
      </c>
      <c r="F81" t="s">
        <v>581</v>
      </c>
      <c r="G81" t="s">
        <v>805</v>
      </c>
      <c r="H81" t="s">
        <v>403</v>
      </c>
      <c r="I81">
        <v>0</v>
      </c>
      <c r="J81">
        <v>0</v>
      </c>
      <c r="K81" t="s">
        <v>591</v>
      </c>
    </row>
    <row r="82" spans="1:11">
      <c r="A82" s="141" t="s">
        <v>806</v>
      </c>
    </row>
    <row r="83" spans="1:11">
      <c r="A83" s="141" t="s">
        <v>807</v>
      </c>
    </row>
    <row r="84" spans="1:11">
      <c r="A84" s="141" t="s">
        <v>808</v>
      </c>
    </row>
    <row r="85" spans="1:11">
      <c r="A85" s="141" t="s">
        <v>809</v>
      </c>
    </row>
    <row r="86" spans="1:11">
      <c r="A86" s="141" t="s">
        <v>810</v>
      </c>
    </row>
    <row r="87" spans="1:11">
      <c r="A87" s="141" t="s">
        <v>811</v>
      </c>
    </row>
    <row r="88" spans="1:11">
      <c r="A88" s="141" t="s">
        <v>812</v>
      </c>
    </row>
    <row r="89" spans="1:11">
      <c r="A89" s="141" t="s">
        <v>813</v>
      </c>
    </row>
    <row r="90" spans="1:11">
      <c r="A90" s="141" t="s">
        <v>814</v>
      </c>
    </row>
    <row r="91" spans="1:11">
      <c r="A91" s="141" t="s">
        <v>815</v>
      </c>
    </row>
    <row r="92" spans="1:11">
      <c r="A92" s="141" t="s">
        <v>816</v>
      </c>
    </row>
    <row r="93" spans="1:11">
      <c r="A93" s="141" t="s">
        <v>817</v>
      </c>
    </row>
    <row r="94" spans="1:11">
      <c r="A94" s="141" t="s">
        <v>818</v>
      </c>
    </row>
    <row r="95" spans="1:11">
      <c r="A95" s="141" t="s">
        <v>819</v>
      </c>
    </row>
    <row r="96" spans="1:11">
      <c r="A96" s="141" t="s">
        <v>820</v>
      </c>
    </row>
    <row r="97" spans="1:1">
      <c r="A97" s="141" t="s">
        <v>821</v>
      </c>
    </row>
    <row r="98" spans="1:1">
      <c r="A98" s="141" t="s">
        <v>822</v>
      </c>
    </row>
    <row r="99" spans="1:1">
      <c r="A99" s="141" t="s">
        <v>823</v>
      </c>
    </row>
    <row r="100" spans="1:1">
      <c r="A100" s="141" t="s">
        <v>824</v>
      </c>
    </row>
    <row r="101" spans="1:1">
      <c r="A101" s="141" t="s">
        <v>825</v>
      </c>
    </row>
    <row r="102" spans="1:1">
      <c r="A102" s="141" t="s">
        <v>826</v>
      </c>
    </row>
    <row r="103" spans="1:1">
      <c r="A103" s="141" t="s">
        <v>827</v>
      </c>
    </row>
    <row r="104" spans="1:1">
      <c r="A104" s="141" t="s">
        <v>828</v>
      </c>
    </row>
    <row r="105" spans="1:1">
      <c r="A105" s="141" t="s">
        <v>829</v>
      </c>
    </row>
    <row r="106" spans="1:1">
      <c r="A106" s="141" t="s">
        <v>830</v>
      </c>
    </row>
    <row r="107" spans="1:1">
      <c r="A107" s="141" t="s">
        <v>831</v>
      </c>
    </row>
    <row r="108" spans="1:1">
      <c r="A108" s="141" t="s">
        <v>832</v>
      </c>
    </row>
    <row r="109" spans="1:1">
      <c r="A109" s="141" t="s">
        <v>833</v>
      </c>
    </row>
    <row r="110" spans="1:1">
      <c r="A110" s="141" t="s">
        <v>725</v>
      </c>
    </row>
    <row r="111" spans="1:1">
      <c r="A111" s="141" t="s">
        <v>834</v>
      </c>
    </row>
    <row r="112" spans="1:1">
      <c r="A112" s="141" t="s">
        <v>835</v>
      </c>
    </row>
    <row r="113" spans="1:1">
      <c r="A113" s="141" t="s">
        <v>836</v>
      </c>
    </row>
    <row r="114" spans="1:1">
      <c r="A114" s="141" t="s">
        <v>837</v>
      </c>
    </row>
    <row r="115" spans="1:1">
      <c r="A115" s="141" t="s">
        <v>838</v>
      </c>
    </row>
    <row r="116" spans="1:1">
      <c r="A116" s="141" t="s">
        <v>839</v>
      </c>
    </row>
    <row r="117" spans="1:1">
      <c r="A117" s="141" t="s">
        <v>840</v>
      </c>
    </row>
    <row r="118" spans="1:1">
      <c r="A118" s="141" t="s">
        <v>841</v>
      </c>
    </row>
    <row r="119" spans="1:1">
      <c r="A119" s="141" t="s">
        <v>842</v>
      </c>
    </row>
    <row r="120" spans="1:1">
      <c r="A120" t="s">
        <v>843</v>
      </c>
    </row>
    <row r="121" spans="1:1">
      <c r="A121" s="141" t="s">
        <v>844</v>
      </c>
    </row>
    <row r="122" spans="1:1">
      <c r="A122" s="141" t="s">
        <v>845</v>
      </c>
    </row>
    <row r="123" spans="1:1">
      <c r="A123" s="141" t="s">
        <v>846</v>
      </c>
    </row>
    <row r="124" spans="1:1">
      <c r="A124" s="141" t="s">
        <v>847</v>
      </c>
    </row>
    <row r="125" spans="1:1">
      <c r="A125" t="s">
        <v>848</v>
      </c>
    </row>
    <row r="126" spans="1:1">
      <c r="A126" s="141" t="s">
        <v>849</v>
      </c>
    </row>
    <row r="127" spans="1:1">
      <c r="A127" s="141" t="s">
        <v>850</v>
      </c>
    </row>
    <row r="128" spans="1:1">
      <c r="A128" s="141" t="s">
        <v>851</v>
      </c>
    </row>
    <row r="129" spans="1:1">
      <c r="A129" s="141" t="s">
        <v>852</v>
      </c>
    </row>
    <row r="130" spans="1:1">
      <c r="A130" s="141" t="s">
        <v>853</v>
      </c>
    </row>
    <row r="131" spans="1:1">
      <c r="A131" s="141" t="s">
        <v>854</v>
      </c>
    </row>
    <row r="132" spans="1:1">
      <c r="A132" s="141" t="s">
        <v>855</v>
      </c>
    </row>
    <row r="133" spans="1:1">
      <c r="A133" s="141" t="s">
        <v>856</v>
      </c>
    </row>
    <row r="134" spans="1:1">
      <c r="A134" t="s">
        <v>857</v>
      </c>
    </row>
    <row r="135" spans="1:1">
      <c r="A135" s="141" t="s">
        <v>858</v>
      </c>
    </row>
    <row r="136" spans="1:1">
      <c r="A136" s="141" t="s">
        <v>859</v>
      </c>
    </row>
    <row r="137" spans="1:1">
      <c r="A137" s="141" t="s">
        <v>860</v>
      </c>
    </row>
    <row r="138" spans="1:1">
      <c r="A138" s="141" t="s">
        <v>861</v>
      </c>
    </row>
    <row r="139" spans="1:1">
      <c r="A139" s="141" t="s">
        <v>862</v>
      </c>
    </row>
    <row r="140" spans="1:1">
      <c r="A140" s="141" t="s">
        <v>863</v>
      </c>
    </row>
    <row r="141" spans="1:1">
      <c r="A141" s="141" t="s">
        <v>864</v>
      </c>
    </row>
    <row r="142" spans="1:1">
      <c r="A142" s="141" t="s">
        <v>865</v>
      </c>
    </row>
    <row r="143" spans="1:1">
      <c r="A143" s="141" t="s">
        <v>866</v>
      </c>
    </row>
    <row r="144" spans="1:1">
      <c r="A144" s="141" t="s">
        <v>867</v>
      </c>
    </row>
    <row r="145" spans="1:1">
      <c r="A145" t="s">
        <v>868</v>
      </c>
    </row>
    <row r="146" spans="1:1">
      <c r="A146" s="141" t="s">
        <v>869</v>
      </c>
    </row>
    <row r="147" spans="1:1">
      <c r="A147" s="141" t="s">
        <v>870</v>
      </c>
    </row>
    <row r="148" spans="1:1">
      <c r="A148" s="141" t="s">
        <v>871</v>
      </c>
    </row>
    <row r="149" spans="1:1">
      <c r="A149" s="141" t="s">
        <v>872</v>
      </c>
    </row>
    <row r="150" spans="1:1">
      <c r="A150" s="141" t="s">
        <v>873</v>
      </c>
    </row>
    <row r="151" spans="1:1">
      <c r="A151" s="141" t="s">
        <v>874</v>
      </c>
    </row>
    <row r="152" spans="1:1">
      <c r="A152" s="141" t="s">
        <v>875</v>
      </c>
    </row>
    <row r="153" spans="1:1">
      <c r="A153" s="141" t="s">
        <v>876</v>
      </c>
    </row>
    <row r="154" spans="1:1">
      <c r="A154" s="141" t="s">
        <v>877</v>
      </c>
    </row>
    <row r="155" spans="1:1">
      <c r="A155" s="141" t="s">
        <v>878</v>
      </c>
    </row>
    <row r="156" spans="1:1">
      <c r="A156" t="s">
        <v>879</v>
      </c>
    </row>
    <row r="157" spans="1:1">
      <c r="A157" s="141" t="s">
        <v>880</v>
      </c>
    </row>
    <row r="158" spans="1:1">
      <c r="A158" s="141" t="s">
        <v>881</v>
      </c>
    </row>
    <row r="159" spans="1:1">
      <c r="A159" s="141" t="s">
        <v>882</v>
      </c>
    </row>
    <row r="160" spans="1:1">
      <c r="A160" s="141" t="s">
        <v>883</v>
      </c>
    </row>
    <row r="161" spans="1:1">
      <c r="A161" s="141" t="s">
        <v>884</v>
      </c>
    </row>
    <row r="162" spans="1:1">
      <c r="A162" s="141" t="s">
        <v>885</v>
      </c>
    </row>
    <row r="163" spans="1:1">
      <c r="A163" t="s">
        <v>886</v>
      </c>
    </row>
    <row r="164" spans="1:1">
      <c r="A164" s="141" t="s">
        <v>887</v>
      </c>
    </row>
    <row r="165" spans="1:1">
      <c r="A165" s="141" t="s">
        <v>888</v>
      </c>
    </row>
    <row r="166" spans="1:1">
      <c r="A166" s="141" t="s">
        <v>889</v>
      </c>
    </row>
    <row r="167" spans="1:1">
      <c r="A167" s="141" t="s">
        <v>890</v>
      </c>
    </row>
    <row r="168" spans="1:1">
      <c r="A168" s="141" t="s">
        <v>891</v>
      </c>
    </row>
    <row r="169" spans="1:1">
      <c r="A169" s="141" t="s">
        <v>892</v>
      </c>
    </row>
    <row r="170" spans="1:1">
      <c r="A170" s="141" t="s">
        <v>893</v>
      </c>
    </row>
    <row r="171" spans="1:1">
      <c r="A171" s="141" t="s">
        <v>894</v>
      </c>
    </row>
    <row r="172" spans="1:1">
      <c r="A172" s="141" t="s">
        <v>895</v>
      </c>
    </row>
    <row r="173" spans="1:1">
      <c r="A173" s="141" t="s">
        <v>896</v>
      </c>
    </row>
    <row r="174" spans="1:1">
      <c r="A174" s="141" t="s">
        <v>897</v>
      </c>
    </row>
    <row r="175" spans="1:1">
      <c r="A175" t="s">
        <v>898</v>
      </c>
    </row>
    <row r="176" spans="1:1">
      <c r="A176" s="141" t="s">
        <v>899</v>
      </c>
    </row>
    <row r="177" spans="1:1">
      <c r="A177" s="141" t="s">
        <v>900</v>
      </c>
    </row>
    <row r="178" spans="1:1">
      <c r="A178" s="141" t="s">
        <v>901</v>
      </c>
    </row>
    <row r="179" spans="1:1">
      <c r="A179" s="141" t="s">
        <v>902</v>
      </c>
    </row>
    <row r="180" spans="1:1">
      <c r="A180" s="141" t="s">
        <v>903</v>
      </c>
    </row>
    <row r="181" spans="1:1">
      <c r="A181" s="141" t="s">
        <v>904</v>
      </c>
    </row>
    <row r="182" spans="1:1">
      <c r="A182" s="141" t="s">
        <v>905</v>
      </c>
    </row>
    <row r="183" spans="1:1">
      <c r="A183" t="s">
        <v>906</v>
      </c>
    </row>
    <row r="184" spans="1:1">
      <c r="A184" s="141" t="s">
        <v>907</v>
      </c>
    </row>
    <row r="185" spans="1:1">
      <c r="A185" s="141" t="s">
        <v>908</v>
      </c>
    </row>
    <row r="186" spans="1:1">
      <c r="A186" t="s">
        <v>909</v>
      </c>
    </row>
    <row r="187" spans="1:1">
      <c r="A187" t="s">
        <v>910</v>
      </c>
    </row>
    <row r="188" spans="1:1">
      <c r="A188" s="141" t="s">
        <v>911</v>
      </c>
    </row>
    <row r="189" spans="1:1">
      <c r="A189" s="141" t="s">
        <v>912</v>
      </c>
    </row>
    <row r="190" spans="1:1">
      <c r="A190" t="s">
        <v>913</v>
      </c>
    </row>
    <row r="191" spans="1:1">
      <c r="A191" t="s">
        <v>914</v>
      </c>
    </row>
    <row r="192" spans="1:1">
      <c r="A192" s="141" t="s">
        <v>915</v>
      </c>
    </row>
    <row r="193" spans="1:1">
      <c r="A193" s="141" t="s">
        <v>916</v>
      </c>
    </row>
    <row r="194" spans="1:1">
      <c r="A194" t="s">
        <v>917</v>
      </c>
    </row>
    <row r="195" spans="1:1">
      <c r="A195" t="s">
        <v>918</v>
      </c>
    </row>
    <row r="196" spans="1:1">
      <c r="A196" s="141" t="s">
        <v>919</v>
      </c>
    </row>
    <row r="197" spans="1:1">
      <c r="A197" s="141" t="s">
        <v>920</v>
      </c>
    </row>
    <row r="198" spans="1:1">
      <c r="A198" s="141" t="s">
        <v>921</v>
      </c>
    </row>
    <row r="199" spans="1:1">
      <c r="A199" s="141" t="s">
        <v>922</v>
      </c>
    </row>
    <row r="200" spans="1:1">
      <c r="A200" s="141" t="s">
        <v>923</v>
      </c>
    </row>
    <row r="201" spans="1:1">
      <c r="A201" s="141" t="s">
        <v>924</v>
      </c>
    </row>
    <row r="202" spans="1:1">
      <c r="A202" s="141" t="s">
        <v>925</v>
      </c>
    </row>
    <row r="203" spans="1:1">
      <c r="A203" s="141" t="s">
        <v>926</v>
      </c>
    </row>
    <row r="204" spans="1:1">
      <c r="A204" s="141" t="s">
        <v>927</v>
      </c>
    </row>
    <row r="205" spans="1:1">
      <c r="A205" s="141" t="s">
        <v>928</v>
      </c>
    </row>
    <row r="206" spans="1:1">
      <c r="A206" s="141" t="s">
        <v>929</v>
      </c>
    </row>
    <row r="207" spans="1:1">
      <c r="A207" s="141" t="s">
        <v>930</v>
      </c>
    </row>
    <row r="208" spans="1:1">
      <c r="A208" s="141" t="s">
        <v>931</v>
      </c>
    </row>
    <row r="209" spans="1:1">
      <c r="A209" s="141" t="s">
        <v>932</v>
      </c>
    </row>
    <row r="210" spans="1:1">
      <c r="A210" t="s">
        <v>933</v>
      </c>
    </row>
    <row r="211" spans="1:1">
      <c r="A211" s="141" t="s">
        <v>934</v>
      </c>
    </row>
    <row r="212" spans="1:1">
      <c r="A212" s="141" t="s">
        <v>935</v>
      </c>
    </row>
    <row r="213" spans="1:1">
      <c r="A213" s="141" t="s">
        <v>936</v>
      </c>
    </row>
    <row r="214" spans="1:1">
      <c r="A214" s="141" t="s">
        <v>937</v>
      </c>
    </row>
    <row r="215" spans="1:1">
      <c r="A215" s="141" t="s">
        <v>938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S5" activePane="topRight" state="frozen"/>
      <selection pane="topRight" activeCell="J15" sqref="J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939</v>
      </c>
      <c r="C1" s="179"/>
      <c r="D1" s="179"/>
      <c r="E1" s="3"/>
      <c r="F1" s="178" t="s">
        <v>940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941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942</v>
      </c>
      <c r="BI1" s="194"/>
      <c r="BJ1" s="194"/>
      <c r="BK1" s="195"/>
      <c r="BL1" s="5"/>
      <c r="BM1" s="185" t="s">
        <v>943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944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945</v>
      </c>
      <c r="T2" s="21"/>
      <c r="U2" s="21"/>
      <c r="V2" s="21"/>
      <c r="W2" s="24"/>
      <c r="X2" s="21"/>
      <c r="Y2" s="22"/>
      <c r="Z2" s="4"/>
      <c r="AA2" s="20" t="s">
        <v>946</v>
      </c>
      <c r="AB2" s="21"/>
      <c r="AC2" s="21"/>
      <c r="AD2" s="21"/>
      <c r="AE2" s="21"/>
      <c r="AF2" s="21"/>
      <c r="AG2" s="22"/>
      <c r="AH2" s="5"/>
      <c r="AI2" s="188" t="s">
        <v>944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947</v>
      </c>
      <c r="AT2" s="189"/>
      <c r="AU2" s="189"/>
      <c r="AV2" s="189"/>
      <c r="AW2" s="189"/>
      <c r="AX2" s="189"/>
      <c r="AY2" s="192"/>
      <c r="AZ2" s="6"/>
      <c r="BA2" s="182" t="s">
        <v>948</v>
      </c>
      <c r="BB2" s="184"/>
      <c r="BC2" s="188" t="s">
        <v>945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949</v>
      </c>
      <c r="G3" s="50"/>
      <c r="H3" s="149" t="s">
        <v>950</v>
      </c>
      <c r="I3" s="51"/>
      <c r="J3" s="51"/>
      <c r="K3" s="51"/>
      <c r="L3" s="50"/>
      <c r="M3" s="51"/>
      <c r="N3" s="51"/>
      <c r="O3" s="49" t="s">
        <v>947</v>
      </c>
      <c r="P3" s="50"/>
      <c r="Q3" s="49" t="s">
        <v>951</v>
      </c>
      <c r="R3" s="50"/>
      <c r="S3" s="49" t="s">
        <v>952</v>
      </c>
      <c r="T3" s="51"/>
      <c r="U3" s="125"/>
      <c r="V3" s="50"/>
      <c r="W3" s="52" t="s">
        <v>953</v>
      </c>
      <c r="X3" s="53"/>
      <c r="Y3" s="54"/>
      <c r="Z3" s="55"/>
      <c r="AA3" s="56" t="s">
        <v>954</v>
      </c>
      <c r="AB3" s="57"/>
      <c r="AC3" s="57"/>
      <c r="AD3" s="58"/>
      <c r="AE3" s="59" t="s">
        <v>955</v>
      </c>
      <c r="AF3" s="60"/>
      <c r="AG3" s="61"/>
      <c r="AH3" s="62"/>
      <c r="AI3" s="182" t="s">
        <v>949</v>
      </c>
      <c r="AJ3" s="184"/>
      <c r="AK3" s="182" t="s">
        <v>950</v>
      </c>
      <c r="AL3" s="183"/>
      <c r="AM3" s="206"/>
      <c r="AN3" s="207"/>
      <c r="AO3" s="183"/>
      <c r="AP3" s="183"/>
      <c r="AQ3" s="184"/>
      <c r="AR3" s="63"/>
      <c r="AS3" s="204" t="s">
        <v>956</v>
      </c>
      <c r="AT3" s="205"/>
      <c r="AU3" s="204" t="s">
        <v>957</v>
      </c>
      <c r="AV3" s="205"/>
      <c r="AW3" s="204" t="s">
        <v>958</v>
      </c>
      <c r="AX3" s="205"/>
      <c r="AY3" s="63" t="s">
        <v>959</v>
      </c>
      <c r="AZ3" s="63"/>
      <c r="BA3" s="202"/>
      <c r="BB3" s="203"/>
      <c r="BC3" s="182" t="s">
        <v>952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960</v>
      </c>
      <c r="BN3" s="186"/>
      <c r="BO3" s="186"/>
      <c r="BP3" s="187"/>
      <c r="BQ3" s="185" t="s">
        <v>731</v>
      </c>
      <c r="BR3" s="186"/>
      <c r="BS3" s="187"/>
      <c r="BT3" s="155"/>
    </row>
    <row r="4" spans="1:72" s="8" customFormat="1" ht="11.25">
      <c r="A4" s="39" t="s">
        <v>961</v>
      </c>
      <c r="B4" s="40" t="s">
        <v>962</v>
      </c>
      <c r="C4" s="41" t="s">
        <v>961</v>
      </c>
      <c r="D4" s="42" t="s">
        <v>963</v>
      </c>
      <c r="E4" s="43"/>
      <c r="F4" s="42" t="s">
        <v>963</v>
      </c>
      <c r="G4" s="39" t="s">
        <v>961</v>
      </c>
      <c r="H4" s="117" t="s">
        <v>962</v>
      </c>
      <c r="I4" s="40" t="s">
        <v>962</v>
      </c>
      <c r="J4" s="40" t="s">
        <v>962</v>
      </c>
      <c r="K4" s="40" t="s">
        <v>962</v>
      </c>
      <c r="L4" s="40" t="s">
        <v>962</v>
      </c>
      <c r="M4" s="40" t="s">
        <v>962</v>
      </c>
      <c r="N4" s="40" t="s">
        <v>962</v>
      </c>
      <c r="O4" s="40" t="s">
        <v>962</v>
      </c>
      <c r="P4" s="40" t="s">
        <v>962</v>
      </c>
      <c r="Q4" s="40" t="s">
        <v>962</v>
      </c>
      <c r="R4" s="39" t="s">
        <v>961</v>
      </c>
      <c r="S4" s="42" t="s">
        <v>963</v>
      </c>
      <c r="T4" s="42" t="s">
        <v>963</v>
      </c>
      <c r="U4" s="39" t="s">
        <v>961</v>
      </c>
      <c r="V4" s="44" t="s">
        <v>962</v>
      </c>
      <c r="W4" s="44" t="s">
        <v>962</v>
      </c>
      <c r="X4" s="42" t="s">
        <v>963</v>
      </c>
      <c r="Y4" s="42" t="s">
        <v>963</v>
      </c>
      <c r="Z4" s="42" t="s">
        <v>963</v>
      </c>
      <c r="AA4" s="40" t="s">
        <v>962</v>
      </c>
      <c r="AB4" s="42" t="s">
        <v>963</v>
      </c>
      <c r="AC4" s="42" t="s">
        <v>963</v>
      </c>
      <c r="AD4" s="40" t="s">
        <v>962</v>
      </c>
      <c r="AE4" s="40" t="s">
        <v>962</v>
      </c>
      <c r="AF4" s="40" t="s">
        <v>962</v>
      </c>
      <c r="AG4" s="40" t="s">
        <v>962</v>
      </c>
      <c r="AH4" s="45"/>
      <c r="AI4" s="42" t="s">
        <v>963</v>
      </c>
      <c r="AJ4" s="39" t="s">
        <v>961</v>
      </c>
      <c r="AK4" s="40" t="s">
        <v>962</v>
      </c>
      <c r="AL4" s="40" t="s">
        <v>962</v>
      </c>
      <c r="AM4" s="119" t="s">
        <v>962</v>
      </c>
      <c r="AN4" s="117" t="s">
        <v>962</v>
      </c>
      <c r="AO4" s="40" t="s">
        <v>962</v>
      </c>
      <c r="AP4" s="40" t="s">
        <v>962</v>
      </c>
      <c r="AQ4" s="40" t="s">
        <v>962</v>
      </c>
      <c r="AR4" s="40" t="s">
        <v>962</v>
      </c>
      <c r="AS4" s="40" t="s">
        <v>962</v>
      </c>
      <c r="AT4" s="40" t="s">
        <v>962</v>
      </c>
      <c r="AU4" s="40" t="s">
        <v>962</v>
      </c>
      <c r="AV4" s="40" t="s">
        <v>962</v>
      </c>
      <c r="AW4" s="40" t="s">
        <v>962</v>
      </c>
      <c r="AX4" s="40" t="s">
        <v>962</v>
      </c>
      <c r="AY4" s="39" t="s">
        <v>961</v>
      </c>
      <c r="AZ4" s="42" t="s">
        <v>963</v>
      </c>
      <c r="BA4" s="40" t="s">
        <v>962</v>
      </c>
      <c r="BB4" s="39" t="s">
        <v>961</v>
      </c>
      <c r="BC4" s="42" t="s">
        <v>963</v>
      </c>
      <c r="BD4" s="42" t="s">
        <v>963</v>
      </c>
      <c r="BE4" s="39" t="s">
        <v>961</v>
      </c>
      <c r="BF4" s="117" t="s">
        <v>962</v>
      </c>
      <c r="BG4" s="46" t="s">
        <v>964</v>
      </c>
      <c r="BH4" s="40" t="s">
        <v>962</v>
      </c>
      <c r="BI4" s="40" t="s">
        <v>962</v>
      </c>
      <c r="BJ4" s="40" t="s">
        <v>962</v>
      </c>
      <c r="BK4" s="40" t="s">
        <v>962</v>
      </c>
      <c r="BL4" s="46" t="s">
        <v>964</v>
      </c>
      <c r="BM4" s="42" t="s">
        <v>963</v>
      </c>
      <c r="BN4" s="42" t="s">
        <v>963</v>
      </c>
      <c r="BO4" s="42" t="s">
        <v>963</v>
      </c>
      <c r="BP4" s="40" t="s">
        <v>962</v>
      </c>
      <c r="BQ4" s="39" t="s">
        <v>961</v>
      </c>
      <c r="BR4" s="39" t="s">
        <v>961</v>
      </c>
      <c r="BS4" s="39" t="s">
        <v>961</v>
      </c>
    </row>
    <row r="5" spans="1:72" s="7" customFormat="1" ht="14.25" customHeight="1">
      <c r="A5" s="123" t="s">
        <v>965</v>
      </c>
      <c r="B5" s="123" t="s">
        <v>966</v>
      </c>
      <c r="C5" s="123" t="s">
        <v>967</v>
      </c>
      <c r="D5" s="123" t="s">
        <v>968</v>
      </c>
      <c r="E5" s="131" t="s">
        <v>969</v>
      </c>
      <c r="F5" s="123" t="s">
        <v>970</v>
      </c>
      <c r="G5" s="123" t="s">
        <v>971</v>
      </c>
      <c r="H5" s="123" t="s">
        <v>972</v>
      </c>
      <c r="I5" s="123" t="s">
        <v>973</v>
      </c>
      <c r="J5" s="123" t="s">
        <v>1</v>
      </c>
      <c r="K5" s="123" t="s">
        <v>974</v>
      </c>
      <c r="L5" s="123" t="s">
        <v>975</v>
      </c>
      <c r="M5" s="123" t="s">
        <v>976</v>
      </c>
      <c r="N5" s="123" t="s">
        <v>5</v>
      </c>
      <c r="O5" s="123" t="s">
        <v>977</v>
      </c>
      <c r="P5" s="123" t="s">
        <v>978</v>
      </c>
      <c r="Q5" s="123" t="s">
        <v>979</v>
      </c>
      <c r="R5" s="123" t="s">
        <v>980</v>
      </c>
      <c r="S5" s="123" t="s">
        <v>981</v>
      </c>
      <c r="T5" s="123" t="s">
        <v>982</v>
      </c>
      <c r="U5" s="123" t="s">
        <v>4</v>
      </c>
      <c r="V5" s="123" t="s">
        <v>983</v>
      </c>
      <c r="W5" s="123" t="s">
        <v>984</v>
      </c>
      <c r="X5" s="123" t="s">
        <v>985</v>
      </c>
      <c r="Y5" s="123" t="s">
        <v>986</v>
      </c>
      <c r="Z5" s="123" t="s">
        <v>400</v>
      </c>
      <c r="AA5" s="123" t="s">
        <v>987</v>
      </c>
      <c r="AB5" s="123" t="s">
        <v>988</v>
      </c>
      <c r="AC5" s="123" t="s">
        <v>989</v>
      </c>
      <c r="AD5" s="123" t="s">
        <v>990</v>
      </c>
      <c r="AE5" s="123" t="s">
        <v>991</v>
      </c>
      <c r="AF5" s="123" t="s">
        <v>992</v>
      </c>
      <c r="AG5" s="123" t="s">
        <v>993</v>
      </c>
      <c r="AH5" s="154" t="s">
        <v>994</v>
      </c>
      <c r="AI5" s="123" t="s">
        <v>995</v>
      </c>
      <c r="AJ5" s="123" t="s">
        <v>996</v>
      </c>
      <c r="AK5" s="123" t="s">
        <v>997</v>
      </c>
      <c r="AL5" s="123" t="s">
        <v>998</v>
      </c>
      <c r="AM5" s="123" t="s">
        <v>999</v>
      </c>
      <c r="AN5" s="123" t="s">
        <v>1000</v>
      </c>
      <c r="AO5" s="123" t="s">
        <v>1001</v>
      </c>
      <c r="AP5" s="123" t="s">
        <v>1002</v>
      </c>
      <c r="AQ5" s="123" t="s">
        <v>1003</v>
      </c>
      <c r="AR5" s="123" t="s">
        <v>1004</v>
      </c>
      <c r="AS5" s="123" t="s">
        <v>1005</v>
      </c>
      <c r="AT5" s="123" t="s">
        <v>1006</v>
      </c>
      <c r="AU5" s="123" t="s">
        <v>1007</v>
      </c>
      <c r="AV5" s="123" t="s">
        <v>1008</v>
      </c>
      <c r="AW5" s="123" t="s">
        <v>1009</v>
      </c>
      <c r="AX5" s="123" t="s">
        <v>1010</v>
      </c>
      <c r="AY5" s="123" t="s">
        <v>959</v>
      </c>
      <c r="AZ5" s="123" t="s">
        <v>1011</v>
      </c>
      <c r="BA5" s="123" t="s">
        <v>1012</v>
      </c>
      <c r="BB5" s="123" t="s">
        <v>1013</v>
      </c>
      <c r="BC5" s="123" t="s">
        <v>1014</v>
      </c>
      <c r="BD5" s="123" t="s">
        <v>1015</v>
      </c>
      <c r="BE5" s="123" t="s">
        <v>1016</v>
      </c>
      <c r="BF5" s="123" t="s">
        <v>1017</v>
      </c>
      <c r="BG5" s="154" t="s">
        <v>1018</v>
      </c>
      <c r="BH5" s="123" t="s">
        <v>1019</v>
      </c>
      <c r="BI5" s="123" t="s">
        <v>1020</v>
      </c>
      <c r="BJ5" s="123" t="s">
        <v>1021</v>
      </c>
      <c r="BK5" s="123" t="s">
        <v>1022</v>
      </c>
      <c r="BL5" s="154" t="s">
        <v>1023</v>
      </c>
      <c r="BM5" s="123" t="s">
        <v>1024</v>
      </c>
      <c r="BN5" s="123" t="s">
        <v>1025</v>
      </c>
      <c r="BO5" s="123" t="s">
        <v>1026</v>
      </c>
      <c r="BP5" s="123" t="s">
        <v>1027</v>
      </c>
      <c r="BQ5" s="123" t="s">
        <v>1028</v>
      </c>
      <c r="BR5" s="123" t="s">
        <v>1029</v>
      </c>
      <c r="BS5" s="123" t="s">
        <v>1030</v>
      </c>
      <c r="BT5" s="8" t="s">
        <v>1031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1032</v>
      </c>
      <c r="E6" s="159"/>
      <c r="F6" s="126" t="s">
        <v>596</v>
      </c>
      <c r="G6" s="142" t="str">
        <f>IF(D6="","*",VLOOKUP(F6,BS_ATIVIDADE[],3,FALSE))</f>
        <v>OUTROS</v>
      </c>
      <c r="H6" s="106" t="s">
        <v>1033</v>
      </c>
      <c r="I6" s="106" t="s">
        <v>358</v>
      </c>
      <c r="J6" s="105">
        <v>70</v>
      </c>
      <c r="K6" s="105">
        <v>82.4</v>
      </c>
      <c r="L6" s="105" t="s">
        <v>582</v>
      </c>
      <c r="M6" s="105" t="s">
        <v>1034</v>
      </c>
      <c r="N6" s="150" t="s">
        <v>1035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1036</v>
      </c>
      <c r="W6" s="151" t="s">
        <v>1037</v>
      </c>
      <c r="X6" s="104" t="s">
        <v>410</v>
      </c>
      <c r="Y6" s="129"/>
      <c r="Z6" s="104"/>
      <c r="AA6" s="105">
        <v>1</v>
      </c>
      <c r="AB6" s="126" t="s">
        <v>401</v>
      </c>
      <c r="AC6" s="126" t="s">
        <v>582</v>
      </c>
      <c r="AD6" s="107">
        <v>0.29166666666666669</v>
      </c>
      <c r="AE6" s="105">
        <v>6249</v>
      </c>
      <c r="AF6" s="105" t="s">
        <v>582</v>
      </c>
      <c r="AG6" s="105" t="s">
        <v>582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1038</v>
      </c>
      <c r="BK6" s="18" t="s">
        <v>1039</v>
      </c>
      <c r="BL6" s="16"/>
      <c r="BM6" s="130" t="s">
        <v>434</v>
      </c>
      <c r="BN6" s="130" t="s">
        <v>434</v>
      </c>
      <c r="BO6" s="130" t="s">
        <v>434</v>
      </c>
      <c r="BP6" s="18" t="s">
        <v>582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756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1036</v>
      </c>
      <c r="W7" s="151" t="s">
        <v>1040</v>
      </c>
      <c r="X7" s="104" t="s">
        <v>410</v>
      </c>
      <c r="Y7" s="129"/>
      <c r="Z7" s="104"/>
      <c r="AA7" s="105">
        <v>1</v>
      </c>
      <c r="AB7" s="126" t="s">
        <v>401</v>
      </c>
      <c r="AC7" s="126" t="s">
        <v>582</v>
      </c>
      <c r="AD7" s="107">
        <v>0.29166666666666669</v>
      </c>
      <c r="AE7" s="105">
        <v>6242</v>
      </c>
      <c r="AF7" s="105" t="s">
        <v>582</v>
      </c>
      <c r="AG7" s="105" t="s">
        <v>582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1041</v>
      </c>
      <c r="BK7" s="17" t="s">
        <v>1041</v>
      </c>
      <c r="BL7" s="16"/>
      <c r="BM7" s="130" t="s">
        <v>434</v>
      </c>
      <c r="BN7" s="130" t="s">
        <v>434</v>
      </c>
      <c r="BO7" s="130" t="s">
        <v>434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783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726</v>
      </c>
      <c r="E9" s="159">
        <v>4</v>
      </c>
      <c r="F9" s="126" t="s">
        <v>584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900</v>
      </c>
      <c r="E12" s="159"/>
      <c r="F12" s="126" t="s">
        <v>764</v>
      </c>
      <c r="G12" s="142" t="str">
        <f>IF(D12="","*",VLOOKUP(F12,BS_ATIVIDADE[],3,FALSE))</f>
        <v>SOLDA</v>
      </c>
      <c r="H12" s="106" t="s">
        <v>582</v>
      </c>
      <c r="I12" s="106" t="s">
        <v>582</v>
      </c>
      <c r="J12" s="105">
        <v>70</v>
      </c>
      <c r="K12" s="105">
        <v>134.9</v>
      </c>
      <c r="L12" s="105" t="s">
        <v>582</v>
      </c>
      <c r="M12" s="105" t="s">
        <v>1042</v>
      </c>
      <c r="N12" s="150" t="s">
        <v>1043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1044</v>
      </c>
      <c r="W12" s="151" t="s">
        <v>1045</v>
      </c>
      <c r="X12" s="104" t="s">
        <v>410</v>
      </c>
      <c r="Y12" s="129" t="s">
        <v>413</v>
      </c>
      <c r="Z12" s="104"/>
      <c r="AA12" s="105" t="s">
        <v>582</v>
      </c>
      <c r="AB12" s="126"/>
      <c r="AC12" s="126"/>
      <c r="AD12" s="107" t="s">
        <v>582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1046</v>
      </c>
      <c r="BG12" s="16"/>
      <c r="BH12" s="17">
        <v>0</v>
      </c>
      <c r="BI12" s="17"/>
      <c r="BJ12" s="17" t="s">
        <v>1047</v>
      </c>
      <c r="BK12" s="18" t="s">
        <v>1047</v>
      </c>
      <c r="BL12" s="16"/>
      <c r="BM12" s="130" t="s">
        <v>440</v>
      </c>
      <c r="BN12" s="130" t="s">
        <v>440</v>
      </c>
      <c r="BO12" s="130" t="s">
        <v>440</v>
      </c>
      <c r="BP12" s="18" t="s">
        <v>1047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583</v>
      </c>
      <c r="E13" s="159"/>
      <c r="F13" s="126" t="s">
        <v>643</v>
      </c>
      <c r="G13" s="142" t="str">
        <f>IF(D13="","*",VLOOKUP(F13,BS_ATIVIDADE[],3,FALSE))</f>
        <v>EXPANSÃO</v>
      </c>
      <c r="H13" s="106" t="s">
        <v>582</v>
      </c>
      <c r="I13" s="106" t="s">
        <v>582</v>
      </c>
      <c r="J13" s="105">
        <v>170</v>
      </c>
      <c r="K13" s="105">
        <v>114.045</v>
      </c>
      <c r="L13" s="105" t="s">
        <v>582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1048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1049</v>
      </c>
      <c r="W13" s="151" t="s">
        <v>1045</v>
      </c>
      <c r="X13" s="104" t="s">
        <v>410</v>
      </c>
      <c r="Y13" s="129" t="s">
        <v>413</v>
      </c>
      <c r="Z13" s="104"/>
      <c r="AA13" s="105">
        <v>1</v>
      </c>
      <c r="AB13" s="126" t="s">
        <v>401</v>
      </c>
      <c r="AC13" s="126" t="s">
        <v>582</v>
      </c>
      <c r="AD13" s="107">
        <v>0.29166666666666669</v>
      </c>
      <c r="AE13" s="105">
        <v>6249</v>
      </c>
      <c r="AF13" s="105" t="s">
        <v>582</v>
      </c>
      <c r="AG13" s="105" t="s">
        <v>582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1049</v>
      </c>
      <c r="BG13" s="16"/>
      <c r="BH13" s="17">
        <v>0</v>
      </c>
      <c r="BI13" s="17"/>
      <c r="BJ13" s="17" t="s">
        <v>1050</v>
      </c>
      <c r="BK13" s="18" t="s">
        <v>1050</v>
      </c>
      <c r="BL13" s="16"/>
      <c r="BM13" s="130" t="s">
        <v>436</v>
      </c>
      <c r="BN13" s="130" t="s">
        <v>460</v>
      </c>
      <c r="BO13" s="130" t="s">
        <v>460</v>
      </c>
      <c r="BP13" s="18" t="s">
        <v>1050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780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582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1051</v>
      </c>
      <c r="W14" s="151" t="s">
        <v>1040</v>
      </c>
      <c r="X14" s="104" t="s">
        <v>410</v>
      </c>
      <c r="Y14" s="129" t="s">
        <v>413</v>
      </c>
      <c r="Z14" s="104"/>
      <c r="AA14" s="105">
        <v>1</v>
      </c>
      <c r="AB14" s="126" t="s">
        <v>401</v>
      </c>
      <c r="AC14" s="126" t="s">
        <v>582</v>
      </c>
      <c r="AD14" s="107" t="s">
        <v>582</v>
      </c>
      <c r="AE14" s="105" t="s">
        <v>582</v>
      </c>
      <c r="AF14" s="105" t="s">
        <v>582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1052</v>
      </c>
      <c r="AL14" s="31" t="s">
        <v>1052</v>
      </c>
      <c r="AM14" s="105" t="s">
        <v>1033</v>
      </c>
      <c r="AN14" s="105" t="s">
        <v>1053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1051</v>
      </c>
      <c r="BG14" s="16"/>
      <c r="BH14" s="17">
        <v>0</v>
      </c>
      <c r="BI14" s="17"/>
      <c r="BJ14" s="17" t="s">
        <v>1054</v>
      </c>
      <c r="BK14" s="18" t="s">
        <v>1054</v>
      </c>
      <c r="BL14" s="16"/>
      <c r="BM14" s="130" t="s">
        <v>440</v>
      </c>
      <c r="BN14" s="130" t="s">
        <v>440</v>
      </c>
      <c r="BO14" s="130" t="s">
        <v>440</v>
      </c>
      <c r="BP14" s="18" t="s">
        <v>1054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1032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1036</v>
      </c>
      <c r="W15" s="151" t="s">
        <v>1040</v>
      </c>
      <c r="X15" s="104" t="s">
        <v>410</v>
      </c>
      <c r="Y15" s="129" t="s">
        <v>413</v>
      </c>
      <c r="Z15" s="104"/>
      <c r="AA15" s="105">
        <v>1</v>
      </c>
      <c r="AB15" s="126" t="s">
        <v>401</v>
      </c>
      <c r="AC15" s="126" t="s">
        <v>582</v>
      </c>
      <c r="AD15" s="107">
        <v>0.29166666666666669</v>
      </c>
      <c r="AE15" s="105">
        <v>6249</v>
      </c>
      <c r="AF15" s="105" t="s">
        <v>582</v>
      </c>
      <c r="AG15" s="105" t="s">
        <v>582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1036</v>
      </c>
      <c r="BG15" s="16"/>
      <c r="BH15" s="17">
        <v>0</v>
      </c>
      <c r="BI15" s="17"/>
      <c r="BJ15" s="17" t="s">
        <v>1054</v>
      </c>
      <c r="BK15" s="18" t="s">
        <v>1054</v>
      </c>
      <c r="BL15" s="16"/>
      <c r="BM15" s="130" t="s">
        <v>440</v>
      </c>
      <c r="BN15" s="130" t="s">
        <v>440</v>
      </c>
      <c r="BO15" s="130" t="s">
        <v>440</v>
      </c>
      <c r="BP15" s="18" t="s">
        <v>1054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813</v>
      </c>
      <c r="E16" s="159"/>
      <c r="F16" s="126" t="s">
        <v>745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1055</v>
      </c>
      <c r="W16" s="151" t="s">
        <v>1056</v>
      </c>
      <c r="X16" s="104" t="s">
        <v>410</v>
      </c>
      <c r="Y16" s="129" t="s">
        <v>413</v>
      </c>
      <c r="Z16" s="104"/>
      <c r="AA16" s="105">
        <v>1</v>
      </c>
      <c r="AB16" s="126" t="s">
        <v>401</v>
      </c>
      <c r="AC16" s="126" t="s">
        <v>582</v>
      </c>
      <c r="AD16" s="107">
        <v>0.29166666666666669</v>
      </c>
      <c r="AE16" s="105">
        <v>9341</v>
      </c>
      <c r="AF16" s="105" t="s">
        <v>582</v>
      </c>
      <c r="AG16" s="105" t="s">
        <v>582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1055</v>
      </c>
      <c r="BG16" s="16"/>
      <c r="BH16" s="17">
        <v>0</v>
      </c>
      <c r="BI16" s="17"/>
      <c r="BJ16" s="17" t="s">
        <v>1057</v>
      </c>
      <c r="BK16" s="18" t="s">
        <v>1054</v>
      </c>
      <c r="BL16" s="16"/>
      <c r="BM16" s="130" t="s">
        <v>440</v>
      </c>
      <c r="BN16" s="130" t="s">
        <v>440</v>
      </c>
      <c r="BO16" s="130" t="s">
        <v>440</v>
      </c>
      <c r="BP16" s="18" t="s">
        <v>1054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813</v>
      </c>
      <c r="E17" s="159"/>
      <c r="F17" s="126" t="s">
        <v>775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582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1055</v>
      </c>
      <c r="W17" s="151" t="s">
        <v>1058</v>
      </c>
      <c r="X17" s="104" t="s">
        <v>410</v>
      </c>
      <c r="Y17" s="129" t="s">
        <v>413</v>
      </c>
      <c r="Z17" s="104"/>
      <c r="AA17" s="105">
        <v>1</v>
      </c>
      <c r="AB17" s="126" t="s">
        <v>401</v>
      </c>
      <c r="AC17" s="126" t="s">
        <v>582</v>
      </c>
      <c r="AD17" s="107">
        <v>0.29166666666666669</v>
      </c>
      <c r="AE17" s="105">
        <v>9341</v>
      </c>
      <c r="AF17" s="105" t="s">
        <v>582</v>
      </c>
      <c r="AG17" s="105" t="s">
        <v>582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1055</v>
      </c>
      <c r="BG17" s="16"/>
      <c r="BH17" s="17">
        <v>0</v>
      </c>
      <c r="BI17" s="17"/>
      <c r="BJ17" s="17" t="s">
        <v>1057</v>
      </c>
      <c r="BK17" s="18" t="s">
        <v>1054</v>
      </c>
      <c r="BL17" s="16"/>
      <c r="BM17" s="130" t="s">
        <v>440</v>
      </c>
      <c r="BN17" s="130" t="s">
        <v>440</v>
      </c>
      <c r="BO17" s="130" t="s">
        <v>440</v>
      </c>
      <c r="BP17" s="18" t="s">
        <v>1054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756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1036</v>
      </c>
      <c r="W19" s="151" t="s">
        <v>1040</v>
      </c>
      <c r="X19" s="104" t="s">
        <v>410</v>
      </c>
      <c r="Y19" s="129" t="s">
        <v>413</v>
      </c>
      <c r="Z19" s="104"/>
      <c r="AA19" s="105">
        <v>1</v>
      </c>
      <c r="AB19" s="126" t="s">
        <v>401</v>
      </c>
      <c r="AC19" s="126" t="s">
        <v>582</v>
      </c>
      <c r="AD19" s="107">
        <v>0.29166666666666669</v>
      </c>
      <c r="AE19" s="105">
        <v>6242</v>
      </c>
      <c r="AF19" s="105" t="s">
        <v>582</v>
      </c>
      <c r="AG19" s="105" t="s">
        <v>582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1036</v>
      </c>
      <c r="BG19" s="16"/>
      <c r="BH19" s="17">
        <v>0</v>
      </c>
      <c r="BI19" s="17"/>
      <c r="BJ19" s="17" t="s">
        <v>1059</v>
      </c>
      <c r="BK19" s="18" t="s">
        <v>1059</v>
      </c>
      <c r="BL19" s="16"/>
      <c r="BM19" s="130" t="s">
        <v>440</v>
      </c>
      <c r="BN19" s="130" t="s">
        <v>440</v>
      </c>
      <c r="BO19" s="130" t="s">
        <v>440</v>
      </c>
      <c r="BP19" s="18" t="s">
        <v>1059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865</v>
      </c>
      <c r="E20" s="159"/>
      <c r="F20" s="126" t="s">
        <v>768</v>
      </c>
      <c r="G20" s="142" t="str">
        <f>IF(D20="","*",VLOOKUP(F20,BS_ATIVIDADE[],3,FALSE))</f>
        <v>DORMENTE - SUBSTITUIÇÂO</v>
      </c>
      <c r="H20" s="105" t="s">
        <v>582</v>
      </c>
      <c r="I20" s="105" t="s">
        <v>582</v>
      </c>
      <c r="J20" s="105">
        <v>56</v>
      </c>
      <c r="K20" s="105">
        <v>205</v>
      </c>
      <c r="L20" s="105" t="s">
        <v>582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1060</v>
      </c>
      <c r="W20" s="151" t="s">
        <v>1061</v>
      </c>
      <c r="X20" s="104" t="s">
        <v>410</v>
      </c>
      <c r="Y20" s="129" t="s">
        <v>413</v>
      </c>
      <c r="Z20" s="104"/>
      <c r="AA20" s="105" t="s">
        <v>582</v>
      </c>
      <c r="AB20" s="126" t="s">
        <v>582</v>
      </c>
      <c r="AC20" s="126" t="s">
        <v>582</v>
      </c>
      <c r="AD20" s="107" t="s">
        <v>582</v>
      </c>
      <c r="AE20" s="105" t="s">
        <v>582</v>
      </c>
      <c r="AF20" s="105" t="s">
        <v>582</v>
      </c>
      <c r="AG20" s="105" t="s">
        <v>582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1060</v>
      </c>
      <c r="BG20" s="16"/>
      <c r="BH20" s="17">
        <v>0</v>
      </c>
      <c r="BI20" s="17"/>
      <c r="BJ20" s="17" t="s">
        <v>1062</v>
      </c>
      <c r="BK20" s="18" t="s">
        <v>1063</v>
      </c>
      <c r="BL20" s="16"/>
      <c r="BM20" s="130" t="s">
        <v>440</v>
      </c>
      <c r="BN20" s="130" t="s">
        <v>440</v>
      </c>
      <c r="BO20" s="130" t="s">
        <v>440</v>
      </c>
      <c r="BP20" s="18" t="s">
        <v>1063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814</v>
      </c>
      <c r="E21" s="159"/>
      <c r="F21" s="126" t="s">
        <v>596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1064</v>
      </c>
      <c r="N21" s="150" t="s">
        <v>1065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1066</v>
      </c>
      <c r="W21" s="151" t="s">
        <v>1067</v>
      </c>
      <c r="X21" s="104" t="s">
        <v>410</v>
      </c>
      <c r="Y21" s="129" t="s">
        <v>413</v>
      </c>
      <c r="Z21" s="104"/>
      <c r="AA21" s="105">
        <v>1</v>
      </c>
      <c r="AB21" s="126" t="s">
        <v>401</v>
      </c>
      <c r="AC21" s="126" t="s">
        <v>582</v>
      </c>
      <c r="AD21" s="107">
        <v>0.29166666666666669</v>
      </c>
      <c r="AE21" s="105">
        <v>7629</v>
      </c>
      <c r="AF21" s="105" t="s">
        <v>582</v>
      </c>
      <c r="AG21" s="105" t="s">
        <v>582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1066</v>
      </c>
      <c r="BG21" s="16"/>
      <c r="BH21" s="17">
        <v>2</v>
      </c>
      <c r="BI21" s="17"/>
      <c r="BJ21" s="17" t="s">
        <v>1068</v>
      </c>
      <c r="BK21" s="18" t="s">
        <v>1068</v>
      </c>
      <c r="BL21" s="16"/>
      <c r="BM21" s="130" t="s">
        <v>434</v>
      </c>
      <c r="BN21" s="130" t="s">
        <v>434</v>
      </c>
      <c r="BO21" s="130" t="s">
        <v>434</v>
      </c>
      <c r="BP21" s="18" t="s">
        <v>582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922</v>
      </c>
      <c r="E22" s="159"/>
      <c r="F22" s="126" t="s">
        <v>804</v>
      </c>
      <c r="G22" s="142" t="str">
        <f>IF(D22="","*",VLOOKUP(F22,BS_ATIVIDADE[],3,FALSE))</f>
        <v>OUTROS</v>
      </c>
      <c r="H22" s="105" t="s">
        <v>582</v>
      </c>
      <c r="I22" s="105" t="s">
        <v>582</v>
      </c>
      <c r="J22" s="105">
        <v>56</v>
      </c>
      <c r="K22" s="105">
        <v>168</v>
      </c>
      <c r="L22" s="105" t="s">
        <v>582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1069</v>
      </c>
      <c r="W22" s="151" t="s">
        <v>1070</v>
      </c>
      <c r="X22" s="104" t="s">
        <v>410</v>
      </c>
      <c r="Y22" s="129" t="s">
        <v>413</v>
      </c>
      <c r="Z22" s="104"/>
      <c r="AA22" s="105" t="s">
        <v>582</v>
      </c>
      <c r="AB22" s="126" t="s">
        <v>582</v>
      </c>
      <c r="AC22" s="126" t="s">
        <v>582</v>
      </c>
      <c r="AD22" s="107" t="s">
        <v>582</v>
      </c>
      <c r="AE22" s="105" t="s">
        <v>582</v>
      </c>
      <c r="AF22" s="105" t="s">
        <v>582</v>
      </c>
      <c r="AG22" s="105" t="s">
        <v>582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1069</v>
      </c>
      <c r="BG22" s="16"/>
      <c r="BH22" s="17">
        <v>0</v>
      </c>
      <c r="BI22" s="17"/>
      <c r="BJ22" s="17" t="s">
        <v>1071</v>
      </c>
      <c r="BK22" s="18" t="s">
        <v>1063</v>
      </c>
      <c r="BL22" s="16"/>
      <c r="BM22" s="130" t="s">
        <v>440</v>
      </c>
      <c r="BN22" s="130" t="s">
        <v>440</v>
      </c>
      <c r="BO22" s="130" t="s">
        <v>440</v>
      </c>
      <c r="BP22" s="18" t="s">
        <v>1063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913</v>
      </c>
      <c r="E23" s="159"/>
      <c r="F23" s="126" t="s">
        <v>742</v>
      </c>
      <c r="G23" s="142" t="str">
        <f>IF(D23="","*",VLOOKUP(F23,BS_ATIVIDADE[],3,FALSE))</f>
        <v>AMV</v>
      </c>
      <c r="H23" s="105" t="s">
        <v>582</v>
      </c>
      <c r="I23" s="105" t="s">
        <v>582</v>
      </c>
      <c r="J23" s="105">
        <v>56</v>
      </c>
      <c r="K23" s="105">
        <v>157.9</v>
      </c>
      <c r="L23" s="105" t="s">
        <v>582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1072</v>
      </c>
      <c r="W23" s="151" t="s">
        <v>1073</v>
      </c>
      <c r="X23" s="104" t="s">
        <v>410</v>
      </c>
      <c r="Y23" s="129" t="s">
        <v>413</v>
      </c>
      <c r="Z23" s="104"/>
      <c r="AA23" s="105" t="s">
        <v>582</v>
      </c>
      <c r="AB23" s="126" t="s">
        <v>582</v>
      </c>
      <c r="AC23" s="126" t="s">
        <v>582</v>
      </c>
      <c r="AD23" s="107" t="s">
        <v>582</v>
      </c>
      <c r="AE23" s="105" t="s">
        <v>582</v>
      </c>
      <c r="AF23" s="105" t="s">
        <v>582</v>
      </c>
      <c r="AG23" s="105" t="s">
        <v>582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1072</v>
      </c>
      <c r="BG23" s="16"/>
      <c r="BH23" s="17">
        <v>0</v>
      </c>
      <c r="BI23" s="17"/>
      <c r="BJ23" s="17" t="s">
        <v>1074</v>
      </c>
      <c r="BK23" s="18" t="s">
        <v>1074</v>
      </c>
      <c r="BL23" s="16"/>
      <c r="BM23" s="130" t="s">
        <v>419</v>
      </c>
      <c r="BN23" s="130" t="s">
        <v>444</v>
      </c>
      <c r="BO23" s="130" t="s">
        <v>506</v>
      </c>
      <c r="BP23" s="18" t="s">
        <v>1074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726</v>
      </c>
      <c r="E26" s="159">
        <v>4</v>
      </c>
      <c r="F26" s="126" t="s">
        <v>584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1075</v>
      </c>
      <c r="W26" s="151" t="s">
        <v>1076</v>
      </c>
      <c r="X26" s="104" t="s">
        <v>410</v>
      </c>
      <c r="Y26" s="129" t="s">
        <v>413</v>
      </c>
      <c r="Z26" s="104"/>
      <c r="AA26" s="105">
        <v>1</v>
      </c>
      <c r="AB26" s="103" t="s">
        <v>401</v>
      </c>
      <c r="AC26" s="152"/>
      <c r="AD26" s="107">
        <v>0.33333333333333331</v>
      </c>
      <c r="AE26" s="105" t="s">
        <v>582</v>
      </c>
      <c r="AF26" s="105" t="s">
        <v>582</v>
      </c>
      <c r="AG26" s="105" t="s">
        <v>582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1075</v>
      </c>
      <c r="BG26" s="16"/>
      <c r="BH26" s="17">
        <v>0</v>
      </c>
      <c r="BI26" s="17"/>
      <c r="BJ26" s="17" t="s">
        <v>1077</v>
      </c>
      <c r="BK26" s="18" t="s">
        <v>1078</v>
      </c>
      <c r="BL26" s="16"/>
      <c r="BM26" s="130" t="s">
        <v>440</v>
      </c>
      <c r="BN26" s="130" t="s">
        <v>440</v>
      </c>
      <c r="BO26" s="130" t="s">
        <v>440</v>
      </c>
      <c r="BP26" s="18" t="s">
        <v>1078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792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1051</v>
      </c>
      <c r="W27" s="151" t="s">
        <v>1040</v>
      </c>
      <c r="X27" s="104" t="s">
        <v>405</v>
      </c>
      <c r="Y27" s="129" t="s">
        <v>413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1051</v>
      </c>
      <c r="BG27" s="16"/>
      <c r="BH27" s="17">
        <v>2</v>
      </c>
      <c r="BI27" s="17"/>
      <c r="BJ27" s="17" t="s">
        <v>1079</v>
      </c>
      <c r="BK27" s="18" t="s">
        <v>1080</v>
      </c>
      <c r="BL27" s="16"/>
      <c r="BM27" s="130" t="s">
        <v>426</v>
      </c>
      <c r="BN27" s="130" t="s">
        <v>456</v>
      </c>
      <c r="BO27" s="130" t="s">
        <v>513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733</v>
      </c>
      <c r="E28" s="159"/>
      <c r="F28" s="126" t="s">
        <v>649</v>
      </c>
      <c r="G28" s="142" t="str">
        <f>IF(D28="","*",VLOOKUP(F28,BS_ATIVIDADE[],3,FALSE))</f>
        <v>TRILHEIRO - DESCARGA</v>
      </c>
      <c r="H28" s="106" t="s">
        <v>201</v>
      </c>
      <c r="I28" s="106" t="s">
        <v>1081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1082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1083</v>
      </c>
      <c r="W28" s="151" t="s">
        <v>1084</v>
      </c>
      <c r="X28" s="104" t="s">
        <v>410</v>
      </c>
      <c r="Y28" s="129"/>
      <c r="Z28" s="129"/>
      <c r="AA28" s="105">
        <v>2</v>
      </c>
      <c r="AB28" s="126" t="s">
        <v>407</v>
      </c>
      <c r="AC28" s="126" t="s">
        <v>408</v>
      </c>
      <c r="AD28" s="107">
        <v>0.33333333333333331</v>
      </c>
      <c r="AE28" s="105" t="s">
        <v>582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1083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881</v>
      </c>
      <c r="E29" s="159"/>
      <c r="F29" s="126" t="s">
        <v>764</v>
      </c>
      <c r="G29" s="142" t="str">
        <f>IF(D29="","*",VLOOKUP(F29,BS_ATIVIDADE[],3,FALSE))</f>
        <v>SOLDA</v>
      </c>
      <c r="H29" s="105" t="s">
        <v>582</v>
      </c>
      <c r="I29" s="105" t="s">
        <v>582</v>
      </c>
      <c r="J29" s="105">
        <v>55</v>
      </c>
      <c r="K29" s="105">
        <v>94.664000000000001</v>
      </c>
      <c r="L29" s="105" t="s">
        <v>582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1085</v>
      </c>
      <c r="W29" s="151" t="s">
        <v>1045</v>
      </c>
      <c r="X29" s="104" t="s">
        <v>410</v>
      </c>
      <c r="Y29" s="129"/>
      <c r="Z29" s="104"/>
      <c r="AA29" s="105">
        <v>1</v>
      </c>
      <c r="AB29" s="126" t="s">
        <v>401</v>
      </c>
      <c r="AC29" s="126" t="s">
        <v>582</v>
      </c>
      <c r="AD29" s="107">
        <v>0.45833333333333331</v>
      </c>
      <c r="AE29" s="105">
        <v>6239</v>
      </c>
      <c r="AF29" s="105" t="s">
        <v>582</v>
      </c>
      <c r="AG29" s="105" t="s">
        <v>582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1085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849</v>
      </c>
      <c r="E30" s="159"/>
      <c r="F30" s="126" t="s">
        <v>715</v>
      </c>
      <c r="G30" s="142" t="str">
        <f>IF(D30="","*",VLOOKUP(F30,BS_ATIVIDADE[],3,FALSE))</f>
        <v>MODERNIZAÇÃO</v>
      </c>
      <c r="H30" s="105" t="s">
        <v>582</v>
      </c>
      <c r="I30" s="105" t="s">
        <v>582</v>
      </c>
      <c r="J30" s="105">
        <v>48</v>
      </c>
      <c r="K30" s="105">
        <v>123.363</v>
      </c>
      <c r="L30" s="105" t="s">
        <v>582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1086</v>
      </c>
      <c r="W30" s="151" t="s">
        <v>1045</v>
      </c>
      <c r="X30" s="104" t="s">
        <v>410</v>
      </c>
      <c r="Y30" s="129" t="s">
        <v>413</v>
      </c>
      <c r="Z30" s="104"/>
      <c r="AA30" s="105" t="s">
        <v>582</v>
      </c>
      <c r="AB30" s="126" t="s">
        <v>582</v>
      </c>
      <c r="AC30" s="126" t="s">
        <v>582</v>
      </c>
      <c r="AD30" s="107" t="s">
        <v>582</v>
      </c>
      <c r="AE30" s="105" t="s">
        <v>582</v>
      </c>
      <c r="AF30" s="105" t="s">
        <v>582</v>
      </c>
      <c r="AG30" s="105" t="s">
        <v>582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1086</v>
      </c>
      <c r="BG30" s="16"/>
      <c r="BH30" s="17">
        <v>0</v>
      </c>
      <c r="BI30" s="17"/>
      <c r="BJ30" s="17" t="s">
        <v>1050</v>
      </c>
      <c r="BK30" s="18" t="s">
        <v>1050</v>
      </c>
      <c r="BL30" s="16"/>
      <c r="BM30" s="130" t="s">
        <v>436</v>
      </c>
      <c r="BN30" s="130" t="s">
        <v>460</v>
      </c>
      <c r="BO30" s="130" t="s">
        <v>460</v>
      </c>
      <c r="BP30" s="18" t="s">
        <v>1050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815</v>
      </c>
      <c r="E33" s="159"/>
      <c r="F33" s="126" t="s">
        <v>777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1083</v>
      </c>
      <c r="W33" s="151" t="s">
        <v>1087</v>
      </c>
      <c r="X33" s="104" t="s">
        <v>410</v>
      </c>
      <c r="Y33" s="129" t="s">
        <v>413</v>
      </c>
      <c r="Z33" s="104"/>
      <c r="AA33" s="105">
        <v>1</v>
      </c>
      <c r="AB33" s="126" t="s">
        <v>401</v>
      </c>
      <c r="AC33" s="126" t="s">
        <v>582</v>
      </c>
      <c r="AD33" s="107">
        <v>0.29166666666666669</v>
      </c>
      <c r="AE33" s="105">
        <v>7694</v>
      </c>
      <c r="AF33" s="105" t="s">
        <v>582</v>
      </c>
      <c r="AG33" s="105" t="s">
        <v>582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1083</v>
      </c>
      <c r="BG33" s="16"/>
      <c r="BH33" s="17">
        <v>0</v>
      </c>
      <c r="BI33" s="17"/>
      <c r="BJ33" s="17" t="s">
        <v>1088</v>
      </c>
      <c r="BK33" s="18" t="s">
        <v>1089</v>
      </c>
      <c r="BL33" s="16"/>
      <c r="BM33" s="130" t="s">
        <v>425</v>
      </c>
      <c r="BN33" s="130" t="s">
        <v>445</v>
      </c>
      <c r="BO33" s="130" t="s">
        <v>511</v>
      </c>
      <c r="BP33" s="18" t="s">
        <v>1089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815</v>
      </c>
      <c r="E34" s="159"/>
      <c r="F34" s="126" t="s">
        <v>745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582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1083</v>
      </c>
      <c r="W34" s="151" t="s">
        <v>1090</v>
      </c>
      <c r="X34" s="104" t="s">
        <v>410</v>
      </c>
      <c r="Y34" s="129" t="s">
        <v>413</v>
      </c>
      <c r="Z34" s="104"/>
      <c r="AA34" s="105">
        <v>1</v>
      </c>
      <c r="AB34" s="126" t="s">
        <v>401</v>
      </c>
      <c r="AC34" s="126" t="s">
        <v>582</v>
      </c>
      <c r="AD34" s="107">
        <v>0.29166666666666669</v>
      </c>
      <c r="AE34" s="105">
        <v>7694</v>
      </c>
      <c r="AF34" s="105" t="s">
        <v>582</v>
      </c>
      <c r="AG34" s="105" t="s">
        <v>582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1083</v>
      </c>
      <c r="BG34" s="16"/>
      <c r="BH34" s="17">
        <v>0</v>
      </c>
      <c r="BI34" s="17"/>
      <c r="BJ34" s="17" t="s">
        <v>1088</v>
      </c>
      <c r="BK34" s="18" t="s">
        <v>1089</v>
      </c>
      <c r="BL34" s="16"/>
      <c r="BM34" s="130" t="s">
        <v>425</v>
      </c>
      <c r="BN34" s="130" t="s">
        <v>445</v>
      </c>
      <c r="BO34" s="130" t="s">
        <v>511</v>
      </c>
      <c r="BP34" s="18" t="s">
        <v>1089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829</v>
      </c>
      <c r="E35" s="159"/>
      <c r="F35" s="126" t="s">
        <v>704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1091</v>
      </c>
      <c r="W35" s="151" t="s">
        <v>1090</v>
      </c>
      <c r="X35" s="104" t="s">
        <v>410</v>
      </c>
      <c r="Y35" s="129" t="s">
        <v>413</v>
      </c>
      <c r="Z35" s="104"/>
      <c r="AA35" s="105">
        <v>1</v>
      </c>
      <c r="AB35" s="126" t="s">
        <v>401</v>
      </c>
      <c r="AC35" s="126" t="s">
        <v>582</v>
      </c>
      <c r="AD35" s="107">
        <v>0.29166666666666669</v>
      </c>
      <c r="AE35" s="105" t="s">
        <v>582</v>
      </c>
      <c r="AF35" s="105" t="s">
        <v>582</v>
      </c>
      <c r="AG35" s="105" t="s">
        <v>582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1091</v>
      </c>
      <c r="BG35" s="16"/>
      <c r="BH35" s="17">
        <v>0</v>
      </c>
      <c r="BI35" s="17"/>
      <c r="BJ35" s="17" t="s">
        <v>1092</v>
      </c>
      <c r="BK35" s="18" t="s">
        <v>1093</v>
      </c>
      <c r="BL35" s="16"/>
      <c r="BM35" s="130" t="s">
        <v>429</v>
      </c>
      <c r="BN35" s="130" t="s">
        <v>458</v>
      </c>
      <c r="BO35" s="130" t="s">
        <v>536</v>
      </c>
      <c r="BP35" s="18" t="s">
        <v>1094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816</v>
      </c>
      <c r="E36" s="159"/>
      <c r="F36" s="126" t="s">
        <v>596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582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1095</v>
      </c>
      <c r="W36" s="151" t="s">
        <v>1096</v>
      </c>
      <c r="X36" s="104" t="s">
        <v>405</v>
      </c>
      <c r="Y36" s="129" t="s">
        <v>409</v>
      </c>
      <c r="Z36" s="104"/>
      <c r="AA36" s="105">
        <v>1</v>
      </c>
      <c r="AB36" s="126" t="s">
        <v>401</v>
      </c>
      <c r="AC36" s="126" t="s">
        <v>395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1095</v>
      </c>
      <c r="BG36" s="16"/>
      <c r="BH36" s="17">
        <v>2</v>
      </c>
      <c r="BI36" s="17"/>
      <c r="BJ36" s="17" t="s">
        <v>1097</v>
      </c>
      <c r="BK36" s="18" t="s">
        <v>1097</v>
      </c>
      <c r="BL36" s="16"/>
      <c r="BM36" s="130" t="s">
        <v>434</v>
      </c>
      <c r="BN36" s="130" t="s">
        <v>434</v>
      </c>
      <c r="BO36" s="130" t="s">
        <v>434</v>
      </c>
      <c r="BP36" s="18" t="s">
        <v>582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817</v>
      </c>
      <c r="E37" s="159"/>
      <c r="F37" s="126" t="s">
        <v>596</v>
      </c>
      <c r="G37" s="142" t="str">
        <f>IF(D37="","*",VLOOKUP(F37,BS_ATIVIDADE[],3,FALSE))</f>
        <v>OUTROS</v>
      </c>
      <c r="H37" s="106" t="s">
        <v>184</v>
      </c>
      <c r="I37" s="106" t="s">
        <v>1098</v>
      </c>
      <c r="J37" s="105">
        <v>92</v>
      </c>
      <c r="K37" s="105">
        <v>83.7</v>
      </c>
      <c r="L37" s="105" t="s">
        <v>582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1095</v>
      </c>
      <c r="W37" s="151" t="s">
        <v>1096</v>
      </c>
      <c r="X37" s="104" t="s">
        <v>405</v>
      </c>
      <c r="Y37" s="129" t="s">
        <v>409</v>
      </c>
      <c r="Z37" s="104"/>
      <c r="AA37" s="105">
        <v>1</v>
      </c>
      <c r="AB37" s="126" t="s">
        <v>401</v>
      </c>
      <c r="AC37" s="126" t="s">
        <v>395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1095</v>
      </c>
      <c r="BG37" s="16"/>
      <c r="BH37" s="17">
        <v>2</v>
      </c>
      <c r="BI37" s="17"/>
      <c r="BJ37" s="17" t="s">
        <v>1099</v>
      </c>
      <c r="BK37" s="18" t="s">
        <v>1099</v>
      </c>
      <c r="BL37" s="16"/>
      <c r="BM37" s="130" t="s">
        <v>434</v>
      </c>
      <c r="BN37" s="130" t="s">
        <v>434</v>
      </c>
      <c r="BO37" s="130" t="s">
        <v>434</v>
      </c>
      <c r="BP37" s="18" t="s">
        <v>582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848</v>
      </c>
      <c r="E38" s="159"/>
      <c r="F38" s="126" t="s">
        <v>742</v>
      </c>
      <c r="G38" s="142" t="str">
        <f>IF(D38="","*",VLOOKUP(F38,BS_ATIVIDADE[],3,FALSE))</f>
        <v>AMV</v>
      </c>
      <c r="H38" s="106" t="s">
        <v>582</v>
      </c>
      <c r="I38" s="105" t="s">
        <v>582</v>
      </c>
      <c r="J38" s="105">
        <v>54</v>
      </c>
      <c r="K38" s="105">
        <v>81.814999999999998</v>
      </c>
      <c r="L38" s="105" t="s">
        <v>582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1095</v>
      </c>
      <c r="W38" s="151" t="s">
        <v>1100</v>
      </c>
      <c r="X38" s="104" t="s">
        <v>410</v>
      </c>
      <c r="Y38" s="129" t="s">
        <v>413</v>
      </c>
      <c r="Z38" s="104"/>
      <c r="AA38" s="105" t="s">
        <v>582</v>
      </c>
      <c r="AB38" s="126" t="s">
        <v>582</v>
      </c>
      <c r="AC38" s="126" t="s">
        <v>582</v>
      </c>
      <c r="AD38" s="107" t="s">
        <v>582</v>
      </c>
      <c r="AE38" s="105" t="s">
        <v>582</v>
      </c>
      <c r="AF38" s="105" t="s">
        <v>582</v>
      </c>
      <c r="AG38" s="105" t="s">
        <v>582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1095</v>
      </c>
      <c r="BG38" s="16"/>
      <c r="BH38" s="17">
        <v>0</v>
      </c>
      <c r="BI38" s="17"/>
      <c r="BJ38" s="17" t="s">
        <v>1071</v>
      </c>
      <c r="BK38" s="18" t="s">
        <v>1101</v>
      </c>
      <c r="BL38" s="16"/>
      <c r="BM38" s="130" t="s">
        <v>430</v>
      </c>
      <c r="BN38" s="130" t="s">
        <v>459</v>
      </c>
      <c r="BO38" s="130" t="s">
        <v>510</v>
      </c>
      <c r="BP38" s="18" t="s">
        <v>1101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878</v>
      </c>
      <c r="E39" s="173"/>
      <c r="F39" s="126" t="s">
        <v>764</v>
      </c>
      <c r="G39" s="142" t="str">
        <f>IF(D39="","*",VLOOKUP(F39,BS_ATIVIDADE[],3,FALSE))</f>
        <v>SOLDA</v>
      </c>
      <c r="H39" s="106" t="s">
        <v>582</v>
      </c>
      <c r="I39" s="105" t="s">
        <v>582</v>
      </c>
      <c r="J39" s="105">
        <v>54</v>
      </c>
      <c r="K39" s="105">
        <v>65.3</v>
      </c>
      <c r="L39" s="105" t="s">
        <v>582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1095</v>
      </c>
      <c r="W39" s="151" t="s">
        <v>1045</v>
      </c>
      <c r="X39" s="104" t="s">
        <v>410</v>
      </c>
      <c r="Y39" s="129" t="s">
        <v>413</v>
      </c>
      <c r="Z39" s="104"/>
      <c r="AA39" s="105" t="s">
        <v>582</v>
      </c>
      <c r="AB39" s="126" t="s">
        <v>582</v>
      </c>
      <c r="AC39" s="126" t="s">
        <v>582</v>
      </c>
      <c r="AD39" s="107" t="s">
        <v>582</v>
      </c>
      <c r="AE39" s="105" t="s">
        <v>582</v>
      </c>
      <c r="AF39" s="105" t="s">
        <v>582</v>
      </c>
      <c r="AG39" s="105" t="s">
        <v>582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1095</v>
      </c>
      <c r="BG39" s="16"/>
      <c r="BH39" s="17">
        <v>0</v>
      </c>
      <c r="BI39" s="17"/>
      <c r="BJ39" s="17" t="s">
        <v>1102</v>
      </c>
      <c r="BK39" s="18" t="s">
        <v>1102</v>
      </c>
      <c r="BL39" s="16"/>
      <c r="BM39" s="130" t="s">
        <v>440</v>
      </c>
      <c r="BN39" s="130" t="s">
        <v>440</v>
      </c>
      <c r="BO39" s="130" t="s">
        <v>440</v>
      </c>
      <c r="BP39" s="18" t="s">
        <v>1102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583</v>
      </c>
      <c r="E40" s="173">
        <v>650</v>
      </c>
      <c r="F40" s="126" t="s">
        <v>643</v>
      </c>
      <c r="G40" s="142" t="str">
        <f>IF(D40="","*",VLOOKUP(F40,BS_ATIVIDADE[],3,FALSE))</f>
        <v>EXPANSÃO</v>
      </c>
      <c r="H40" s="106" t="s">
        <v>582</v>
      </c>
      <c r="I40" s="106"/>
      <c r="J40" s="105">
        <v>53</v>
      </c>
      <c r="K40" s="105">
        <v>123.8</v>
      </c>
      <c r="L40" s="105" t="s">
        <v>582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1103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1104</v>
      </c>
      <c r="W40" s="151" t="s">
        <v>1045</v>
      </c>
      <c r="X40" s="104" t="s">
        <v>410</v>
      </c>
      <c r="Y40" s="129" t="s">
        <v>413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1104</v>
      </c>
      <c r="BG40" s="16"/>
      <c r="BH40" s="17">
        <v>2</v>
      </c>
      <c r="BI40" s="17"/>
      <c r="BJ40" s="17" t="s">
        <v>1105</v>
      </c>
      <c r="BK40" s="18" t="s">
        <v>1106</v>
      </c>
      <c r="BL40" s="16"/>
      <c r="BM40" s="130" t="s">
        <v>434</v>
      </c>
      <c r="BN40" s="130" t="s">
        <v>434</v>
      </c>
      <c r="BO40" s="130" t="s">
        <v>434</v>
      </c>
      <c r="BP40" s="18" t="s">
        <v>582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900</v>
      </c>
      <c r="E44" s="159"/>
      <c r="F44" s="126" t="s">
        <v>764</v>
      </c>
      <c r="G44" s="142" t="str">
        <f>IF(D44="","*",VLOOKUP(F44,BS_ATIVIDADE[],3,FALSE))</f>
        <v>SOLDA</v>
      </c>
      <c r="H44" s="106" t="s">
        <v>582</v>
      </c>
      <c r="I44" s="106" t="s">
        <v>582</v>
      </c>
      <c r="J44" s="105">
        <v>70</v>
      </c>
      <c r="K44" s="105">
        <v>87.3</v>
      </c>
      <c r="L44" s="105" t="s">
        <v>582</v>
      </c>
      <c r="M44" s="105" t="s">
        <v>1042</v>
      </c>
      <c r="N44" s="150" t="s">
        <v>1043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1044</v>
      </c>
      <c r="W44" s="151" t="s">
        <v>1045</v>
      </c>
      <c r="X44" s="104" t="s">
        <v>410</v>
      </c>
      <c r="Y44" s="129"/>
      <c r="Z44" s="104"/>
      <c r="AA44" s="105" t="s">
        <v>582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780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1052</v>
      </c>
      <c r="I45" s="106" t="s">
        <v>1052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51" t="s">
        <v>1051</v>
      </c>
      <c r="W45" s="151" t="s">
        <v>1040</v>
      </c>
      <c r="X45" s="104" t="s">
        <v>410</v>
      </c>
      <c r="Y45" s="129" t="s">
        <v>413</v>
      </c>
      <c r="Z45" s="104"/>
      <c r="AA45" s="105">
        <v>1</v>
      </c>
      <c r="AB45" s="126" t="s">
        <v>401</v>
      </c>
      <c r="AC45" s="126" t="s">
        <v>582</v>
      </c>
      <c r="AD45" s="107" t="s">
        <v>582</v>
      </c>
      <c r="AE45" s="105" t="s">
        <v>582</v>
      </c>
      <c r="AF45" s="105" t="s">
        <v>582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 t="s">
        <v>1107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583</v>
      </c>
      <c r="E46" s="159"/>
      <c r="F46" s="126" t="s">
        <v>643</v>
      </c>
      <c r="G46" s="142" t="str">
        <f>IF(D46="","*",VLOOKUP(F46,BS_ATIVIDADE[],3,FALSE))</f>
        <v>EXPANSÃO</v>
      </c>
      <c r="H46" s="106" t="s">
        <v>582</v>
      </c>
      <c r="I46" s="106" t="s">
        <v>582</v>
      </c>
      <c r="J46" s="105">
        <v>70</v>
      </c>
      <c r="K46" s="105">
        <v>113.5</v>
      </c>
      <c r="L46" s="105" t="s">
        <v>582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1049</v>
      </c>
      <c r="W46" s="151" t="s">
        <v>1045</v>
      </c>
      <c r="X46" s="104" t="s">
        <v>410</v>
      </c>
      <c r="Y46" s="129" t="s">
        <v>413</v>
      </c>
      <c r="Z46" s="104"/>
      <c r="AA46" s="105" t="s">
        <v>582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1108</v>
      </c>
      <c r="BK46" s="18" t="s">
        <v>1108</v>
      </c>
      <c r="BL46" s="16"/>
      <c r="BM46" s="130" t="s">
        <v>436</v>
      </c>
      <c r="BN46" s="130" t="s">
        <v>460</v>
      </c>
      <c r="BO46" s="130" t="s">
        <v>460</v>
      </c>
      <c r="BP46" s="18" t="s">
        <v>1108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583</v>
      </c>
      <c r="E47" s="159">
        <v>40</v>
      </c>
      <c r="F47" s="126" t="s">
        <v>607</v>
      </c>
      <c r="G47" s="142" t="str">
        <f>IF(D47="","*",VLOOKUP(F47,BS_ATIVIDADE[],3,FALSE))</f>
        <v>EXPANSÃO</v>
      </c>
      <c r="H47" s="106" t="s">
        <v>582</v>
      </c>
      <c r="I47" s="106" t="s">
        <v>582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1049</v>
      </c>
      <c r="W47" s="151" t="s">
        <v>1109</v>
      </c>
      <c r="X47" s="104" t="s">
        <v>410</v>
      </c>
      <c r="Y47" s="129" t="s">
        <v>413</v>
      </c>
      <c r="Z47" s="104"/>
      <c r="AA47" s="105" t="s">
        <v>582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1108</v>
      </c>
      <c r="BK47" s="18" t="s">
        <v>1108</v>
      </c>
      <c r="BL47" s="16"/>
      <c r="BM47" s="130" t="s">
        <v>436</v>
      </c>
      <c r="BN47" s="130" t="s">
        <v>460</v>
      </c>
      <c r="BO47" s="130" t="s">
        <v>460</v>
      </c>
      <c r="BP47" s="18" t="s">
        <v>1108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900</v>
      </c>
      <c r="E48" s="159"/>
      <c r="F48" s="126" t="s">
        <v>764</v>
      </c>
      <c r="G48" s="142" t="str">
        <f>IF(D48="","*",VLOOKUP(F48,BS_ATIVIDADE[],3,FALSE))</f>
        <v>SOLDA</v>
      </c>
      <c r="H48" s="106" t="s">
        <v>582</v>
      </c>
      <c r="I48" s="106" t="s">
        <v>582</v>
      </c>
      <c r="J48" s="105">
        <v>70</v>
      </c>
      <c r="K48" s="105">
        <v>87.3</v>
      </c>
      <c r="L48" s="105" t="s">
        <v>582</v>
      </c>
      <c r="M48" s="105" t="s">
        <v>1110</v>
      </c>
      <c r="N48" s="150" t="s">
        <v>1111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1044</v>
      </c>
      <c r="W48" s="151" t="s">
        <v>1045</v>
      </c>
      <c r="X48" s="104" t="s">
        <v>410</v>
      </c>
      <c r="Y48" s="129" t="s">
        <v>413</v>
      </c>
      <c r="Z48" s="104"/>
      <c r="AA48" s="105" t="s">
        <v>582</v>
      </c>
      <c r="AB48" s="126"/>
      <c r="AC48" s="126" t="s">
        <v>582</v>
      </c>
      <c r="AD48" s="107" t="s">
        <v>582</v>
      </c>
      <c r="AE48" s="105" t="s">
        <v>582</v>
      </c>
      <c r="AF48" s="105" t="s">
        <v>582</v>
      </c>
      <c r="AG48" s="105" t="s">
        <v>582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1112</v>
      </c>
      <c r="BK48" s="18" t="s">
        <v>1112</v>
      </c>
      <c r="BL48" s="16"/>
      <c r="BM48" s="130" t="s">
        <v>429</v>
      </c>
      <c r="BN48" s="130" t="s">
        <v>458</v>
      </c>
      <c r="BO48" s="130" t="s">
        <v>440</v>
      </c>
      <c r="BP48" s="18" t="s">
        <v>1112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1032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1036</v>
      </c>
      <c r="W49" s="151" t="s">
        <v>1040</v>
      </c>
      <c r="X49" s="104" t="s">
        <v>410</v>
      </c>
      <c r="Y49" s="129" t="s">
        <v>413</v>
      </c>
      <c r="Z49" s="104"/>
      <c r="AA49" s="105">
        <v>1</v>
      </c>
      <c r="AB49" s="126" t="s">
        <v>401</v>
      </c>
      <c r="AC49" s="126" t="s">
        <v>582</v>
      </c>
      <c r="AD49" s="107">
        <v>0.29166666666666669</v>
      </c>
      <c r="AE49" s="105">
        <v>6249</v>
      </c>
      <c r="AF49" s="105" t="s">
        <v>582</v>
      </c>
      <c r="AG49" s="105" t="s">
        <v>582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1113</v>
      </c>
      <c r="BK49" s="18" t="s">
        <v>1113</v>
      </c>
      <c r="BL49" s="16"/>
      <c r="BM49" s="130" t="s">
        <v>429</v>
      </c>
      <c r="BN49" s="130" t="s">
        <v>458</v>
      </c>
      <c r="BO49" s="130" t="s">
        <v>440</v>
      </c>
      <c r="BP49" s="18" t="s">
        <v>1113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813</v>
      </c>
      <c r="E50" s="159"/>
      <c r="F50" s="126" t="s">
        <v>745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1055</v>
      </c>
      <c r="W50" s="151" t="s">
        <v>1056</v>
      </c>
      <c r="X50" s="104" t="s">
        <v>410</v>
      </c>
      <c r="Y50" s="129" t="s">
        <v>413</v>
      </c>
      <c r="Z50" s="104"/>
      <c r="AA50" s="105">
        <v>2</v>
      </c>
      <c r="AB50" s="126" t="s">
        <v>412</v>
      </c>
      <c r="AC50" s="126" t="s">
        <v>582</v>
      </c>
      <c r="AD50" s="107">
        <v>0.29166666666666669</v>
      </c>
      <c r="AE50" s="105">
        <v>9341</v>
      </c>
      <c r="AF50" s="105" t="s">
        <v>582</v>
      </c>
      <c r="AG50" s="105" t="s">
        <v>582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1114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813</v>
      </c>
      <c r="E51" s="159"/>
      <c r="F51" s="126" t="s">
        <v>775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582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1055</v>
      </c>
      <c r="W51" s="151" t="s">
        <v>1058</v>
      </c>
      <c r="X51" s="104" t="s">
        <v>410</v>
      </c>
      <c r="Y51" s="129" t="s">
        <v>413</v>
      </c>
      <c r="Z51" s="104"/>
      <c r="AA51" s="105">
        <v>1</v>
      </c>
      <c r="AB51" s="126" t="s">
        <v>401</v>
      </c>
      <c r="AC51" s="126" t="s">
        <v>582</v>
      </c>
      <c r="AD51" s="107">
        <v>0.29166666666666669</v>
      </c>
      <c r="AE51" s="105">
        <v>9341</v>
      </c>
      <c r="AF51" s="105" t="s">
        <v>582</v>
      </c>
      <c r="AG51" s="105" t="s">
        <v>582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1115</v>
      </c>
      <c r="BK51" s="18" t="s">
        <v>1115</v>
      </c>
      <c r="BL51" s="16"/>
      <c r="BM51" s="130" t="s">
        <v>429</v>
      </c>
      <c r="BN51" s="130" t="s">
        <v>458</v>
      </c>
      <c r="BO51" s="130" t="s">
        <v>440</v>
      </c>
      <c r="BP51" s="18" t="s">
        <v>1115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756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1036</v>
      </c>
      <c r="W53" s="151" t="s">
        <v>1040</v>
      </c>
      <c r="X53" s="104" t="s">
        <v>410</v>
      </c>
      <c r="Y53" s="129" t="s">
        <v>413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1116</v>
      </c>
      <c r="BK53" s="18" t="s">
        <v>1116</v>
      </c>
      <c r="BL53" s="16"/>
      <c r="BM53" s="130" t="s">
        <v>429</v>
      </c>
      <c r="BN53" s="130" t="s">
        <v>458</v>
      </c>
      <c r="BO53" s="130" t="s">
        <v>440</v>
      </c>
      <c r="BP53" s="18" t="s">
        <v>1116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865</v>
      </c>
      <c r="E54" s="159"/>
      <c r="F54" s="126" t="s">
        <v>768</v>
      </c>
      <c r="G54" s="142" t="str">
        <f>IF(D54="","*",VLOOKUP(F54,BS_ATIVIDADE[],3,FALSE))</f>
        <v>DORMENTE - SUBSTITUIÇÂO</v>
      </c>
      <c r="H54" s="105" t="s">
        <v>582</v>
      </c>
      <c r="I54" s="105" t="s">
        <v>582</v>
      </c>
      <c r="J54" s="105">
        <v>56</v>
      </c>
      <c r="K54" s="105">
        <v>205</v>
      </c>
      <c r="L54" s="105" t="s">
        <v>582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1060</v>
      </c>
      <c r="W54" s="151" t="s">
        <v>1117</v>
      </c>
      <c r="X54" s="104" t="s">
        <v>410</v>
      </c>
      <c r="Y54" s="129" t="s">
        <v>413</v>
      </c>
      <c r="Z54" s="104"/>
      <c r="AA54" s="105">
        <v>1</v>
      </c>
      <c r="AB54" s="126" t="s">
        <v>401</v>
      </c>
      <c r="AC54" s="126" t="s">
        <v>582</v>
      </c>
      <c r="AD54" s="107">
        <v>0.29166666666666669</v>
      </c>
      <c r="AE54" s="105">
        <v>6242</v>
      </c>
      <c r="AF54" s="105" t="s">
        <v>582</v>
      </c>
      <c r="AG54" s="105" t="s">
        <v>582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1118</v>
      </c>
      <c r="BK54" s="18" t="s">
        <v>1118</v>
      </c>
      <c r="BL54" s="16"/>
      <c r="BM54" s="130" t="s">
        <v>429</v>
      </c>
      <c r="BN54" s="130" t="s">
        <v>458</v>
      </c>
      <c r="BO54" s="130" t="s">
        <v>440</v>
      </c>
      <c r="BP54" s="18" t="s">
        <v>1118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854</v>
      </c>
      <c r="E55" s="159">
        <v>52</v>
      </c>
      <c r="F55" s="126" t="s">
        <v>764</v>
      </c>
      <c r="G55" s="142" t="str">
        <f>IF(D55="","*",VLOOKUP(F55,BS_ATIVIDADE[],3,FALSE))</f>
        <v>SOLDA</v>
      </c>
      <c r="H55" s="106" t="s">
        <v>582</v>
      </c>
      <c r="I55" s="106" t="s">
        <v>582</v>
      </c>
      <c r="J55" s="105">
        <v>56</v>
      </c>
      <c r="K55" s="105">
        <v>200.035</v>
      </c>
      <c r="L55" s="105" t="s">
        <v>582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1095</v>
      </c>
      <c r="W55" s="151" t="s">
        <v>1045</v>
      </c>
      <c r="X55" s="104" t="s">
        <v>410</v>
      </c>
      <c r="Y55" s="129"/>
      <c r="Z55" s="104"/>
      <c r="AA55" s="105" t="s">
        <v>582</v>
      </c>
      <c r="AB55" s="103"/>
      <c r="AC55" s="152"/>
      <c r="AD55" s="107" t="s">
        <v>582</v>
      </c>
      <c r="AE55" s="105" t="s">
        <v>582</v>
      </c>
      <c r="AF55" s="105" t="s">
        <v>582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814</v>
      </c>
      <c r="E56" s="159"/>
      <c r="F56" s="126" t="s">
        <v>745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1119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1095</v>
      </c>
      <c r="W56" s="151" t="s">
        <v>1120</v>
      </c>
      <c r="X56" s="104" t="s">
        <v>410</v>
      </c>
      <c r="Y56" s="129" t="s">
        <v>413</v>
      </c>
      <c r="Z56" s="104"/>
      <c r="AA56" s="105">
        <v>1</v>
      </c>
      <c r="AB56" s="103" t="s">
        <v>401</v>
      </c>
      <c r="AC56" s="152"/>
      <c r="AD56" s="107">
        <v>0.3125</v>
      </c>
      <c r="AE56" s="105">
        <v>7629</v>
      </c>
      <c r="AF56" s="105" t="s">
        <v>582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1121</v>
      </c>
      <c r="BK56" s="18" t="s">
        <v>1121</v>
      </c>
      <c r="BL56" s="16"/>
      <c r="BM56" s="130" t="s">
        <v>429</v>
      </c>
      <c r="BN56" s="130" t="s">
        <v>458</v>
      </c>
      <c r="BO56" s="130" t="s">
        <v>440</v>
      </c>
      <c r="BP56" s="18" t="s">
        <v>1121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922</v>
      </c>
      <c r="E57" s="159"/>
      <c r="F57" s="126" t="s">
        <v>804</v>
      </c>
      <c r="G57" s="142" t="str">
        <f>IF(D57="","*",VLOOKUP(F57,BS_ATIVIDADE[],3,FALSE))</f>
        <v>OUTROS</v>
      </c>
      <c r="H57" s="105" t="s">
        <v>582</v>
      </c>
      <c r="I57" s="105" t="s">
        <v>582</v>
      </c>
      <c r="J57" s="105">
        <v>56</v>
      </c>
      <c r="K57" s="105">
        <v>168</v>
      </c>
      <c r="L57" s="105" t="s">
        <v>582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1069</v>
      </c>
      <c r="W57" s="151" t="s">
        <v>1070</v>
      </c>
      <c r="X57" s="104" t="s">
        <v>410</v>
      </c>
      <c r="Y57" s="129" t="s">
        <v>413</v>
      </c>
      <c r="Z57" s="104"/>
      <c r="AA57" s="105" t="s">
        <v>582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1122</v>
      </c>
      <c r="BK57" s="18" t="s">
        <v>1122</v>
      </c>
      <c r="BL57" s="16"/>
      <c r="BM57" s="130" t="s">
        <v>430</v>
      </c>
      <c r="BN57" s="130" t="s">
        <v>459</v>
      </c>
      <c r="BO57" s="130" t="s">
        <v>510</v>
      </c>
      <c r="BP57" s="18" t="s">
        <v>1122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850</v>
      </c>
      <c r="E58" s="159">
        <v>52</v>
      </c>
      <c r="F58" s="126" t="s">
        <v>764</v>
      </c>
      <c r="G58" s="142" t="str">
        <f>IF(D58="","*",VLOOKUP(F58,BS_ATIVIDADE[],3,FALSE))</f>
        <v>SOLDA</v>
      </c>
      <c r="H58" s="106" t="s">
        <v>582</v>
      </c>
      <c r="I58" s="106" t="s">
        <v>582</v>
      </c>
      <c r="J58" s="105">
        <v>56</v>
      </c>
      <c r="K58" s="105">
        <v>154.30000000000001</v>
      </c>
      <c r="L58" s="105" t="s">
        <v>582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1095</v>
      </c>
      <c r="W58" s="151" t="s">
        <v>1045</v>
      </c>
      <c r="X58" s="104" t="s">
        <v>410</v>
      </c>
      <c r="Y58" s="129" t="s">
        <v>413</v>
      </c>
      <c r="Z58" s="104"/>
      <c r="AA58" s="105" t="s">
        <v>582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1123</v>
      </c>
      <c r="BK58" s="18" t="s">
        <v>1108</v>
      </c>
      <c r="BL58" s="16"/>
      <c r="BM58" s="130" t="s">
        <v>436</v>
      </c>
      <c r="BN58" s="130" t="s">
        <v>460</v>
      </c>
      <c r="BO58" s="130" t="s">
        <v>460</v>
      </c>
      <c r="BP58" s="18" t="s">
        <v>1108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726</v>
      </c>
      <c r="E59" s="159">
        <v>4</v>
      </c>
      <c r="F59" s="126" t="s">
        <v>584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1075</v>
      </c>
      <c r="W59" s="151" t="s">
        <v>1076</v>
      </c>
      <c r="X59" s="104" t="s">
        <v>410</v>
      </c>
      <c r="Y59" s="129" t="s">
        <v>413</v>
      </c>
      <c r="Z59" s="104"/>
      <c r="AA59" s="105">
        <v>1</v>
      </c>
      <c r="AB59" s="103" t="s">
        <v>401</v>
      </c>
      <c r="AC59" s="152"/>
      <c r="AD59" s="107">
        <v>0.33333333333333331</v>
      </c>
      <c r="AE59" s="105" t="s">
        <v>582</v>
      </c>
      <c r="AF59" s="105" t="s">
        <v>582</v>
      </c>
      <c r="AG59" s="105" t="s">
        <v>582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1114</v>
      </c>
      <c r="BK59" s="18" t="s">
        <v>1124</v>
      </c>
      <c r="BL59" s="16"/>
      <c r="BM59" s="130" t="s">
        <v>436</v>
      </c>
      <c r="BN59" s="130" t="s">
        <v>460</v>
      </c>
      <c r="BO59" s="130" t="s">
        <v>460</v>
      </c>
      <c r="BP59" s="18" t="s">
        <v>1124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792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1051</v>
      </c>
      <c r="W60" s="151" t="s">
        <v>1040</v>
      </c>
      <c r="X60" s="104" t="s">
        <v>410</v>
      </c>
      <c r="Y60" s="129"/>
      <c r="Z60" s="104"/>
      <c r="AA60" s="105">
        <v>1</v>
      </c>
      <c r="AB60" s="103" t="s">
        <v>401</v>
      </c>
      <c r="AC60" s="126"/>
      <c r="AD60" s="107">
        <v>0.35416666666666669</v>
      </c>
      <c r="AE60" s="105" t="s">
        <v>582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733</v>
      </c>
      <c r="E61" s="159"/>
      <c r="F61" s="126" t="s">
        <v>649</v>
      </c>
      <c r="G61" s="142" t="str">
        <f>IF(D61="","*",VLOOKUP(F61,BS_ATIVIDADE[],3,FALSE))</f>
        <v>TRILHEIRO - DESCARGA</v>
      </c>
      <c r="H61" s="106" t="s">
        <v>201</v>
      </c>
      <c r="I61" s="106" t="s">
        <v>1081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1082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1083</v>
      </c>
      <c r="W61" s="151" t="s">
        <v>1084</v>
      </c>
      <c r="X61" s="104" t="s">
        <v>410</v>
      </c>
      <c r="Y61" s="129" t="s">
        <v>413</v>
      </c>
      <c r="Z61" s="104"/>
      <c r="AA61" s="105">
        <v>2</v>
      </c>
      <c r="AB61" s="126" t="s">
        <v>412</v>
      </c>
      <c r="AC61" s="126" t="s">
        <v>408</v>
      </c>
      <c r="AD61" s="107">
        <v>0.33333333333333331</v>
      </c>
      <c r="AE61" s="105" t="s">
        <v>582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/>
      <c r="AU61" s="136"/>
      <c r="AV61" s="136"/>
      <c r="AW61" s="14"/>
      <c r="AX61" s="14"/>
      <c r="AY61" s="164" t="str">
        <f t="shared" si="3"/>
        <v>ERRO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1</v>
      </c>
      <c r="BI61" s="17"/>
      <c r="BJ61" s="17" t="s">
        <v>1125</v>
      </c>
      <c r="BK61" s="18" t="s">
        <v>1126</v>
      </c>
      <c r="BL61" s="16"/>
      <c r="BM61" s="130"/>
      <c r="BN61" s="130"/>
      <c r="BO61" s="130"/>
      <c r="BP61" s="18"/>
      <c r="BQ61" s="12" t="e">
        <f t="shared" si="4"/>
        <v>#VALUE!</v>
      </c>
      <c r="BR61" s="19" t="e">
        <f t="shared" si="5"/>
        <v>#VALUE!</v>
      </c>
      <c r="BS61" s="19">
        <f t="shared" si="6"/>
        <v>0</v>
      </c>
      <c r="BT61" s="8" t="str">
        <f t="shared" si="7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848</v>
      </c>
      <c r="E62" s="159">
        <v>57</v>
      </c>
      <c r="F62" s="126" t="s">
        <v>715</v>
      </c>
      <c r="G62" s="142" t="str">
        <f>IF(D62="","*",VLOOKUP(F62,BS_ATIVIDADE[],3,FALSE))</f>
        <v>MODERNIZAÇÃO</v>
      </c>
      <c r="H62" s="106" t="s">
        <v>582</v>
      </c>
      <c r="I62" s="106" t="s">
        <v>582</v>
      </c>
      <c r="J62" s="105">
        <v>48</v>
      </c>
      <c r="K62" s="105">
        <v>123.363</v>
      </c>
      <c r="L62" s="105" t="s">
        <v>582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1091</v>
      </c>
      <c r="W62" s="151" t="s">
        <v>1045</v>
      </c>
      <c r="X62" s="104" t="s">
        <v>410</v>
      </c>
      <c r="Y62" s="129" t="s">
        <v>413</v>
      </c>
      <c r="Z62" s="104"/>
      <c r="AA62" s="105" t="s">
        <v>582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1127</v>
      </c>
      <c r="BK62" s="18" t="s">
        <v>1127</v>
      </c>
      <c r="BL62" s="16"/>
      <c r="BM62" s="130" t="s">
        <v>436</v>
      </c>
      <c r="BN62" s="130" t="s">
        <v>452</v>
      </c>
      <c r="BO62" s="130" t="s">
        <v>538</v>
      </c>
      <c r="BP62" s="18" t="s">
        <v>1127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934</v>
      </c>
      <c r="E63" s="159">
        <v>58</v>
      </c>
      <c r="F63" s="126" t="s">
        <v>715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582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1091</v>
      </c>
      <c r="W63" s="151" t="s">
        <v>1045</v>
      </c>
      <c r="X63" s="104" t="s">
        <v>410</v>
      </c>
      <c r="Y63" s="129" t="s">
        <v>413</v>
      </c>
      <c r="Z63" s="104"/>
      <c r="AA63" s="105" t="s">
        <v>582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1127</v>
      </c>
      <c r="BK63" s="18" t="s">
        <v>1127</v>
      </c>
      <c r="BL63" s="16"/>
      <c r="BM63" s="130" t="s">
        <v>436</v>
      </c>
      <c r="BN63" s="130" t="s">
        <v>452</v>
      </c>
      <c r="BO63" s="130" t="s">
        <v>538</v>
      </c>
      <c r="BP63" s="18" t="s">
        <v>1127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853</v>
      </c>
      <c r="E64" s="159">
        <v>56</v>
      </c>
      <c r="F64" s="126" t="s">
        <v>764</v>
      </c>
      <c r="G64" s="142" t="str">
        <f>IF(D64="","*",VLOOKUP(F64,BS_ATIVIDADE[],3,FALSE))</f>
        <v>SOLDA</v>
      </c>
      <c r="H64" s="106" t="s">
        <v>582</v>
      </c>
      <c r="I64" s="106" t="s">
        <v>582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1083</v>
      </c>
      <c r="W64" s="151" t="s">
        <v>1045</v>
      </c>
      <c r="X64" s="104" t="s">
        <v>410</v>
      </c>
      <c r="Y64" s="129" t="s">
        <v>413</v>
      </c>
      <c r="Z64" s="104"/>
      <c r="AA64" s="105" t="s">
        <v>582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1128</v>
      </c>
      <c r="BK64" s="18" t="s">
        <v>1129</v>
      </c>
      <c r="BL64" s="16"/>
      <c r="BM64" s="130" t="s">
        <v>436</v>
      </c>
      <c r="BN64" s="130" t="s">
        <v>460</v>
      </c>
      <c r="BO64" s="130" t="s">
        <v>460</v>
      </c>
      <c r="BP64" s="18" t="s">
        <v>1129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881</v>
      </c>
      <c r="E65" s="159">
        <v>57</v>
      </c>
      <c r="F65" s="126" t="s">
        <v>764</v>
      </c>
      <c r="G65" s="142" t="str">
        <f>IF(D65="","*",VLOOKUP(F65,BS_ATIVIDADE[],3,FALSE))</f>
        <v>SOLDA</v>
      </c>
      <c r="H65" s="106" t="s">
        <v>582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1083</v>
      </c>
      <c r="W65" s="151" t="s">
        <v>1045</v>
      </c>
      <c r="X65" s="104" t="s">
        <v>410</v>
      </c>
      <c r="Y65" s="129" t="s">
        <v>413</v>
      </c>
      <c r="Z65" s="104"/>
      <c r="AA65" s="105" t="s">
        <v>582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1128</v>
      </c>
      <c r="BK65" s="18" t="s">
        <v>1129</v>
      </c>
      <c r="BL65" s="16"/>
      <c r="BM65" s="130" t="s">
        <v>436</v>
      </c>
      <c r="BN65" s="130" t="s">
        <v>460</v>
      </c>
      <c r="BO65" s="130" t="s">
        <v>460</v>
      </c>
      <c r="BP65" s="18" t="s">
        <v>1129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829</v>
      </c>
      <c r="E66" s="159"/>
      <c r="F66" s="126" t="s">
        <v>704</v>
      </c>
      <c r="G66" s="142" t="str">
        <f>IF(D66="","*",VLOOKUP(F66,BS_ATIVIDADE[],3,FALSE))</f>
        <v>MODERNIZAÇÃO</v>
      </c>
      <c r="H66" s="106" t="s">
        <v>1130</v>
      </c>
      <c r="I66" s="106" t="s">
        <v>1130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1091</v>
      </c>
      <c r="W66" s="151" t="s">
        <v>1131</v>
      </c>
      <c r="X66" s="104" t="s">
        <v>410</v>
      </c>
      <c r="Y66" s="129" t="s">
        <v>413</v>
      </c>
      <c r="Z66" s="104"/>
      <c r="AA66" s="105">
        <v>1</v>
      </c>
      <c r="AB66" s="103" t="s">
        <v>401</v>
      </c>
      <c r="AC66" s="152"/>
      <c r="AD66" s="107">
        <v>0.29166666666666669</v>
      </c>
      <c r="AE66" s="105" t="s">
        <v>582</v>
      </c>
      <c r="AF66" s="105" t="s">
        <v>582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1132</v>
      </c>
      <c r="BK66" s="18" t="s">
        <v>1132</v>
      </c>
      <c r="BL66" s="16"/>
      <c r="BM66" s="130" t="s">
        <v>432</v>
      </c>
      <c r="BN66" s="130" t="s">
        <v>459</v>
      </c>
      <c r="BO66" s="130" t="s">
        <v>510</v>
      </c>
      <c r="BP66" s="18" t="s">
        <v>1132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624</v>
      </c>
      <c r="E67" s="159">
        <v>61</v>
      </c>
      <c r="F67" s="126" t="s">
        <v>572</v>
      </c>
      <c r="G67" s="142" t="str">
        <f>IF(D67="","*",VLOOKUP(F67,BS_ATIVIDADE[],3,FALSE))</f>
        <v>OUTROS</v>
      </c>
      <c r="H67" s="106" t="s">
        <v>582</v>
      </c>
      <c r="I67" s="106" t="s">
        <v>582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1133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1134</v>
      </c>
      <c r="W67" s="151" t="s">
        <v>1135</v>
      </c>
      <c r="X67" s="104" t="s">
        <v>405</v>
      </c>
      <c r="Y67" s="129" t="s">
        <v>409</v>
      </c>
      <c r="Z67" s="104"/>
      <c r="AA67" s="105" t="s">
        <v>582</v>
      </c>
      <c r="AB67" s="103"/>
      <c r="AC67" s="152"/>
      <c r="AD67" s="107" t="s">
        <v>582</v>
      </c>
      <c r="AE67" s="105" t="s">
        <v>582</v>
      </c>
      <c r="AF67" s="105" t="s">
        <v>582</v>
      </c>
      <c r="AG67" s="105" t="s">
        <v>582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1136</v>
      </c>
      <c r="BK67" s="18" t="s">
        <v>1136</v>
      </c>
      <c r="BL67" s="16"/>
      <c r="BM67" s="130" t="s">
        <v>429</v>
      </c>
      <c r="BN67" s="130" t="s">
        <v>449</v>
      </c>
      <c r="BO67" s="130" t="s">
        <v>546</v>
      </c>
      <c r="BP67" s="18" t="s">
        <v>1136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816</v>
      </c>
      <c r="E68" s="159">
        <v>61</v>
      </c>
      <c r="F68" s="126" t="s">
        <v>719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1133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1134</v>
      </c>
      <c r="W68" s="151" t="s">
        <v>1137</v>
      </c>
      <c r="X68" s="104" t="s">
        <v>405</v>
      </c>
      <c r="Y68" s="129" t="s">
        <v>409</v>
      </c>
      <c r="Z68" s="104"/>
      <c r="AA68" s="105">
        <v>1</v>
      </c>
      <c r="AB68" s="103" t="s">
        <v>401</v>
      </c>
      <c r="AC68" s="152" t="s">
        <v>395</v>
      </c>
      <c r="AD68" s="107">
        <v>0.29166666666666669</v>
      </c>
      <c r="AE68" s="105">
        <v>7663</v>
      </c>
      <c r="AF68" s="105" t="s">
        <v>582</v>
      </c>
      <c r="AG68" s="105" t="s">
        <v>582</v>
      </c>
      <c r="AH68" s="15"/>
      <c r="AI68" s="126" t="s">
        <v>596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1138</v>
      </c>
      <c r="BK68" s="18" t="s">
        <v>1139</v>
      </c>
      <c r="BL68" s="16"/>
      <c r="BM68" s="130" t="s">
        <v>434</v>
      </c>
      <c r="BN68" s="130" t="s">
        <v>434</v>
      </c>
      <c r="BO68" s="130" t="s">
        <v>434</v>
      </c>
      <c r="BP68" s="18" t="s">
        <v>582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620</v>
      </c>
      <c r="E69" s="159">
        <v>62</v>
      </c>
      <c r="F69" s="126" t="s">
        <v>715</v>
      </c>
      <c r="G69" s="142" t="str">
        <f>IF(D69="","*",VLOOKUP(F69,BS_ATIVIDADE[],3,FALSE))</f>
        <v>MODERNIZAÇÃO</v>
      </c>
      <c r="H69" s="106" t="s">
        <v>582</v>
      </c>
      <c r="I69" s="106" t="s">
        <v>582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1134</v>
      </c>
      <c r="W69" s="151" t="s">
        <v>1045</v>
      </c>
      <c r="X69" s="104" t="s">
        <v>405</v>
      </c>
      <c r="Y69" s="129" t="s">
        <v>409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1136</v>
      </c>
      <c r="BK69" s="18" t="s">
        <v>1136</v>
      </c>
      <c r="BL69" s="16"/>
      <c r="BM69" s="130" t="s">
        <v>429</v>
      </c>
      <c r="BN69" s="130" t="s">
        <v>449</v>
      </c>
      <c r="BO69" s="130" t="s">
        <v>546</v>
      </c>
      <c r="BP69" s="18" t="s">
        <v>1136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783</v>
      </c>
      <c r="E70" s="159">
        <v>60</v>
      </c>
      <c r="F70" s="126" t="s">
        <v>596</v>
      </c>
      <c r="G70" s="142" t="str">
        <f>IF(D70="","*",VLOOKUP(F70,BS_ATIVIDADE[],3,FALSE))</f>
        <v>OUTROS</v>
      </c>
      <c r="H70" s="106" t="s">
        <v>1140</v>
      </c>
      <c r="I70" s="106" t="s">
        <v>1141</v>
      </c>
      <c r="J70" s="105">
        <v>54</v>
      </c>
      <c r="K70" s="105">
        <v>106.4</v>
      </c>
      <c r="L70" s="105" t="s">
        <v>582</v>
      </c>
      <c r="M70" s="127" t="s">
        <v>1142</v>
      </c>
      <c r="N70" s="127" t="s">
        <v>1143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1051</v>
      </c>
      <c r="W70" s="151" t="s">
        <v>1144</v>
      </c>
      <c r="X70" s="104" t="s">
        <v>410</v>
      </c>
      <c r="Y70" s="129" t="s">
        <v>413</v>
      </c>
      <c r="Z70" s="104"/>
      <c r="AA70" s="105">
        <v>1</v>
      </c>
      <c r="AB70" s="103" t="s">
        <v>401</v>
      </c>
      <c r="AC70" s="152"/>
      <c r="AD70" s="107">
        <v>0.35416666666666669</v>
      </c>
      <c r="AE70" s="105">
        <v>6235</v>
      </c>
      <c r="AF70" s="105" t="s">
        <v>582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624</v>
      </c>
      <c r="E71" s="159">
        <v>61</v>
      </c>
      <c r="F71" s="126" t="s">
        <v>572</v>
      </c>
      <c r="G71" s="142" t="str">
        <f>IF(D71="","*",VLOOKUP(F71,BS_ATIVIDADE[],3,FALSE))</f>
        <v>OUTROS</v>
      </c>
      <c r="H71" s="106" t="s">
        <v>582</v>
      </c>
      <c r="I71" s="106" t="s">
        <v>582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1145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1134</v>
      </c>
      <c r="W71" s="151" t="s">
        <v>1146</v>
      </c>
      <c r="X71" s="104" t="s">
        <v>405</v>
      </c>
      <c r="Y71" s="129" t="s">
        <v>409</v>
      </c>
      <c r="Z71" s="104"/>
      <c r="AA71" s="105" t="s">
        <v>582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1136</v>
      </c>
      <c r="BK71" s="18" t="s">
        <v>1136</v>
      </c>
      <c r="BL71" s="16"/>
      <c r="BM71" s="130" t="s">
        <v>429</v>
      </c>
      <c r="BN71" s="130" t="s">
        <v>449</v>
      </c>
      <c r="BO71" s="130" t="s">
        <v>546</v>
      </c>
      <c r="BP71" s="18" t="s">
        <v>1136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817</v>
      </c>
      <c r="E72" s="159">
        <v>66</v>
      </c>
      <c r="F72" s="126" t="s">
        <v>775</v>
      </c>
      <c r="G72" s="142" t="str">
        <f>IF(D72="","*",VLOOKUP(F72,BS_ATIVIDADE[],3,FALSE))</f>
        <v>OUTROS</v>
      </c>
      <c r="H72" s="106" t="s">
        <v>184</v>
      </c>
      <c r="I72" s="106" t="s">
        <v>1098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1134</v>
      </c>
      <c r="W72" s="151" t="s">
        <v>1147</v>
      </c>
      <c r="X72" s="104" t="s">
        <v>405</v>
      </c>
      <c r="Y72" s="129" t="s">
        <v>409</v>
      </c>
      <c r="Z72" s="104"/>
      <c r="AA72" s="105">
        <v>1</v>
      </c>
      <c r="AB72" s="103" t="s">
        <v>401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1136</v>
      </c>
      <c r="BK72" s="18" t="s">
        <v>1136</v>
      </c>
      <c r="BL72" s="16"/>
      <c r="BM72" s="130" t="s">
        <v>429</v>
      </c>
      <c r="BN72" s="130" t="s">
        <v>449</v>
      </c>
      <c r="BO72" s="130" t="s">
        <v>546</v>
      </c>
      <c r="BP72" s="18" t="s">
        <v>1136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878</v>
      </c>
      <c r="E73" s="159">
        <v>59</v>
      </c>
      <c r="F73" s="126" t="s">
        <v>764</v>
      </c>
      <c r="G73" s="142" t="str">
        <f>IF(D73="","*",VLOOKUP(F73,BS_ATIVIDADE[],3,FALSE))</f>
        <v>SOLDA</v>
      </c>
      <c r="H73" s="106" t="s">
        <v>582</v>
      </c>
      <c r="I73" s="106" t="s">
        <v>582</v>
      </c>
      <c r="J73" s="105">
        <v>92</v>
      </c>
      <c r="K73" s="105">
        <v>106.7</v>
      </c>
      <c r="L73" s="105" t="s">
        <v>582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1095</v>
      </c>
      <c r="W73" s="151" t="s">
        <v>1045</v>
      </c>
      <c r="X73" s="104" t="s">
        <v>410</v>
      </c>
      <c r="Y73" s="129" t="s">
        <v>413</v>
      </c>
      <c r="Z73" s="104"/>
      <c r="AA73" s="105" t="s">
        <v>582</v>
      </c>
      <c r="AB73" s="103"/>
      <c r="AC73" s="152"/>
      <c r="AD73" s="107" t="s">
        <v>582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1148</v>
      </c>
      <c r="BK73" s="18" t="s">
        <v>1149</v>
      </c>
      <c r="BL73" s="16"/>
      <c r="BM73" s="130" t="s">
        <v>436</v>
      </c>
      <c r="BN73" s="130" t="s">
        <v>460</v>
      </c>
      <c r="BO73" s="130" t="s">
        <v>460</v>
      </c>
      <c r="BP73" s="18" t="s">
        <v>1149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783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1140</v>
      </c>
      <c r="I74" s="106" t="s">
        <v>1140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1051</v>
      </c>
      <c r="W74" s="151" t="s">
        <v>1040</v>
      </c>
      <c r="X74" s="104" t="s">
        <v>410</v>
      </c>
      <c r="Y74" s="129"/>
      <c r="Z74" s="104"/>
      <c r="AA74" s="105">
        <v>1</v>
      </c>
      <c r="AB74" s="103" t="s">
        <v>401</v>
      </c>
      <c r="AC74" s="152"/>
      <c r="AD74" s="107">
        <v>0.35416666666666669</v>
      </c>
      <c r="AE74" s="105">
        <v>6235</v>
      </c>
      <c r="AF74" s="105" t="s">
        <v>582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1150</v>
      </c>
      <c r="AN74" s="105" t="s">
        <v>1151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8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1152</v>
      </c>
      <c r="BK74" s="18" t="s">
        <v>1153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583</v>
      </c>
      <c r="E75" s="173">
        <v>650</v>
      </c>
      <c r="F75" s="126" t="s">
        <v>643</v>
      </c>
      <c r="G75" s="142" t="str">
        <f>IF(D75="","*",VLOOKUP(F75,BS_ATIVIDADE[],3,FALSE))</f>
        <v>EXPANSÃO</v>
      </c>
      <c r="H75" s="106" t="s">
        <v>582</v>
      </c>
      <c r="I75" s="106"/>
      <c r="J75" s="105">
        <v>53</v>
      </c>
      <c r="K75" s="105">
        <v>123.8</v>
      </c>
      <c r="L75" s="105" t="s">
        <v>582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1104</v>
      </c>
      <c r="W75" s="151" t="s">
        <v>1045</v>
      </c>
      <c r="X75" s="104" t="s">
        <v>410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1154</v>
      </c>
      <c r="BK75" s="18" t="s">
        <v>1155</v>
      </c>
      <c r="BL75" s="16"/>
      <c r="BM75" s="130" t="s">
        <v>434</v>
      </c>
      <c r="BN75" s="130" t="s">
        <v>434</v>
      </c>
      <c r="BO75" s="130" t="s">
        <v>434</v>
      </c>
      <c r="BP75" s="18" t="s">
        <v>582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834</v>
      </c>
      <c r="E76" s="159">
        <v>70</v>
      </c>
      <c r="F76" s="126" t="s">
        <v>725</v>
      </c>
      <c r="G76" s="142" t="str">
        <f>IF(D76="","*",VLOOKUP(F76,BS_ATIVIDADE[],3,FALSE))</f>
        <v>OUTROS</v>
      </c>
      <c r="H76" s="106" t="s">
        <v>582</v>
      </c>
      <c r="I76" s="106" t="s">
        <v>582</v>
      </c>
      <c r="J76" s="105">
        <v>92</v>
      </c>
      <c r="K76" s="105">
        <v>104.6</v>
      </c>
      <c r="L76" s="105" t="s">
        <v>582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4.1666666666666664E-2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1156</v>
      </c>
      <c r="X76" s="104" t="s">
        <v>414</v>
      </c>
      <c r="Y76" s="129"/>
      <c r="Z76" s="104"/>
      <c r="AA76" s="105" t="s">
        <v>582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0.73611111111111116</v>
      </c>
      <c r="AU76" s="136"/>
      <c r="AV76" s="136"/>
      <c r="AW76" s="14"/>
      <c r="AX76" s="14"/>
      <c r="AY76" s="164">
        <f t="shared" si="8"/>
        <v>4.1666666666666741E-2</v>
      </c>
      <c r="AZ76" s="153"/>
      <c r="BA76" s="109"/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1</v>
      </c>
      <c r="BI76" s="17"/>
      <c r="BJ76" s="17"/>
      <c r="BK76" s="18" t="s">
        <v>1157</v>
      </c>
      <c r="BL76" s="16"/>
      <c r="BM76" s="130"/>
      <c r="BN76" s="130"/>
      <c r="BO76" s="130"/>
      <c r="BP76" s="18"/>
      <c r="BQ76" s="12" t="str">
        <f t="shared" si="10"/>
        <v>Produção</v>
      </c>
      <c r="BR76" s="19">
        <f t="shared" si="11"/>
        <v>1.0000000000000018</v>
      </c>
      <c r="BS76" s="19">
        <f t="shared" si="12"/>
        <v>0</v>
      </c>
      <c r="BT76" s="8" t="str">
        <f t="shared" si="13"/>
        <v/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583</v>
      </c>
      <c r="E78" s="159"/>
      <c r="F78" s="126" t="s">
        <v>643</v>
      </c>
      <c r="G78" s="142" t="str">
        <f>IF(D78="","*",VLOOKUP(F78,BS_ATIVIDADE[],3,FALSE))</f>
        <v>EXPANSÃO</v>
      </c>
      <c r="H78" s="106" t="s">
        <v>582</v>
      </c>
      <c r="I78" s="106" t="s">
        <v>582</v>
      </c>
      <c r="J78" s="105">
        <v>70</v>
      </c>
      <c r="K78" s="105">
        <v>113.5</v>
      </c>
      <c r="L78" s="105" t="s">
        <v>582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1049</v>
      </c>
      <c r="W78" s="151" t="s">
        <v>1045</v>
      </c>
      <c r="X78" s="104" t="s">
        <v>410</v>
      </c>
      <c r="Y78" s="129"/>
      <c r="Z78" s="104"/>
      <c r="AA78" s="105" t="s">
        <v>582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583</v>
      </c>
      <c r="E79" s="159">
        <v>40</v>
      </c>
      <c r="F79" s="126" t="s">
        <v>607</v>
      </c>
      <c r="G79" s="142" t="str">
        <f>IF(D79="","*",VLOOKUP(F79,BS_ATIVIDADE[],3,FALSE))</f>
        <v>EXPANSÃO</v>
      </c>
      <c r="H79" s="106" t="s">
        <v>582</v>
      </c>
      <c r="I79" s="106" t="s">
        <v>582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1049</v>
      </c>
      <c r="W79" s="151" t="s">
        <v>1109</v>
      </c>
      <c r="X79" s="104" t="s">
        <v>410</v>
      </c>
      <c r="Y79" s="129"/>
      <c r="Z79" s="104"/>
      <c r="AA79" s="105" t="s">
        <v>582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900</v>
      </c>
      <c r="E80" s="159"/>
      <c r="F80" s="126" t="s">
        <v>764</v>
      </c>
      <c r="G80" s="142" t="str">
        <f>IF(D80="","*",VLOOKUP(F80,BS_ATIVIDADE[],3,FALSE))</f>
        <v>SOLDA</v>
      </c>
      <c r="H80" s="106" t="s">
        <v>582</v>
      </c>
      <c r="I80" s="106" t="s">
        <v>582</v>
      </c>
      <c r="J80" s="105">
        <v>70</v>
      </c>
      <c r="K80" s="105">
        <v>87.3</v>
      </c>
      <c r="L80" s="105" t="s">
        <v>582</v>
      </c>
      <c r="M80" s="105" t="s">
        <v>1110</v>
      </c>
      <c r="N80" s="150" t="s">
        <v>1111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1044</v>
      </c>
      <c r="W80" s="151" t="s">
        <v>1045</v>
      </c>
      <c r="X80" s="104" t="s">
        <v>410</v>
      </c>
      <c r="Y80" s="129"/>
      <c r="Z80" s="104"/>
      <c r="AA80" s="105" t="s">
        <v>582</v>
      </c>
      <c r="AB80" s="126"/>
      <c r="AC80" s="126" t="s">
        <v>582</v>
      </c>
      <c r="AD80" s="107" t="s">
        <v>582</v>
      </c>
      <c r="AE80" s="105" t="s">
        <v>582</v>
      </c>
      <c r="AF80" s="105" t="s">
        <v>582</v>
      </c>
      <c r="AG80" s="105" t="s">
        <v>582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1032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1036</v>
      </c>
      <c r="W81" s="151" t="s">
        <v>1040</v>
      </c>
      <c r="X81" s="104" t="s">
        <v>410</v>
      </c>
      <c r="Y81" s="129"/>
      <c r="Z81" s="104"/>
      <c r="AA81" s="105">
        <v>1</v>
      </c>
      <c r="AB81" s="126" t="s">
        <v>401</v>
      </c>
      <c r="AC81" s="126" t="s">
        <v>582</v>
      </c>
      <c r="AD81" s="107">
        <v>0.29166666666666669</v>
      </c>
      <c r="AE81" s="105">
        <v>6249</v>
      </c>
      <c r="AF81" s="105" t="s">
        <v>582</v>
      </c>
      <c r="AG81" s="105" t="s">
        <v>582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813</v>
      </c>
      <c r="E82" s="159"/>
      <c r="F82" s="126" t="s">
        <v>775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1055</v>
      </c>
      <c r="W82" s="151" t="s">
        <v>1058</v>
      </c>
      <c r="X82" s="104" t="s">
        <v>410</v>
      </c>
      <c r="Y82" s="129"/>
      <c r="Z82" s="104"/>
      <c r="AA82" s="105">
        <v>2</v>
      </c>
      <c r="AB82" s="126" t="s">
        <v>412</v>
      </c>
      <c r="AC82" s="126" t="s">
        <v>582</v>
      </c>
      <c r="AD82" s="107">
        <v>0.29166666666666669</v>
      </c>
      <c r="AE82" s="105">
        <v>9341</v>
      </c>
      <c r="AF82" s="105" t="s">
        <v>582</v>
      </c>
      <c r="AG82" s="105" t="s">
        <v>582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756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1036</v>
      </c>
      <c r="W85" s="151" t="s">
        <v>1040</v>
      </c>
      <c r="X85" s="104" t="s">
        <v>405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865</v>
      </c>
      <c r="E86" s="159"/>
      <c r="F86" s="126" t="s">
        <v>768</v>
      </c>
      <c r="G86" s="142" t="str">
        <f>IF(D86="","*",VLOOKUP(F86,BS_ATIVIDADE[],3,FALSE))</f>
        <v>DORMENTE - SUBSTITUIÇÂO</v>
      </c>
      <c r="H86" s="105" t="s">
        <v>582</v>
      </c>
      <c r="I86" s="105" t="s">
        <v>582</v>
      </c>
      <c r="J86" s="105">
        <v>56</v>
      </c>
      <c r="K86" s="105">
        <v>205</v>
      </c>
      <c r="L86" s="105" t="s">
        <v>582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1060</v>
      </c>
      <c r="W86" s="151" t="s">
        <v>1117</v>
      </c>
      <c r="X86" s="104" t="s">
        <v>410</v>
      </c>
      <c r="Y86" s="129"/>
      <c r="Z86" s="104"/>
      <c r="AA86" s="105">
        <v>1</v>
      </c>
      <c r="AB86" s="126" t="s">
        <v>401</v>
      </c>
      <c r="AC86" s="126" t="s">
        <v>582</v>
      </c>
      <c r="AD86" s="107">
        <v>0.29166666666666669</v>
      </c>
      <c r="AE86" s="105">
        <v>6242</v>
      </c>
      <c r="AF86" s="105" t="s">
        <v>582</v>
      </c>
      <c r="AG86" s="105" t="s">
        <v>582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924</v>
      </c>
      <c r="E87" s="159">
        <v>81</v>
      </c>
      <c r="F87" s="126" t="s">
        <v>768</v>
      </c>
      <c r="G87" s="142" t="str">
        <f>IF(D87="","*",VLOOKUP(F87,BS_ATIVIDADE[],3,FALSE))</f>
        <v>DORMENTE - SUBSTITUIÇÂO</v>
      </c>
      <c r="H87" s="105" t="s">
        <v>582</v>
      </c>
      <c r="I87" s="105" t="s">
        <v>582</v>
      </c>
      <c r="J87" s="105">
        <v>56</v>
      </c>
      <c r="K87" s="105">
        <v>205</v>
      </c>
      <c r="L87" s="105" t="s">
        <v>582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1158</v>
      </c>
      <c r="W87" s="151" t="s">
        <v>1117</v>
      </c>
      <c r="X87" s="104" t="s">
        <v>410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814</v>
      </c>
      <c r="E88" s="159"/>
      <c r="F88" s="126" t="s">
        <v>745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1160</v>
      </c>
      <c r="W88" s="151" t="s">
        <v>1120</v>
      </c>
      <c r="X88" s="104" t="s">
        <v>410</v>
      </c>
      <c r="Y88" s="129"/>
      <c r="Z88" s="104"/>
      <c r="AA88" s="105">
        <v>1</v>
      </c>
      <c r="AB88" s="103" t="s">
        <v>401</v>
      </c>
      <c r="AC88" s="152"/>
      <c r="AD88" s="107">
        <v>0.29166666666666669</v>
      </c>
      <c r="AE88" s="105">
        <v>7629</v>
      </c>
      <c r="AF88" s="105" t="s">
        <v>582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726</v>
      </c>
      <c r="E90" s="159">
        <v>4</v>
      </c>
      <c r="F90" s="126" t="s">
        <v>584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1075</v>
      </c>
      <c r="W90" s="151" t="s">
        <v>1076</v>
      </c>
      <c r="X90" s="104" t="s">
        <v>410</v>
      </c>
      <c r="Y90" s="129"/>
      <c r="Z90" s="104"/>
      <c r="AA90" s="105">
        <v>1</v>
      </c>
      <c r="AB90" s="103" t="s">
        <v>401</v>
      </c>
      <c r="AC90" s="152"/>
      <c r="AD90" s="107">
        <v>0.33333333333333331</v>
      </c>
      <c r="AE90" s="105" t="s">
        <v>582</v>
      </c>
      <c r="AF90" s="105" t="s">
        <v>582</v>
      </c>
      <c r="AG90" s="105" t="s">
        <v>582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792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1051</v>
      </c>
      <c r="W91" s="151" t="s">
        <v>1040</v>
      </c>
      <c r="X91" s="104" t="s">
        <v>410</v>
      </c>
      <c r="Y91" s="129"/>
      <c r="Z91" s="104"/>
      <c r="AA91" s="105">
        <v>1</v>
      </c>
      <c r="AB91" s="103" t="s">
        <v>401</v>
      </c>
      <c r="AC91" s="126"/>
      <c r="AD91" s="107">
        <v>0.35416666666666669</v>
      </c>
      <c r="AE91" s="105" t="s">
        <v>582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733</v>
      </c>
      <c r="E92" s="159"/>
      <c r="F92" s="126" t="s">
        <v>596</v>
      </c>
      <c r="G92" s="142" t="str">
        <f>IF(D92="","*",VLOOKUP(F92,BS_ATIVIDADE[],3,FALSE))</f>
        <v>OUTROS</v>
      </c>
      <c r="H92" s="106" t="s">
        <v>201</v>
      </c>
      <c r="I92" s="106" t="s">
        <v>1081</v>
      </c>
      <c r="J92" s="105">
        <v>55</v>
      </c>
      <c r="K92" s="105">
        <v>102</v>
      </c>
      <c r="L92" s="105" t="s">
        <v>582</v>
      </c>
      <c r="M92" s="105" t="s">
        <v>1161</v>
      </c>
      <c r="N92" s="150" t="s">
        <v>1162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1163</v>
      </c>
      <c r="W92" s="151" t="s">
        <v>1037</v>
      </c>
      <c r="X92" s="104" t="s">
        <v>410</v>
      </c>
      <c r="Y92" s="129"/>
      <c r="Z92" s="104"/>
      <c r="AA92" s="105">
        <v>2</v>
      </c>
      <c r="AB92" s="126" t="s">
        <v>412</v>
      </c>
      <c r="AC92" s="126" t="s">
        <v>408</v>
      </c>
      <c r="AD92" s="107">
        <v>0.33333333333333331</v>
      </c>
      <c r="AE92" s="105" t="s">
        <v>582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848</v>
      </c>
      <c r="E94" s="159">
        <v>57</v>
      </c>
      <c r="F94" s="126" t="s">
        <v>715</v>
      </c>
      <c r="G94" s="142" t="str">
        <f>IF(D94="","*",VLOOKUP(F94,BS_ATIVIDADE[],3,FALSE))</f>
        <v>MODERNIZAÇÃO</v>
      </c>
      <c r="H94" s="106" t="s">
        <v>582</v>
      </c>
      <c r="I94" s="106" t="s">
        <v>582</v>
      </c>
      <c r="J94" s="105">
        <v>48</v>
      </c>
      <c r="K94" s="105">
        <v>123.363</v>
      </c>
      <c r="L94" s="105" t="s">
        <v>582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1091</v>
      </c>
      <c r="W94" s="151" t="s">
        <v>1045</v>
      </c>
      <c r="X94" s="104" t="s">
        <v>410</v>
      </c>
      <c r="Y94" s="129"/>
      <c r="Z94" s="104"/>
      <c r="AA94" s="105" t="s">
        <v>582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934</v>
      </c>
      <c r="E95" s="159">
        <v>58</v>
      </c>
      <c r="F95" s="126" t="s">
        <v>715</v>
      </c>
      <c r="G95" s="142" t="str">
        <f>IF(D95="","*",VLOOKUP(F95,BS_ATIVIDADE[],3,FALSE))</f>
        <v>MODERNIZAÇÃO</v>
      </c>
      <c r="H95" s="106" t="s">
        <v>582</v>
      </c>
      <c r="I95" s="106" t="s">
        <v>582</v>
      </c>
      <c r="J95" s="105">
        <v>48</v>
      </c>
      <c r="K95" s="105">
        <v>123.465</v>
      </c>
      <c r="L95" s="105" t="s">
        <v>582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1091</v>
      </c>
      <c r="W95" s="151" t="s">
        <v>1045</v>
      </c>
      <c r="X95" s="104" t="s">
        <v>410</v>
      </c>
      <c r="Y95" s="129"/>
      <c r="Z95" s="104"/>
      <c r="AA95" s="105" t="s">
        <v>582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878</v>
      </c>
      <c r="E98" s="159">
        <v>92</v>
      </c>
      <c r="F98" s="126" t="s">
        <v>764</v>
      </c>
      <c r="G98" s="142" t="str">
        <f>IF(D98="","*",VLOOKUP(F98,BS_ATIVIDADE[],3,FALSE))</f>
        <v>SOLDA</v>
      </c>
      <c r="H98" s="106" t="s">
        <v>582</v>
      </c>
      <c r="I98" s="105" t="s">
        <v>582</v>
      </c>
      <c r="J98" s="105">
        <v>54</v>
      </c>
      <c r="K98" s="105">
        <v>65.3</v>
      </c>
      <c r="L98" s="105" t="s">
        <v>582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1095</v>
      </c>
      <c r="W98" s="151" t="s">
        <v>1045</v>
      </c>
      <c r="X98" s="104" t="s">
        <v>410</v>
      </c>
      <c r="Y98" s="129"/>
      <c r="Z98" s="104"/>
      <c r="AA98" s="105" t="s">
        <v>582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859</v>
      </c>
      <c r="E99" s="159">
        <v>93</v>
      </c>
      <c r="F99" s="126" t="s">
        <v>660</v>
      </c>
      <c r="G99" s="142" t="str">
        <f>IF(D99="","*",VLOOKUP(F99,BS_ATIVIDADE[],3,FALSE))</f>
        <v>LIMPEZA LASTRO</v>
      </c>
      <c r="H99" s="106" t="s">
        <v>582</v>
      </c>
      <c r="I99" s="106" t="s">
        <v>582</v>
      </c>
      <c r="J99" s="105">
        <v>53</v>
      </c>
      <c r="K99" s="105">
        <v>109</v>
      </c>
      <c r="L99" s="105" t="s">
        <v>582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1095</v>
      </c>
      <c r="W99" s="151" t="s">
        <v>1164</v>
      </c>
      <c r="X99" s="104" t="s">
        <v>410</v>
      </c>
      <c r="Y99" s="129" t="s">
        <v>413</v>
      </c>
      <c r="Z99" s="104"/>
      <c r="AA99" s="105" t="s">
        <v>582</v>
      </c>
      <c r="AB99" s="103"/>
      <c r="AC99" s="152"/>
      <c r="AD99" s="107" t="s">
        <v>582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783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1140</v>
      </c>
      <c r="I100" s="106" t="s">
        <v>1140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1051</v>
      </c>
      <c r="W100" s="151" t="s">
        <v>1040</v>
      </c>
      <c r="X100" s="104" t="s">
        <v>410</v>
      </c>
      <c r="Y100" s="129"/>
      <c r="Z100" s="104"/>
      <c r="AA100" s="105">
        <v>1</v>
      </c>
      <c r="AB100" s="103" t="s">
        <v>401</v>
      </c>
      <c r="AC100" s="152"/>
      <c r="AD100" s="107">
        <v>0.35416666666666669</v>
      </c>
      <c r="AE100" s="105">
        <v>2235</v>
      </c>
      <c r="AF100" s="105" t="s">
        <v>582</v>
      </c>
      <c r="AG100" s="105" t="s">
        <v>582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583</v>
      </c>
      <c r="E101" s="159">
        <v>94</v>
      </c>
      <c r="F101" s="126" t="s">
        <v>643</v>
      </c>
      <c r="G101" s="142" t="str">
        <f>IF(D101="","*",VLOOKUP(F101,BS_ATIVIDADE[],3,FALSE))</f>
        <v>EXPANSÃO</v>
      </c>
      <c r="H101" s="106" t="s">
        <v>582</v>
      </c>
      <c r="I101" s="106" t="s">
        <v>582</v>
      </c>
      <c r="J101" s="105">
        <v>30</v>
      </c>
      <c r="K101" s="105">
        <v>109</v>
      </c>
      <c r="L101" s="105" t="s">
        <v>582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1165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1104</v>
      </c>
      <c r="W101" s="151" t="s">
        <v>1045</v>
      </c>
      <c r="X101" s="104" t="s">
        <v>410</v>
      </c>
      <c r="Y101" s="129"/>
      <c r="Z101" s="104"/>
      <c r="AA101" s="105" t="s">
        <v>582</v>
      </c>
      <c r="AB101" s="103"/>
      <c r="AC101" s="152"/>
      <c r="AD101" s="107" t="s">
        <v>582</v>
      </c>
      <c r="AE101" s="105" t="s">
        <v>582</v>
      </c>
      <c r="AF101" s="105" t="s">
        <v>582</v>
      </c>
      <c r="AG101" s="105" t="s">
        <v>582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817</v>
      </c>
      <c r="E102" s="159">
        <v>94</v>
      </c>
      <c r="F102" s="126" t="s">
        <v>775</v>
      </c>
      <c r="G102" s="142" t="str">
        <f>IF(D102="","*",VLOOKUP(F102,BS_ATIVIDADE[],3,FALSE))</f>
        <v>OUTROS</v>
      </c>
      <c r="H102" s="106" t="s">
        <v>1098</v>
      </c>
      <c r="I102" s="106" t="s">
        <v>1098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1095</v>
      </c>
      <c r="W102" s="151" t="s">
        <v>1058</v>
      </c>
      <c r="X102" s="104" t="s">
        <v>410</v>
      </c>
      <c r="Y102" s="129"/>
      <c r="Z102" s="104"/>
      <c r="AA102" s="105" t="s">
        <v>1166</v>
      </c>
      <c r="AB102" s="103" t="s">
        <v>401</v>
      </c>
      <c r="AC102" s="152" t="s">
        <v>408</v>
      </c>
      <c r="AD102" s="107">
        <v>0.3125</v>
      </c>
      <c r="AE102" s="105">
        <v>9038</v>
      </c>
      <c r="AF102" s="105" t="s">
        <v>582</v>
      </c>
      <c r="AG102" s="105" t="s">
        <v>582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1167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1168</v>
      </c>
      <c r="C4" s="160" t="s">
        <v>1169</v>
      </c>
      <c r="D4" s="160" t="s">
        <v>1170</v>
      </c>
      <c r="E4" s="160" t="s">
        <v>1171</v>
      </c>
      <c r="F4" s="160" t="s">
        <v>4</v>
      </c>
      <c r="G4" s="160" t="s">
        <v>1172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1173</v>
      </c>
      <c r="C6" s="161">
        <v>407867</v>
      </c>
      <c r="D6" s="161" t="s">
        <v>1174</v>
      </c>
      <c r="E6" s="161" t="s">
        <v>813</v>
      </c>
      <c r="F6" s="161" t="s">
        <v>1175</v>
      </c>
      <c r="G6" s="162"/>
    </row>
    <row r="7" spans="2:7">
      <c r="B7" s="161" t="s">
        <v>1176</v>
      </c>
      <c r="C7" s="161">
        <v>293644</v>
      </c>
      <c r="D7" s="161" t="s">
        <v>1177</v>
      </c>
      <c r="E7" s="161" t="s">
        <v>813</v>
      </c>
      <c r="F7" s="161" t="s">
        <v>1175</v>
      </c>
      <c r="G7" s="162"/>
    </row>
    <row r="8" spans="2:7">
      <c r="B8" s="161" t="s">
        <v>1178</v>
      </c>
      <c r="C8" s="161" t="s">
        <v>582</v>
      </c>
      <c r="D8" s="161" t="s">
        <v>582</v>
      </c>
      <c r="E8" s="161" t="s">
        <v>582</v>
      </c>
      <c r="F8" s="161" t="s">
        <v>582</v>
      </c>
      <c r="G8" s="162" t="s">
        <v>582</v>
      </c>
    </row>
    <row r="9" spans="2:7">
      <c r="B9" s="161" t="s">
        <v>1179</v>
      </c>
      <c r="C9" s="161">
        <v>256790</v>
      </c>
      <c r="D9" s="161" t="s">
        <v>1180</v>
      </c>
      <c r="E9" s="161" t="s">
        <v>814</v>
      </c>
      <c r="F9" s="161" t="s">
        <v>1181</v>
      </c>
      <c r="G9" s="162">
        <v>46357</v>
      </c>
    </row>
    <row r="10" spans="2:7">
      <c r="B10" s="161" t="s">
        <v>1182</v>
      </c>
      <c r="C10" s="161">
        <v>265193</v>
      </c>
      <c r="D10" s="161" t="s">
        <v>1183</v>
      </c>
      <c r="E10" s="161" t="s">
        <v>815</v>
      </c>
      <c r="F10" s="161" t="s">
        <v>54</v>
      </c>
      <c r="G10" s="161" t="s">
        <v>1184</v>
      </c>
    </row>
    <row r="11" spans="2:7">
      <c r="B11" s="161" t="s">
        <v>1185</v>
      </c>
      <c r="C11" s="161">
        <v>293716</v>
      </c>
      <c r="D11" s="161" t="s">
        <v>1186</v>
      </c>
      <c r="E11" s="161" t="s">
        <v>815</v>
      </c>
      <c r="F11" s="161" t="s">
        <v>54</v>
      </c>
      <c r="G11" s="162">
        <v>46204</v>
      </c>
    </row>
    <row r="12" spans="2:7">
      <c r="B12" s="161" t="s">
        <v>1187</v>
      </c>
      <c r="C12" s="161">
        <v>257258</v>
      </c>
      <c r="D12" s="161" t="s">
        <v>1188</v>
      </c>
      <c r="E12" s="161" t="s">
        <v>816</v>
      </c>
      <c r="F12" s="161" t="s">
        <v>71</v>
      </c>
      <c r="G12" s="162">
        <v>46327</v>
      </c>
    </row>
    <row r="13" spans="2:7" ht="29.25">
      <c r="B13" s="161" t="s">
        <v>1189</v>
      </c>
      <c r="C13" s="161">
        <v>371147</v>
      </c>
      <c r="D13" s="161" t="s">
        <v>1190</v>
      </c>
      <c r="E13" s="161" t="s">
        <v>816</v>
      </c>
      <c r="F13" s="161" t="s">
        <v>71</v>
      </c>
      <c r="G13" s="161" t="s">
        <v>1184</v>
      </c>
    </row>
    <row r="14" spans="2:7">
      <c r="B14" s="161" t="s">
        <v>1191</v>
      </c>
      <c r="C14" s="161">
        <v>259230</v>
      </c>
      <c r="D14" s="161" t="s">
        <v>1192</v>
      </c>
      <c r="E14" s="161" t="s">
        <v>816</v>
      </c>
      <c r="F14" s="161" t="s">
        <v>71</v>
      </c>
      <c r="G14" s="162">
        <v>45992</v>
      </c>
    </row>
    <row r="15" spans="2:7">
      <c r="B15" s="161" t="s">
        <v>1193</v>
      </c>
      <c r="C15" s="161">
        <v>370705</v>
      </c>
      <c r="D15" s="161"/>
      <c r="E15" s="161" t="s">
        <v>816</v>
      </c>
      <c r="F15" s="161" t="s">
        <v>71</v>
      </c>
      <c r="G15" s="161" t="s">
        <v>1184</v>
      </c>
    </row>
    <row r="16" spans="2:7">
      <c r="B16" s="161" t="s">
        <v>1194</v>
      </c>
      <c r="C16" s="161">
        <v>258542</v>
      </c>
      <c r="D16" s="161" t="s">
        <v>1195</v>
      </c>
      <c r="E16" s="161" t="s">
        <v>817</v>
      </c>
      <c r="F16" s="161" t="s">
        <v>335</v>
      </c>
      <c r="G16" s="162">
        <v>45962</v>
      </c>
    </row>
    <row r="17" spans="2:7">
      <c r="B17" s="161" t="s">
        <v>1196</v>
      </c>
      <c r="C17" s="161">
        <v>257050</v>
      </c>
      <c r="D17" s="161" t="s">
        <v>1197</v>
      </c>
      <c r="E17" s="161" t="s">
        <v>817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1198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675</v>
      </c>
      <c r="C4" s="163" t="s">
        <v>1199</v>
      </c>
      <c r="D4" s="163" t="s">
        <v>1200</v>
      </c>
      <c r="E4" s="163" t="s">
        <v>1201</v>
      </c>
      <c r="F4" s="160" t="s">
        <v>1202</v>
      </c>
      <c r="G4" s="163" t="s">
        <v>1203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813</v>
      </c>
      <c r="C6" s="167">
        <v>9341</v>
      </c>
      <c r="D6" s="168">
        <v>46055</v>
      </c>
      <c r="E6" s="167">
        <v>8.5</v>
      </c>
      <c r="F6" s="169" t="s">
        <v>1204</v>
      </c>
      <c r="G6" s="167"/>
    </row>
    <row r="7" spans="2:7" ht="19.5" customHeight="1">
      <c r="B7" s="167" t="s">
        <v>814</v>
      </c>
      <c r="C7" s="167">
        <v>7629</v>
      </c>
      <c r="D7" s="168">
        <v>46055</v>
      </c>
      <c r="E7" s="167">
        <v>9000</v>
      </c>
      <c r="F7" s="169" t="s">
        <v>1205</v>
      </c>
      <c r="G7" s="167" t="s">
        <v>1206</v>
      </c>
    </row>
    <row r="8" spans="2:7" ht="19.5" customHeight="1">
      <c r="B8" s="167" t="s">
        <v>815</v>
      </c>
      <c r="C8" s="167">
        <v>7694</v>
      </c>
      <c r="D8" s="168">
        <v>46042</v>
      </c>
      <c r="E8" s="167">
        <v>10000</v>
      </c>
      <c r="F8" s="169" t="s">
        <v>1204</v>
      </c>
      <c r="G8" s="167"/>
    </row>
    <row r="9" spans="2:7" ht="19.5" customHeight="1">
      <c r="B9" s="167" t="s">
        <v>816</v>
      </c>
      <c r="C9" s="167">
        <v>7663</v>
      </c>
      <c r="D9" s="168">
        <v>46056</v>
      </c>
      <c r="E9" s="167">
        <v>9000</v>
      </c>
      <c r="F9" s="169" t="s">
        <v>1204</v>
      </c>
      <c r="G9" s="167"/>
    </row>
    <row r="10" spans="2:7" ht="19.5" customHeight="1">
      <c r="B10" s="167" t="s">
        <v>1207</v>
      </c>
      <c r="C10" s="167">
        <v>9038</v>
      </c>
      <c r="D10" s="168">
        <v>46049</v>
      </c>
      <c r="E10" s="167">
        <v>15098</v>
      </c>
      <c r="F10" s="169" t="s">
        <v>1208</v>
      </c>
      <c r="G10" s="167" t="s">
        <v>1209</v>
      </c>
    </row>
    <row r="11" spans="2:7" ht="19.5" customHeight="1">
      <c r="B11" s="167" t="s">
        <v>733</v>
      </c>
      <c r="C11" s="167" t="s">
        <v>1210</v>
      </c>
      <c r="D11" s="168">
        <v>46056</v>
      </c>
      <c r="E11" s="167">
        <v>9100</v>
      </c>
      <c r="F11" s="169" t="s">
        <v>1211</v>
      </c>
      <c r="G11" s="167" t="s">
        <v>1212</v>
      </c>
    </row>
    <row r="12" spans="2:7" ht="19.5" customHeight="1">
      <c r="B12" s="167" t="s">
        <v>733</v>
      </c>
      <c r="C12" s="167" t="s">
        <v>1213</v>
      </c>
      <c r="D12" s="168">
        <v>46056</v>
      </c>
      <c r="E12" s="167">
        <v>11000</v>
      </c>
      <c r="F12" s="169" t="s">
        <v>1211</v>
      </c>
      <c r="G12" s="167" t="s">
        <v>1214</v>
      </c>
    </row>
    <row r="13" spans="2:7" ht="19.5" customHeight="1">
      <c r="B13" s="167" t="s">
        <v>733</v>
      </c>
      <c r="C13" s="167" t="s">
        <v>1215</v>
      </c>
      <c r="D13" s="168">
        <v>46056</v>
      </c>
      <c r="E13" s="167">
        <v>11000</v>
      </c>
      <c r="F13" s="169" t="s">
        <v>1211</v>
      </c>
      <c r="G13" s="167"/>
    </row>
    <row r="14" spans="2:7" ht="19.5" customHeight="1">
      <c r="B14" s="167" t="s">
        <v>733</v>
      </c>
      <c r="C14" s="167" t="s">
        <v>1216</v>
      </c>
      <c r="D14" s="168">
        <v>46056</v>
      </c>
      <c r="E14" s="167">
        <v>4000</v>
      </c>
      <c r="F14" s="169" t="s">
        <v>1204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396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1217</v>
      </c>
      <c r="D5" s="212"/>
      <c r="E5" s="212"/>
      <c r="F5" s="212"/>
      <c r="G5" s="212"/>
      <c r="H5" s="212"/>
      <c r="I5" s="212"/>
      <c r="J5" s="213"/>
      <c r="K5" s="214" t="s">
        <v>1218</v>
      </c>
      <c r="L5" s="215"/>
      <c r="M5" s="215"/>
      <c r="N5" s="215"/>
      <c r="O5" s="216" t="s">
        <v>1219</v>
      </c>
      <c r="P5" s="217"/>
    </row>
    <row r="6" spans="1:16" s="74" customFormat="1" ht="15" customHeight="1">
      <c r="A6" s="66" t="s">
        <v>1220</v>
      </c>
      <c r="B6" s="75" t="s">
        <v>1221</v>
      </c>
      <c r="C6" s="76" t="s">
        <v>981</v>
      </c>
      <c r="D6" s="77" t="s">
        <v>982</v>
      </c>
      <c r="E6" s="76" t="s">
        <v>1222</v>
      </c>
      <c r="F6" s="76" t="s">
        <v>972</v>
      </c>
      <c r="G6" s="76" t="s">
        <v>976</v>
      </c>
      <c r="H6" s="115" t="s">
        <v>600</v>
      </c>
      <c r="I6" s="78" t="s">
        <v>977</v>
      </c>
      <c r="J6" s="78" t="s">
        <v>978</v>
      </c>
      <c r="K6" s="79" t="s">
        <v>972</v>
      </c>
      <c r="L6" s="79" t="s">
        <v>1223</v>
      </c>
      <c r="M6" s="80" t="s">
        <v>600</v>
      </c>
      <c r="N6" s="81" t="s">
        <v>976</v>
      </c>
      <c r="O6" s="158" t="s">
        <v>1019</v>
      </c>
      <c r="P6" s="133" t="s">
        <v>1224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-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-</v>
      </c>
      <c r="M45" s="83">
        <f>IF(SP_SUL!AP45="","*",SP_SUL!AP45)</f>
        <v>131.9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1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 t="str">
        <f>IF(SP_SUL!BH74="","*",SP_SUL!BH74)</f>
        <v>*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4.1666666666666664E-2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1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1029</v>
      </c>
      <c r="Q1" s="222"/>
      <c r="R1" s="111"/>
      <c r="S1" s="84"/>
      <c r="T1" s="86"/>
      <c r="U1" s="223" t="s">
        <v>1225</v>
      </c>
      <c r="V1" s="223"/>
      <c r="W1" s="223"/>
    </row>
    <row r="2" spans="1:23" ht="15" customHeight="1">
      <c r="A2" s="87" t="s">
        <v>1226</v>
      </c>
      <c r="B2" s="87" t="s">
        <v>1221</v>
      </c>
      <c r="C2" s="87" t="s">
        <v>400</v>
      </c>
      <c r="D2" s="88" t="s">
        <v>981</v>
      </c>
      <c r="E2" s="88" t="s">
        <v>4</v>
      </c>
      <c r="F2" s="88" t="s">
        <v>1220</v>
      </c>
      <c r="G2" s="88" t="s">
        <v>461</v>
      </c>
      <c r="H2" s="88" t="s">
        <v>970</v>
      </c>
      <c r="I2" s="88" t="s">
        <v>972</v>
      </c>
      <c r="J2" s="88" t="s">
        <v>973</v>
      </c>
      <c r="K2" s="88" t="s">
        <v>976</v>
      </c>
      <c r="L2" s="88" t="s">
        <v>5</v>
      </c>
      <c r="M2" s="124" t="s">
        <v>1</v>
      </c>
      <c r="N2" s="112" t="s">
        <v>974</v>
      </c>
      <c r="O2" s="112" t="s">
        <v>975</v>
      </c>
      <c r="P2" s="89" t="s">
        <v>977</v>
      </c>
      <c r="Q2" s="89" t="s">
        <v>978</v>
      </c>
      <c r="R2" s="112" t="s">
        <v>979</v>
      </c>
      <c r="S2" s="90" t="s">
        <v>1227</v>
      </c>
      <c r="T2" s="91" t="s">
        <v>984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-</v>
      </c>
      <c r="L42" s="139" t="str">
        <f>IF(SP_SUL!N45="","*",SP_SUL!N45)</f>
        <v>-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4.1666666666666664E-2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1228</v>
      </c>
      <c r="C2" s="121" t="s">
        <v>966</v>
      </c>
      <c r="D2" s="76" t="s">
        <v>968</v>
      </c>
      <c r="E2" s="76" t="s">
        <v>1229</v>
      </c>
      <c r="F2" s="99" t="s">
        <v>1230</v>
      </c>
      <c r="G2" s="76" t="s">
        <v>1231</v>
      </c>
      <c r="H2" s="76" t="s">
        <v>1232</v>
      </c>
      <c r="I2" s="76" t="s">
        <v>1233</v>
      </c>
      <c r="J2" s="76" t="s">
        <v>1234</v>
      </c>
      <c r="K2" s="78" t="s">
        <v>1235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-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OPORTUNIDADE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*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2026-02-03T19:42:39Z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