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845" documentId="120_S{118792C3-22EF-5104-A093-F22BFE3913F3}" xr6:coauthVersionLast="47" xr6:coauthVersionMax="47" xr10:uidLastSave="{4D1CC9BB-C7E2-4FE3-B26E-A0D19C570FC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93" i="1" l="1"/>
  <c r="N391" i="1" a="1"/>
  <c r="N391" i="1" s="1"/>
  <c r="M391" i="1" a="1"/>
  <c r="M391" i="1" s="1"/>
  <c r="N390" i="1" a="1"/>
  <c r="N390" i="1" s="1"/>
  <c r="M390" i="1" a="1"/>
  <c r="M390" i="1" s="1"/>
  <c r="N388" i="1" a="1"/>
  <c r="N388" i="1" s="1"/>
  <c r="M388" i="1" a="1"/>
  <c r="M388" i="1" s="1"/>
  <c r="N386" i="1" a="1"/>
  <c r="N386" i="1" s="1"/>
  <c r="M386" i="1" a="1"/>
  <c r="M386" i="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T341" i="1" a="1"/>
  <c r="T341" i="1"/>
  <c r="U341" i="1" a="1"/>
  <c r="U341" i="1"/>
  <c r="AJ341" i="1"/>
  <c r="AK341" i="1"/>
  <c r="AL341" i="1"/>
  <c r="AM341" i="1"/>
  <c r="AN341" i="1"/>
  <c r="AO341" i="1"/>
  <c r="AP341" i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L285" i="1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N249" i="1" a="1"/>
  <c r="N249" i="1" s="1"/>
  <c r="M249" i="1" a="1"/>
  <c r="M249" i="1" s="1"/>
  <c r="N244" i="1" a="1"/>
  <c r="N244" i="1" s="1"/>
  <c r="L241" i="11" s="1"/>
  <c r="M244" i="1" a="1"/>
  <c r="M244" i="1" s="1"/>
  <c r="N243" i="1" a="1"/>
  <c r="N243" i="1" s="1"/>
  <c r="M243" i="1" a="1"/>
  <c r="M243" i="1"/>
  <c r="N242" i="1" a="1"/>
  <c r="N242" i="1" s="1"/>
  <c r="L239" i="11" s="1"/>
  <c r="M242" i="1" a="1"/>
  <c r="M242" i="1" s="1"/>
  <c r="N233" i="1" a="1"/>
  <c r="N233" i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L236" i="1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M219" i="1" a="1"/>
  <c r="M219" i="1" s="1"/>
  <c r="M221" i="1" a="1"/>
  <c r="M221" i="1" s="1"/>
  <c r="M222" i="1" a="1"/>
  <c r="M222" i="1" s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M198" i="1" a="1"/>
  <c r="M198" i="1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L159" i="11" s="1"/>
  <c r="M162" i="1" a="1"/>
  <c r="M162" i="1" s="1"/>
  <c r="N154" i="1" a="1"/>
  <c r="N154" i="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M176" i="1" a="1"/>
  <c r="M176" i="1" s="1"/>
  <c r="N175" i="1" a="1"/>
  <c r="N175" i="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N179" i="1" a="1"/>
  <c r="N179" i="1" s="1"/>
  <c r="M179" i="1" a="1"/>
  <c r="M179" i="1" s="1"/>
  <c r="Q34" i="1"/>
  <c r="N61" i="1" a="1"/>
  <c r="N61" i="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R47" i="11" s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N15" i="1" a="1"/>
  <c r="N15" i="1" s="1"/>
  <c r="M15" i="1" a="1"/>
  <c r="M15" i="1" s="1"/>
  <c r="N10" i="1" a="1"/>
  <c r="N10" i="1" s="1"/>
  <c r="M10" i="1" a="1"/>
  <c r="M10" i="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R10" i="11" s="1"/>
  <c r="AK13" i="1"/>
  <c r="AL13" i="1"/>
  <c r="AN13" i="1"/>
  <c r="AP13" i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R7" i="1"/>
  <c r="R4" i="11" s="1"/>
  <c r="AK7" i="1"/>
  <c r="AL7" i="1"/>
  <c r="AP7" i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R17" i="11" s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R39" i="11" s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R66" i="11" s="1"/>
  <c r="AK69" i="1"/>
  <c r="AL69" i="1"/>
  <c r="AP69" i="1"/>
  <c r="BS69" i="1"/>
  <c r="C78" i="1"/>
  <c r="M78" i="1" a="1"/>
  <c r="M78" i="1" s="1"/>
  <c r="N78" i="1" a="1"/>
  <c r="N78" i="1" s="1"/>
  <c r="L75" i="1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R76" i="11" s="1"/>
  <c r="AK79" i="1"/>
  <c r="AL79" i="1"/>
  <c r="AP79" i="1"/>
  <c r="BS79" i="1"/>
  <c r="C84" i="1"/>
  <c r="G84" i="1"/>
  <c r="M84" i="1" a="1"/>
  <c r="M84" i="1" s="1"/>
  <c r="N84" i="1" a="1"/>
  <c r="N84" i="1" s="1"/>
  <c r="R84" i="1"/>
  <c r="R81" i="11" s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R98" i="11" s="1"/>
  <c r="BB101" i="1"/>
  <c r="AK101" i="1"/>
  <c r="K102" i="10" s="1"/>
  <c r="AL101" i="1"/>
  <c r="AP101" i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R101" i="11" s="1"/>
  <c r="AK104" i="1"/>
  <c r="K105" i="10" s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R173" i="11" s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R138" i="1"/>
  <c r="R135" i="11" s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R140" i="11" s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R146" i="11" s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R155" i="1"/>
  <c r="R152" i="11" s="1"/>
  <c r="BB155" i="1"/>
  <c r="AK155" i="1"/>
  <c r="AL155" i="1"/>
  <c r="AP155" i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BR230" i="1"/>
  <c r="BS230" i="1"/>
  <c r="A231" i="1"/>
  <c r="C231" i="1"/>
  <c r="G231" i="1"/>
  <c r="R231" i="1"/>
  <c r="R228" i="11" s="1"/>
  <c r="BB231" i="1"/>
  <c r="AK231" i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R235" i="11" s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AL248" i="1"/>
  <c r="AP248" i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N267" i="1" a="1"/>
  <c r="N267" i="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AL269" i="1"/>
  <c r="AP269" i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R293" i="11" s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G36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AL306" i="1"/>
  <c r="AP306" i="1"/>
  <c r="BR306" i="1"/>
  <c r="BS306" i="1"/>
  <c r="A307" i="1"/>
  <c r="C307" i="1"/>
  <c r="G307" i="1"/>
  <c r="R307" i="1"/>
  <c r="R304" i="11" s="1"/>
  <c r="AK307" i="1"/>
  <c r="AL307" i="1"/>
  <c r="AP307" i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A317" i="1"/>
  <c r="C317" i="1"/>
  <c r="G317" i="1"/>
  <c r="M317" i="1" a="1"/>
  <c r="M317" i="1" s="1"/>
  <c r="N317" i="1" a="1"/>
  <c r="N317" i="1" s="1"/>
  <c r="R317" i="1"/>
  <c r="R314" i="11" s="1"/>
  <c r="BB317" i="1"/>
  <c r="AK317" i="1"/>
  <c r="AL317" i="1"/>
  <c r="AP317" i="1"/>
  <c r="BR317" i="1"/>
  <c r="BS317" i="1"/>
  <c r="A318" i="1"/>
  <c r="C318" i="1"/>
  <c r="G318" i="1"/>
  <c r="R318" i="1"/>
  <c r="R315" i="11" s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AL323" i="1"/>
  <c r="AP323" i="1"/>
  <c r="BR323" i="1"/>
  <c r="BS323" i="1"/>
  <c r="A324" i="1"/>
  <c r="C324" i="1"/>
  <c r="G324" i="1"/>
  <c r="R324" i="1"/>
  <c r="R321" i="11" s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1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AL356" i="1"/>
  <c r="AP356" i="1"/>
  <c r="BR356" i="1"/>
  <c r="BS356" i="1"/>
  <c r="A357" i="1"/>
  <c r="C357" i="1"/>
  <c r="G357" i="1"/>
  <c r="M357" i="1" a="1"/>
  <c r="M357" i="1" s="1"/>
  <c r="G375" i="10" s="1"/>
  <c r="N357" i="1" a="1"/>
  <c r="N357" i="1" s="1"/>
  <c r="L371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AL366" i="1"/>
  <c r="AP366" i="1"/>
  <c r="BR366" i="1"/>
  <c r="BS366" i="1"/>
  <c r="A367" i="1"/>
  <c r="C367" i="1"/>
  <c r="G367" i="1"/>
  <c r="R367" i="1"/>
  <c r="R364" i="11" s="1"/>
  <c r="BB367" i="1"/>
  <c r="AK367" i="1"/>
  <c r="AL367" i="1"/>
  <c r="AP367" i="1"/>
  <c r="BR367" i="1"/>
  <c r="BS367" i="1"/>
  <c r="A372" i="1"/>
  <c r="C372" i="1"/>
  <c r="G372" i="1"/>
  <c r="M372" i="1" a="1"/>
  <c r="M372" i="1" s="1"/>
  <c r="N372" i="1" a="1"/>
  <c r="N372" i="1" s="1"/>
  <c r="R372" i="1"/>
  <c r="R369" i="11" s="1"/>
  <c r="BB372" i="1"/>
  <c r="AK372" i="1"/>
  <c r="AL372" i="1"/>
  <c r="AP372" i="1"/>
  <c r="BR372" i="1"/>
  <c r="BS372" i="1"/>
  <c r="A373" i="1"/>
  <c r="C373" i="1"/>
  <c r="G373" i="1"/>
  <c r="R373" i="1"/>
  <c r="R370" i="11" s="1"/>
  <c r="BB373" i="1"/>
  <c r="AK373" i="1"/>
  <c r="AL373" i="1"/>
  <c r="AP373" i="1"/>
  <c r="BR373" i="1"/>
  <c r="BS373" i="1"/>
  <c r="A374" i="1"/>
  <c r="C374" i="1"/>
  <c r="G374" i="1"/>
  <c r="K371" i="11"/>
  <c r="R374" i="1"/>
  <c r="R371" i="11" s="1"/>
  <c r="BB374" i="1"/>
  <c r="AK374" i="1"/>
  <c r="AL374" i="1"/>
  <c r="AP374" i="1"/>
  <c r="BR374" i="1"/>
  <c r="BS374" i="1"/>
  <c r="A375" i="1"/>
  <c r="C375" i="1"/>
  <c r="G375" i="1"/>
  <c r="R375" i="1"/>
  <c r="R372" i="11" s="1"/>
  <c r="BB375" i="1"/>
  <c r="AK375" i="1"/>
  <c r="AL375" i="1"/>
  <c r="AP375" i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BB379" i="1"/>
  <c r="AK379" i="1"/>
  <c r="AL379" i="1"/>
  <c r="AP379" i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AL381" i="1"/>
  <c r="AP381" i="1"/>
  <c r="BR381" i="1"/>
  <c r="BS381" i="1"/>
  <c r="A382" i="1"/>
  <c r="C382" i="1"/>
  <c r="G382" i="1"/>
  <c r="R382" i="1"/>
  <c r="R379" i="11" s="1"/>
  <c r="BB382" i="1"/>
  <c r="AK382" i="1"/>
  <c r="AL382" i="1"/>
  <c r="AP382" i="1"/>
  <c r="BR382" i="1"/>
  <c r="BS382" i="1"/>
  <c r="A383" i="1"/>
  <c r="C383" i="1"/>
  <c r="G383" i="1"/>
  <c r="K380" i="11"/>
  <c r="L380" i="1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L383" i="1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L384" i="1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L385" i="1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L386" i="1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L387" i="1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L388" i="1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AL194" i="1"/>
  <c r="AP194" i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60" i="10" l="1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L136" i="11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K362" i="11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L378" i="11"/>
  <c r="L379" i="11"/>
  <c r="R376" i="11"/>
  <c r="R347" i="11"/>
  <c r="M376" i="10"/>
  <c r="K375" i="10"/>
  <c r="K350" i="10"/>
  <c r="G379" i="10"/>
  <c r="K375" i="11"/>
  <c r="G146" i="10"/>
  <c r="K142" i="11"/>
  <c r="L357" i="11"/>
  <c r="L372" i="11"/>
  <c r="K360" i="10"/>
  <c r="R355" i="11"/>
  <c r="R266" i="11"/>
  <c r="K352" i="10"/>
  <c r="M351" i="10"/>
  <c r="K349" i="10"/>
  <c r="K345" i="10"/>
  <c r="R340" i="11"/>
  <c r="R337" i="11"/>
  <c r="R341" i="11"/>
  <c r="K332" i="10"/>
  <c r="L328" i="11"/>
  <c r="L366" i="11"/>
  <c r="K324" i="10"/>
  <c r="G342" i="10"/>
  <c r="K338" i="11"/>
  <c r="K318" i="10"/>
  <c r="L314" i="11"/>
  <c r="L130" i="11"/>
  <c r="K316" i="10"/>
  <c r="L312" i="11"/>
  <c r="L129" i="11"/>
  <c r="K314" i="10"/>
  <c r="R306" i="11"/>
  <c r="K308" i="10"/>
  <c r="K307" i="10"/>
  <c r="R300" i="11"/>
  <c r="L299" i="11"/>
  <c r="L210" i="11"/>
  <c r="K302" i="10"/>
  <c r="M300" i="10"/>
  <c r="R296" i="11"/>
  <c r="M299" i="10"/>
  <c r="M34" i="10"/>
  <c r="R295" i="11"/>
  <c r="L293" i="11"/>
  <c r="L124" i="11"/>
  <c r="M294" i="10"/>
  <c r="L288" i="11"/>
  <c r="L122" i="11"/>
  <c r="G10" i="10"/>
  <c r="K6" i="11"/>
  <c r="F6" i="12"/>
  <c r="K276" i="10"/>
  <c r="L272" i="11"/>
  <c r="L27" i="11"/>
  <c r="M272" i="10"/>
  <c r="R265" i="11"/>
  <c r="R263" i="11"/>
  <c r="R261" i="11"/>
  <c r="K263" i="10"/>
  <c r="M259" i="10"/>
  <c r="K255" i="10"/>
  <c r="R250" i="11"/>
  <c r="M243" i="10"/>
  <c r="K242" i="10"/>
  <c r="K239" i="10"/>
  <c r="R234" i="11"/>
  <c r="M234" i="10"/>
  <c r="K233" i="10"/>
  <c r="K230" i="10"/>
  <c r="R225" i="11"/>
  <c r="L223" i="11"/>
  <c r="L352" i="11"/>
  <c r="R380" i="11"/>
  <c r="R348" i="11"/>
  <c r="G383" i="10"/>
  <c r="K379" i="11"/>
  <c r="M375" i="10"/>
  <c r="M350" i="10"/>
  <c r="L369" i="11"/>
  <c r="L213" i="11"/>
  <c r="G376" i="10"/>
  <c r="K372" i="11"/>
  <c r="M349" i="10"/>
  <c r="G370" i="10"/>
  <c r="K366" i="11"/>
  <c r="G134" i="10"/>
  <c r="K130" i="11"/>
  <c r="L309" i="11"/>
  <c r="L364" i="11"/>
  <c r="L300" i="11"/>
  <c r="L126" i="11"/>
  <c r="G214" i="10"/>
  <c r="K210" i="11"/>
  <c r="M302" i="10"/>
  <c r="G128" i="10"/>
  <c r="K124" i="11"/>
  <c r="G126" i="10"/>
  <c r="K122" i="11"/>
  <c r="K270" i="10"/>
  <c r="L266" i="11"/>
  <c r="L356" i="11"/>
  <c r="L264" i="11"/>
  <c r="L355" i="11"/>
  <c r="L260" i="11"/>
  <c r="L353" i="11"/>
  <c r="G356" i="10"/>
  <c r="F317" i="12"/>
  <c r="K352" i="11"/>
  <c r="K225" i="10"/>
  <c r="R220" i="11"/>
  <c r="K152" i="10"/>
  <c r="R184" i="11"/>
  <c r="R248" i="11"/>
  <c r="M218" i="10"/>
  <c r="K217" i="10"/>
  <c r="M134" i="10"/>
  <c r="K214" i="10"/>
  <c r="K213" i="10"/>
  <c r="K25" i="10"/>
  <c r="L209" i="11"/>
  <c r="L21" i="11"/>
  <c r="K122" i="10"/>
  <c r="L112" i="11"/>
  <c r="L74" i="11"/>
  <c r="R102" i="11"/>
  <c r="K179" i="10"/>
  <c r="K107" i="10"/>
  <c r="M92" i="10"/>
  <c r="M71" i="10"/>
  <c r="M80" i="10"/>
  <c r="L79" i="11"/>
  <c r="L232" i="11"/>
  <c r="K86" i="10"/>
  <c r="L161" i="11"/>
  <c r="L17" i="11"/>
  <c r="R60" i="11"/>
  <c r="M62" i="10"/>
  <c r="K205" i="10"/>
  <c r="M60" i="10"/>
  <c r="R55" i="11"/>
  <c r="R282" i="11"/>
  <c r="R30" i="11"/>
  <c r="R302" i="11"/>
  <c r="R25" i="11"/>
  <c r="R161" i="11"/>
  <c r="R26" i="11"/>
  <c r="R194" i="11"/>
  <c r="M17" i="10"/>
  <c r="K21" i="10"/>
  <c r="K14" i="10"/>
  <c r="M10" i="10"/>
  <c r="R9" i="11"/>
  <c r="G272" i="10"/>
  <c r="K268" i="11"/>
  <c r="G45" i="10"/>
  <c r="K41" i="11"/>
  <c r="L18" i="11"/>
  <c r="L10" i="11"/>
  <c r="G47" i="10"/>
  <c r="K43" i="11"/>
  <c r="F43" i="12"/>
  <c r="F97" i="10"/>
  <c r="I93" i="11"/>
  <c r="E93" i="12"/>
  <c r="L168" i="11"/>
  <c r="L95" i="11"/>
  <c r="K51" i="10"/>
  <c r="L31" i="11"/>
  <c r="M181" i="10"/>
  <c r="M54" i="10"/>
  <c r="M44" i="10"/>
  <c r="G217" i="10"/>
  <c r="K213" i="11"/>
  <c r="L363" i="11"/>
  <c r="L375" i="11"/>
  <c r="K366" i="10"/>
  <c r="L362" i="11"/>
  <c r="L361" i="11"/>
  <c r="L142" i="11"/>
  <c r="K358" i="10"/>
  <c r="L354" i="11"/>
  <c r="K357" i="10"/>
  <c r="K354" i="10"/>
  <c r="K351" i="10"/>
  <c r="R346" i="11"/>
  <c r="R345" i="11"/>
  <c r="M344" i="10"/>
  <c r="R339" i="11"/>
  <c r="M341" i="10"/>
  <c r="K336" i="10"/>
  <c r="K335" i="10"/>
  <c r="R327" i="11"/>
  <c r="R264" i="11"/>
  <c r="K325" i="10"/>
  <c r="K319" i="10"/>
  <c r="R310" i="11"/>
  <c r="G368" i="10"/>
  <c r="K364" i="11"/>
  <c r="M305" i="10"/>
  <c r="R301" i="11"/>
  <c r="M304" i="10"/>
  <c r="R299" i="11"/>
  <c r="K300" i="10"/>
  <c r="K299" i="10"/>
  <c r="K34" i="10"/>
  <c r="M270" i="10"/>
  <c r="G360" i="10"/>
  <c r="K356" i="11"/>
  <c r="M269" i="10"/>
  <c r="M268" i="10"/>
  <c r="G359" i="10"/>
  <c r="K355" i="11"/>
  <c r="M267" i="10"/>
  <c r="M265" i="10"/>
  <c r="M263" i="10"/>
  <c r="G357" i="10"/>
  <c r="K353" i="11"/>
  <c r="K259" i="10"/>
  <c r="K249" i="10"/>
  <c r="M241" i="10"/>
  <c r="K240" i="10"/>
  <c r="M225" i="10"/>
  <c r="K224" i="10"/>
  <c r="M222" i="10"/>
  <c r="R158" i="11"/>
  <c r="M152" i="10"/>
  <c r="R174" i="11"/>
  <c r="K156" i="10"/>
  <c r="L152" i="11"/>
  <c r="L187" i="11"/>
  <c r="K155" i="10"/>
  <c r="K190" i="10"/>
  <c r="R145" i="11"/>
  <c r="M163" i="10"/>
  <c r="R156" i="11"/>
  <c r="R290" i="11"/>
  <c r="R153" i="11"/>
  <c r="K150" i="10"/>
  <c r="R214" i="11"/>
  <c r="R143" i="11"/>
  <c r="R324" i="11"/>
  <c r="M137" i="10"/>
  <c r="M88" i="10"/>
  <c r="M140" i="10"/>
  <c r="M145" i="10"/>
  <c r="K144" i="10"/>
  <c r="R142" i="11"/>
  <c r="L135" i="11"/>
  <c r="L153" i="11"/>
  <c r="R132" i="11"/>
  <c r="M135" i="10"/>
  <c r="R137" i="11"/>
  <c r="M217" i="10"/>
  <c r="R130" i="11"/>
  <c r="M133" i="10"/>
  <c r="R127" i="11"/>
  <c r="M129" i="10"/>
  <c r="M214" i="10"/>
  <c r="M196" i="10"/>
  <c r="M213" i="10"/>
  <c r="M25" i="10"/>
  <c r="R221" i="11"/>
  <c r="M224" i="10"/>
  <c r="K223" i="10"/>
  <c r="R218" i="11"/>
  <c r="K220" i="10"/>
  <c r="R148" i="11"/>
  <c r="M188" i="10"/>
  <c r="K178" i="10"/>
  <c r="G191" i="10"/>
  <c r="K187" i="11"/>
  <c r="M155" i="10"/>
  <c r="M190" i="10"/>
  <c r="K149" i="10"/>
  <c r="R159" i="11"/>
  <c r="K157" i="10"/>
  <c r="R155" i="11"/>
  <c r="M150" i="10"/>
  <c r="K218" i="10"/>
  <c r="K147" i="10"/>
  <c r="R133" i="11"/>
  <c r="R136" i="11"/>
  <c r="R141" i="11"/>
  <c r="M144" i="10"/>
  <c r="K146" i="10"/>
  <c r="R186" i="11"/>
  <c r="R307" i="11"/>
  <c r="M139" i="10"/>
  <c r="M157" i="10"/>
  <c r="K136" i="10"/>
  <c r="R131" i="11"/>
  <c r="K141" i="10"/>
  <c r="R213" i="11"/>
  <c r="K187" i="10"/>
  <c r="L183" i="11"/>
  <c r="L247" i="11"/>
  <c r="K134" i="10"/>
  <c r="R129" i="11"/>
  <c r="K131" i="10"/>
  <c r="R190" i="11"/>
  <c r="R125" i="11"/>
  <c r="R189" i="11"/>
  <c r="R328" i="11"/>
  <c r="R210" i="11"/>
  <c r="R192" i="11"/>
  <c r="R209" i="11"/>
  <c r="K128" i="10"/>
  <c r="K127" i="10"/>
  <c r="R119" i="11"/>
  <c r="R275" i="11"/>
  <c r="R118" i="11"/>
  <c r="R122" i="11"/>
  <c r="K115" i="10"/>
  <c r="K120" i="10"/>
  <c r="K118" i="10"/>
  <c r="K117" i="10"/>
  <c r="K121" i="10"/>
  <c r="K106" i="10"/>
  <c r="M177" i="10"/>
  <c r="M176" i="10"/>
  <c r="M109" i="10"/>
  <c r="R105" i="11"/>
  <c r="R175" i="11"/>
  <c r="M105" i="10"/>
  <c r="M74" i="10"/>
  <c r="K104" i="10"/>
  <c r="M113" i="10"/>
  <c r="R109" i="11"/>
  <c r="R108" i="11"/>
  <c r="R87" i="11"/>
  <c r="R182" i="11"/>
  <c r="G25" i="10"/>
  <c r="K21" i="11"/>
  <c r="F21" i="12"/>
  <c r="R124" i="11"/>
  <c r="R123" i="11"/>
  <c r="K130" i="10"/>
  <c r="M123" i="10"/>
  <c r="M122" i="10"/>
  <c r="M126" i="10"/>
  <c r="G78" i="10"/>
  <c r="K74" i="11"/>
  <c r="R111" i="11"/>
  <c r="R116" i="11"/>
  <c r="R114" i="11"/>
  <c r="R113" i="11"/>
  <c r="R117" i="11"/>
  <c r="K177" i="10"/>
  <c r="K176" i="10"/>
  <c r="K109" i="10"/>
  <c r="M179" i="10"/>
  <c r="M108" i="10"/>
  <c r="R104" i="11"/>
  <c r="M107" i="10"/>
  <c r="K113" i="10"/>
  <c r="M112" i="10"/>
  <c r="M91" i="10"/>
  <c r="M95" i="10"/>
  <c r="M98" i="10"/>
  <c r="R84" i="11"/>
  <c r="R86" i="11"/>
  <c r="R88" i="11"/>
  <c r="K101" i="10"/>
  <c r="K85" i="10"/>
  <c r="L81" i="11"/>
  <c r="L234" i="11"/>
  <c r="G236" i="10"/>
  <c r="K232" i="11"/>
  <c r="K175" i="10"/>
  <c r="M79" i="10"/>
  <c r="R75" i="11"/>
  <c r="K78" i="10"/>
  <c r="K77" i="10"/>
  <c r="M86" i="10"/>
  <c r="M165" i="10"/>
  <c r="G21" i="10"/>
  <c r="K17" i="11"/>
  <c r="L60" i="11"/>
  <c r="L59" i="11"/>
  <c r="R59" i="11"/>
  <c r="R58" i="11"/>
  <c r="M68" i="10"/>
  <c r="M208" i="10"/>
  <c r="M207" i="10"/>
  <c r="K206" i="10"/>
  <c r="M191" i="10"/>
  <c r="M205" i="10"/>
  <c r="R56" i="11"/>
  <c r="K59" i="10"/>
  <c r="K204" i="10"/>
  <c r="M56" i="10"/>
  <c r="R199" i="11"/>
  <c r="M57" i="10"/>
  <c r="R51" i="11"/>
  <c r="M39" i="10"/>
  <c r="K43" i="10"/>
  <c r="R46" i="11"/>
  <c r="R38" i="11"/>
  <c r="M169" i="10"/>
  <c r="K169" i="10"/>
  <c r="K172" i="10"/>
  <c r="M201" i="10"/>
  <c r="R197" i="11"/>
  <c r="K200" i="10"/>
  <c r="M170" i="10"/>
  <c r="R166" i="11"/>
  <c r="M26" i="10"/>
  <c r="K29" i="10"/>
  <c r="M31" i="10"/>
  <c r="K31" i="10"/>
  <c r="K30" i="10"/>
  <c r="M22" i="10"/>
  <c r="R19" i="11"/>
  <c r="R40" i="11"/>
  <c r="R24" i="11"/>
  <c r="K198" i="10"/>
  <c r="R13" i="11"/>
  <c r="R16" i="11"/>
  <c r="L4" i="11"/>
  <c r="R6" i="11"/>
  <c r="R15" i="11"/>
  <c r="G40" i="10"/>
  <c r="K36" i="11"/>
  <c r="L12" i="11"/>
  <c r="R14" i="11"/>
  <c r="K12" i="10"/>
  <c r="L13" i="11"/>
  <c r="L268" i="11"/>
  <c r="G41" i="10"/>
  <c r="K37" i="11"/>
  <c r="L20" i="11"/>
  <c r="L41" i="11"/>
  <c r="L19" i="11"/>
  <c r="G183" i="10"/>
  <c r="K179" i="11"/>
  <c r="L22" i="11"/>
  <c r="L43" i="11"/>
  <c r="M27" i="10"/>
  <c r="L165" i="11"/>
  <c r="L92" i="11"/>
  <c r="R91" i="11"/>
  <c r="R181" i="11"/>
  <c r="R93" i="11"/>
  <c r="R94" i="11"/>
  <c r="K88" i="10"/>
  <c r="K90" i="10"/>
  <c r="K92" i="10"/>
  <c r="K89" i="10"/>
  <c r="M101" i="10"/>
  <c r="K100" i="10"/>
  <c r="K212" i="10"/>
  <c r="M85" i="10"/>
  <c r="K80" i="10"/>
  <c r="M73" i="10"/>
  <c r="R69" i="11"/>
  <c r="M83" i="10"/>
  <c r="R79" i="11"/>
  <c r="M175" i="10"/>
  <c r="K70" i="10"/>
  <c r="M78" i="10"/>
  <c r="R74" i="11"/>
  <c r="M77" i="10"/>
  <c r="R73" i="11"/>
  <c r="R82" i="11"/>
  <c r="G60" i="10"/>
  <c r="K56" i="11"/>
  <c r="K63" i="10"/>
  <c r="K62" i="10"/>
  <c r="R62" i="11"/>
  <c r="M69" i="10"/>
  <c r="R65" i="11"/>
  <c r="R204" i="11"/>
  <c r="R203" i="11"/>
  <c r="M206" i="10"/>
  <c r="R187" i="11"/>
  <c r="R201" i="11"/>
  <c r="K60" i="10"/>
  <c r="M59" i="10"/>
  <c r="M204" i="10"/>
  <c r="K203" i="10"/>
  <c r="R169" i="11"/>
  <c r="K168" i="10"/>
  <c r="R53" i="11"/>
  <c r="K55" i="10"/>
  <c r="R35" i="11"/>
  <c r="M38" i="10"/>
  <c r="M43" i="10"/>
  <c r="L46" i="11"/>
  <c r="M47" i="10"/>
  <c r="R165" i="11"/>
  <c r="R168" i="11"/>
  <c r="M200" i="10"/>
  <c r="R196" i="11"/>
  <c r="R22" i="11"/>
  <c r="M30" i="10"/>
  <c r="R18" i="11"/>
  <c r="K23" i="10"/>
  <c r="M28" i="10"/>
  <c r="K28" i="10"/>
  <c r="M24" i="10"/>
  <c r="K171" i="10"/>
  <c r="M198" i="10"/>
  <c r="K17" i="10"/>
  <c r="M21" i="10"/>
  <c r="M20" i="10"/>
  <c r="K8" i="10"/>
  <c r="G13" i="10"/>
  <c r="K9" i="11"/>
  <c r="G43" i="10"/>
  <c r="K39" i="11"/>
  <c r="M13" i="10"/>
  <c r="K13" i="10"/>
  <c r="M19" i="10"/>
  <c r="L7" i="11"/>
  <c r="L36" i="11"/>
  <c r="L9" i="11"/>
  <c r="L38" i="11"/>
  <c r="M12" i="10"/>
  <c r="R8" i="11"/>
  <c r="L26" i="11"/>
  <c r="L179" i="11"/>
  <c r="F40" i="10"/>
  <c r="I36" i="11"/>
  <c r="E36" i="12"/>
  <c r="K27" i="10"/>
  <c r="M48" i="10"/>
  <c r="L47" i="11"/>
  <c r="M35" i="10"/>
  <c r="K181" i="10"/>
  <c r="R50" i="11"/>
  <c r="K44" i="10"/>
  <c r="L40" i="11"/>
  <c r="L52" i="11"/>
  <c r="G58" i="10"/>
  <c r="K54" i="11"/>
  <c r="F54" i="12"/>
  <c r="L53" i="10"/>
  <c r="N53" i="10"/>
  <c r="R36" i="11"/>
  <c r="G273" i="10"/>
  <c r="K269" i="11"/>
  <c r="L171" i="11"/>
  <c r="L156" i="11"/>
  <c r="M209" i="10"/>
  <c r="R83" i="11"/>
  <c r="M84" i="10"/>
  <c r="R80" i="11"/>
  <c r="K58" i="10"/>
  <c r="M58" i="10"/>
  <c r="M41" i="10"/>
  <c r="R37" i="11"/>
  <c r="L37" i="11"/>
  <c r="L49" i="11"/>
  <c r="R163" i="11"/>
  <c r="G193" i="10"/>
  <c r="K189" i="11"/>
  <c r="L82" i="11"/>
  <c r="L269" i="11"/>
  <c r="R205" i="11"/>
  <c r="K87" i="10"/>
  <c r="M76" i="10"/>
  <c r="R72" i="11"/>
  <c r="K84" i="10"/>
  <c r="R42" i="11"/>
  <c r="R44" i="11"/>
  <c r="G54" i="10"/>
  <c r="K50" i="11"/>
  <c r="M51" i="10"/>
  <c r="K35" i="10"/>
  <c r="L177" i="11"/>
  <c r="L218" i="11"/>
  <c r="K54" i="10"/>
  <c r="R54" i="11"/>
  <c r="R281" i="11"/>
  <c r="K41" i="10"/>
  <c r="M40" i="10"/>
  <c r="L52" i="10"/>
  <c r="N52" i="10"/>
  <c r="M167" i="10"/>
  <c r="K167" i="10"/>
  <c r="L58" i="11"/>
  <c r="L57" i="11"/>
  <c r="L176" i="11"/>
  <c r="L189" i="11"/>
  <c r="G160" i="10"/>
  <c r="K156" i="11"/>
  <c r="K209" i="10"/>
  <c r="M87" i="10"/>
  <c r="K76" i="10"/>
  <c r="M192" i="10"/>
  <c r="K192" i="10"/>
  <c r="R188" i="11"/>
  <c r="M164" i="10"/>
  <c r="K164" i="10"/>
  <c r="R160" i="11"/>
  <c r="M184" i="10"/>
  <c r="K184" i="10"/>
  <c r="R180" i="11"/>
  <c r="M75" i="10"/>
  <c r="K75" i="10"/>
  <c r="L180" i="11"/>
  <c r="L244" i="11"/>
  <c r="R70" i="11"/>
  <c r="M82" i="10"/>
  <c r="K82" i="10"/>
  <c r="R78" i="11"/>
  <c r="R71" i="11"/>
  <c r="K74" i="10"/>
  <c r="K71" i="10"/>
  <c r="G274" i="10"/>
  <c r="K270" i="11"/>
  <c r="L96" i="11"/>
  <c r="L270" i="11"/>
  <c r="R85" i="11"/>
  <c r="R97" i="11"/>
  <c r="R95" i="11"/>
  <c r="G18" i="10"/>
  <c r="K14" i="11"/>
  <c r="L84" i="11"/>
  <c r="L14" i="11"/>
  <c r="L94" i="11"/>
  <c r="L93" i="11"/>
  <c r="L181" i="11"/>
  <c r="L90" i="11"/>
  <c r="L91" i="11"/>
  <c r="L182" i="11"/>
  <c r="M93" i="10"/>
  <c r="M72" i="10"/>
  <c r="K93" i="10"/>
  <c r="R89" i="11"/>
  <c r="G72" i="10"/>
  <c r="K68" i="11"/>
  <c r="G19" i="10"/>
  <c r="K15" i="11"/>
  <c r="L99" i="11"/>
  <c r="L15" i="11"/>
  <c r="G77" i="10"/>
  <c r="K73" i="11"/>
  <c r="L104" i="11"/>
  <c r="L73" i="11"/>
  <c r="L178" i="11"/>
  <c r="G161" i="10"/>
  <c r="K157" i="11"/>
  <c r="L172" i="11"/>
  <c r="L157" i="11"/>
  <c r="G162" i="10"/>
  <c r="K158" i="11"/>
  <c r="L173" i="11"/>
  <c r="L158" i="11"/>
  <c r="R106" i="11"/>
  <c r="K110" i="10"/>
  <c r="M110" i="10"/>
  <c r="M114" i="10"/>
  <c r="K114" i="10"/>
  <c r="R110" i="11"/>
  <c r="L89" i="11"/>
  <c r="L68" i="11"/>
  <c r="G20" i="10"/>
  <c r="K16" i="11"/>
  <c r="L111" i="11"/>
  <c r="L16" i="11"/>
  <c r="R120" i="11"/>
  <c r="R286" i="11"/>
  <c r="K119" i="10"/>
  <c r="R115" i="11"/>
  <c r="L115" i="11"/>
  <c r="R107" i="11"/>
  <c r="K111" i="10"/>
  <c r="M111" i="10"/>
  <c r="L107" i="11"/>
  <c r="L217" i="11"/>
  <c r="G242" i="10"/>
  <c r="K238" i="11"/>
  <c r="L117" i="11"/>
  <c r="L237" i="11"/>
  <c r="G221" i="10"/>
  <c r="K217" i="11"/>
  <c r="G353" i="10"/>
  <c r="K349" i="11"/>
  <c r="L83" i="11"/>
  <c r="L349" i="11"/>
  <c r="R128" i="11"/>
  <c r="K132" i="10"/>
  <c r="M132" i="10"/>
  <c r="L134" i="11"/>
  <c r="L85" i="11"/>
  <c r="G89" i="10"/>
  <c r="K85" i="11"/>
  <c r="L132" i="11"/>
  <c r="L131" i="11"/>
  <c r="L155" i="11"/>
  <c r="L271" i="11"/>
  <c r="L146" i="11"/>
  <c r="L86" i="11"/>
  <c r="G90" i="10"/>
  <c r="K86" i="11"/>
  <c r="G246" i="10"/>
  <c r="K242" i="11"/>
  <c r="L170" i="11"/>
  <c r="L97" i="11"/>
  <c r="G91" i="10"/>
  <c r="K87" i="11"/>
  <c r="G190" i="10"/>
  <c r="K186" i="11"/>
  <c r="L151" i="11"/>
  <c r="L186" i="11"/>
  <c r="L150" i="11"/>
  <c r="L154" i="11"/>
  <c r="G252" i="10"/>
  <c r="K248" i="11"/>
  <c r="L184" i="11"/>
  <c r="L248" i="11"/>
  <c r="G92" i="10"/>
  <c r="K88" i="11"/>
  <c r="L148" i="11"/>
  <c r="L88" i="11"/>
  <c r="L149" i="11"/>
  <c r="M153" i="10"/>
  <c r="G277" i="10"/>
  <c r="K273" i="11"/>
  <c r="L196" i="11"/>
  <c r="L273" i="11"/>
  <c r="G104" i="10"/>
  <c r="K100" i="11"/>
  <c r="L204" i="11"/>
  <c r="L100" i="11"/>
  <c r="G102" i="10"/>
  <c r="K98" i="11"/>
  <c r="L195" i="11"/>
  <c r="L98" i="11"/>
  <c r="G255" i="10"/>
  <c r="K251" i="11"/>
  <c r="L215" i="11"/>
  <c r="L251" i="11"/>
  <c r="L208" i="11"/>
  <c r="L219" i="11"/>
  <c r="L200" i="11"/>
  <c r="G204" i="10"/>
  <c r="K200" i="11"/>
  <c r="G203" i="10"/>
  <c r="K199" i="11"/>
  <c r="G27" i="10"/>
  <c r="K23" i="11"/>
  <c r="L216" i="11"/>
  <c r="L23" i="11"/>
  <c r="L233" i="11"/>
  <c r="G194" i="10"/>
  <c r="K190" i="11"/>
  <c r="G256" i="10"/>
  <c r="K252" i="11"/>
  <c r="L226" i="11"/>
  <c r="G29" i="10"/>
  <c r="K25" i="11"/>
  <c r="L231" i="11"/>
  <c r="L25" i="11"/>
  <c r="L238" i="11"/>
  <c r="L109" i="11"/>
  <c r="L229" i="11"/>
  <c r="G112" i="10"/>
  <c r="K108" i="11"/>
  <c r="L230" i="11"/>
  <c r="L108" i="11"/>
  <c r="L240" i="11"/>
  <c r="L253" i="11"/>
  <c r="G209" i="10"/>
  <c r="K205" i="11"/>
  <c r="L246" i="11"/>
  <c r="L205" i="11"/>
  <c r="G225" i="10"/>
  <c r="K221" i="11"/>
  <c r="L243" i="11"/>
  <c r="L221" i="11"/>
  <c r="G207" i="10"/>
  <c r="K203" i="11"/>
  <c r="L245" i="11"/>
  <c r="G259" i="10"/>
  <c r="K255" i="11"/>
  <c r="L249" i="11"/>
  <c r="L255" i="11"/>
  <c r="M256" i="10"/>
  <c r="K256" i="10"/>
  <c r="R252" i="11"/>
  <c r="L263" i="11"/>
  <c r="L116" i="11"/>
  <c r="G120" i="10"/>
  <c r="K116" i="11"/>
  <c r="M258" i="10"/>
  <c r="K258" i="10"/>
  <c r="R254" i="11"/>
  <c r="M257" i="10"/>
  <c r="K257" i="10"/>
  <c r="R253" i="11"/>
  <c r="G260" i="10"/>
  <c r="K256" i="11"/>
  <c r="G261" i="10"/>
  <c r="K257" i="11"/>
  <c r="L254" i="11"/>
  <c r="L257" i="11"/>
  <c r="R283" i="11"/>
  <c r="K287" i="10"/>
  <c r="M287" i="10"/>
  <c r="K275" i="10"/>
  <c r="M275" i="10"/>
  <c r="R260" i="11"/>
  <c r="G124" i="10"/>
  <c r="K120" i="11"/>
  <c r="L276" i="11"/>
  <c r="L120" i="11"/>
  <c r="R276" i="11"/>
  <c r="K280" i="10"/>
  <c r="M280" i="10"/>
  <c r="K286" i="10"/>
  <c r="M286" i="10"/>
  <c r="G362" i="10"/>
  <c r="K358" i="11"/>
  <c r="L281" i="11"/>
  <c r="L358" i="11"/>
  <c r="K285" i="10"/>
  <c r="M285" i="10"/>
  <c r="G355" i="10"/>
  <c r="K351" i="11"/>
  <c r="L277" i="11"/>
  <c r="L351" i="11"/>
  <c r="R277" i="11"/>
  <c r="K281" i="10"/>
  <c r="M281" i="10"/>
  <c r="L275" i="11"/>
  <c r="K279" i="10"/>
  <c r="M279" i="10"/>
  <c r="G33" i="10"/>
  <c r="K29" i="11"/>
  <c r="L274" i="11"/>
  <c r="L29" i="11"/>
  <c r="R274" i="11"/>
  <c r="K278" i="10"/>
  <c r="M278" i="10"/>
  <c r="R273" i="11"/>
  <c r="K277" i="10"/>
  <c r="M277" i="10"/>
  <c r="G226" i="10"/>
  <c r="K222" i="11"/>
  <c r="L278" i="11"/>
  <c r="L222" i="11"/>
  <c r="R278" i="11"/>
  <c r="K282" i="10"/>
  <c r="M282" i="10"/>
  <c r="G211" i="10"/>
  <c r="K207" i="11"/>
  <c r="L280" i="11"/>
  <c r="L207" i="11"/>
  <c r="R280" i="11"/>
  <c r="M284" i="10"/>
  <c r="G210" i="10"/>
  <c r="K206" i="11"/>
  <c r="L279" i="11"/>
  <c r="L206" i="11"/>
  <c r="R279" i="11"/>
  <c r="K283" i="10"/>
  <c r="M283" i="10"/>
  <c r="R284" i="11"/>
  <c r="K288" i="10"/>
  <c r="M288" i="10"/>
  <c r="G125" i="10"/>
  <c r="K121" i="11"/>
  <c r="K272" i="10"/>
  <c r="G34" i="10"/>
  <c r="K30" i="11"/>
  <c r="L295" i="11"/>
  <c r="L30" i="11"/>
  <c r="M298" i="10"/>
  <c r="K298" i="10"/>
  <c r="R294" i="11"/>
  <c r="R309" i="11"/>
  <c r="M295" i="10"/>
  <c r="M296" i="10"/>
  <c r="K296" i="10"/>
  <c r="R292" i="11"/>
  <c r="R262" i="11"/>
  <c r="M329" i="10"/>
  <c r="K329" i="10"/>
  <c r="L339" i="11"/>
  <c r="L137" i="11"/>
  <c r="M327" i="10"/>
  <c r="K327" i="10"/>
  <c r="R323" i="11"/>
  <c r="M326" i="10"/>
  <c r="K326" i="10"/>
  <c r="R322" i="11"/>
  <c r="M334" i="10"/>
  <c r="K334" i="10"/>
  <c r="R330" i="11"/>
  <c r="L330" i="11"/>
  <c r="M333" i="10"/>
  <c r="K333" i="10"/>
  <c r="R329" i="11"/>
  <c r="G341" i="10"/>
  <c r="K337" i="11"/>
  <c r="M340" i="10"/>
  <c r="K340" i="10"/>
  <c r="R336" i="11"/>
  <c r="R297" i="11"/>
  <c r="M339" i="10"/>
  <c r="K339" i="10"/>
  <c r="R335" i="11"/>
  <c r="L335" i="11"/>
  <c r="L212" i="11"/>
  <c r="G216" i="10"/>
  <c r="K212" i="11"/>
  <c r="M338" i="10"/>
  <c r="K338" i="10"/>
  <c r="R334" i="11"/>
  <c r="M337" i="10"/>
  <c r="K337" i="10"/>
  <c r="R333" i="11"/>
  <c r="R223" i="11"/>
  <c r="M330" i="10"/>
  <c r="K330" i="10"/>
  <c r="R326" i="11"/>
  <c r="M342" i="10"/>
  <c r="K342" i="10"/>
  <c r="R338" i="11"/>
  <c r="R342" i="11"/>
  <c r="G144" i="10"/>
  <c r="K140" i="11"/>
  <c r="L350" i="11"/>
  <c r="L140" i="11"/>
  <c r="R350" i="11"/>
  <c r="R351" i="11"/>
  <c r="R343" i="11"/>
  <c r="M348" i="10"/>
  <c r="K348" i="10"/>
  <c r="R344" i="11"/>
  <c r="L344" i="11"/>
  <c r="L139" i="11"/>
  <c r="G143" i="10"/>
  <c r="K139" i="11"/>
  <c r="M372" i="10"/>
  <c r="K372" i="10"/>
  <c r="M371" i="10"/>
  <c r="K371" i="10"/>
  <c r="L367" i="11"/>
  <c r="L377" i="11"/>
  <c r="G381" i="10"/>
  <c r="K377" i="11"/>
  <c r="M370" i="10"/>
  <c r="K370" i="10"/>
  <c r="L368" i="11"/>
  <c r="L224" i="11"/>
  <c r="M369" i="10"/>
  <c r="K369" i="10"/>
  <c r="R365" i="11"/>
  <c r="R144" i="11"/>
  <c r="L365" i="11"/>
  <c r="L144" i="11"/>
  <c r="G148" i="10"/>
  <c r="K144" i="11"/>
  <c r="G377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191" i="11"/>
  <c r="G195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8" i="11"/>
  <c r="G382" i="10"/>
  <c r="K374" i="11"/>
  <c r="G378" i="10"/>
  <c r="K369" i="11"/>
  <c r="G373" i="10"/>
  <c r="K363" i="11"/>
  <c r="G367" i="10"/>
  <c r="K361" i="11"/>
  <c r="G365" i="10"/>
  <c r="K360" i="11"/>
  <c r="G364" i="10"/>
  <c r="K359" i="11"/>
  <c r="G363" i="10"/>
  <c r="K357" i="11"/>
  <c r="G361" i="10"/>
  <c r="K354" i="11"/>
  <c r="G358" i="10"/>
  <c r="K342" i="11"/>
  <c r="G346" i="10"/>
  <c r="K340" i="11"/>
  <c r="G344" i="10"/>
  <c r="K332" i="11"/>
  <c r="G336" i="10"/>
  <c r="K328" i="11"/>
  <c r="G332" i="10"/>
  <c r="K318" i="11"/>
  <c r="G322" i="10"/>
  <c r="K317" i="11"/>
  <c r="G321" i="10"/>
  <c r="K316" i="11"/>
  <c r="G320" i="10"/>
  <c r="K314" i="11"/>
  <c r="G318" i="10"/>
  <c r="K309" i="11"/>
  <c r="G313" i="10"/>
  <c r="K307" i="11"/>
  <c r="G311" i="10"/>
  <c r="K302" i="11"/>
  <c r="G306" i="10"/>
  <c r="K300" i="11"/>
  <c r="G304" i="10"/>
  <c r="K299" i="11"/>
  <c r="G303" i="10"/>
  <c r="K298" i="11"/>
  <c r="G302" i="10"/>
  <c r="K297" i="11"/>
  <c r="G301" i="10"/>
  <c r="K293" i="11"/>
  <c r="G297" i="10"/>
  <c r="K290" i="11"/>
  <c r="G294" i="10"/>
  <c r="K288" i="11"/>
  <c r="G292" i="10"/>
  <c r="K287" i="11"/>
  <c r="G291" i="10"/>
  <c r="K272" i="11"/>
  <c r="G276" i="10"/>
  <c r="K266" i="11"/>
  <c r="G270" i="10"/>
  <c r="K264" i="11"/>
  <c r="G268" i="10"/>
  <c r="K262" i="11"/>
  <c r="G266" i="10"/>
  <c r="K260" i="11"/>
  <c r="G264" i="10"/>
  <c r="K259" i="11"/>
  <c r="G263" i="10"/>
  <c r="K250" i="11"/>
  <c r="G254" i="10"/>
  <c r="K223" i="11"/>
  <c r="G227" i="10"/>
  <c r="K152" i="11"/>
  <c r="G156" i="10"/>
  <c r="K133" i="11"/>
  <c r="G137" i="10"/>
  <c r="K136" i="11"/>
  <c r="G140" i="10"/>
  <c r="K135" i="11"/>
  <c r="G139" i="10"/>
  <c r="K183" i="11"/>
  <c r="G187" i="10"/>
  <c r="K209" i="11"/>
  <c r="G213" i="10"/>
  <c r="K112" i="11"/>
  <c r="G116" i="10"/>
  <c r="K81" i="11"/>
  <c r="G85" i="10"/>
  <c r="K76" i="11"/>
  <c r="G80" i="10"/>
  <c r="K79" i="11"/>
  <c r="G83" i="10"/>
  <c r="K75" i="11"/>
  <c r="G79" i="10"/>
  <c r="K66" i="11"/>
  <c r="G70" i="10"/>
  <c r="K161" i="11"/>
  <c r="G165" i="10"/>
  <c r="K60" i="11"/>
  <c r="G64" i="10"/>
  <c r="K57" i="11"/>
  <c r="G61" i="10"/>
  <c r="K61" i="11"/>
  <c r="G65" i="10"/>
  <c r="K62" i="11"/>
  <c r="G66" i="10"/>
  <c r="K198" i="11"/>
  <c r="G202" i="10"/>
  <c r="K164" i="11"/>
  <c r="G168" i="10"/>
  <c r="K35" i="11"/>
  <c r="G39" i="10"/>
  <c r="K34" i="11"/>
  <c r="G38" i="10"/>
  <c r="K46" i="11"/>
  <c r="G50" i="10"/>
  <c r="K45" i="11"/>
  <c r="G49" i="10"/>
  <c r="L172" i="10"/>
  <c r="N172" i="10"/>
  <c r="K197" i="11"/>
  <c r="G201" i="10"/>
  <c r="K27" i="11"/>
  <c r="G31" i="10"/>
  <c r="K167" i="11"/>
  <c r="G171" i="10"/>
  <c r="L32" i="10"/>
  <c r="N32" i="10"/>
  <c r="K194" i="11"/>
  <c r="G198" i="10"/>
  <c r="K4" i="11"/>
  <c r="G8" i="10"/>
  <c r="K5" i="11"/>
  <c r="G9" i="10"/>
  <c r="K10" i="11"/>
  <c r="G14" i="10"/>
  <c r="K7" i="11"/>
  <c r="G11" i="10"/>
  <c r="K12" i="11"/>
  <c r="G16" i="10"/>
  <c r="K13" i="11"/>
  <c r="G17" i="10"/>
  <c r="K11" i="11"/>
  <c r="G15" i="10"/>
  <c r="K8" i="11"/>
  <c r="G12" i="10"/>
  <c r="K20" i="11"/>
  <c r="G24" i="10"/>
  <c r="K24" i="11"/>
  <c r="G28" i="10"/>
  <c r="K19" i="11"/>
  <c r="G23" i="10"/>
  <c r="K18" i="11"/>
  <c r="G22" i="10"/>
  <c r="K26" i="11"/>
  <c r="G30" i="10"/>
  <c r="K22" i="11"/>
  <c r="G26" i="10"/>
  <c r="I7" i="11"/>
  <c r="F11" i="10"/>
  <c r="I166" i="11"/>
  <c r="F170" i="10"/>
  <c r="K166" i="11"/>
  <c r="G170" i="10"/>
  <c r="K33" i="11"/>
  <c r="G37" i="10"/>
  <c r="L46" i="10"/>
  <c r="N46" i="10"/>
  <c r="L48" i="10"/>
  <c r="N48" i="10"/>
  <c r="K38" i="11"/>
  <c r="G42" i="10"/>
  <c r="K47" i="11"/>
  <c r="G51" i="10"/>
  <c r="K31" i="11"/>
  <c r="G35" i="10"/>
  <c r="K177" i="11"/>
  <c r="G181" i="10"/>
  <c r="K48" i="11"/>
  <c r="G52" i="10"/>
  <c r="K32" i="11"/>
  <c r="G36" i="10"/>
  <c r="K769" i="11"/>
  <c r="G773" i="10"/>
  <c r="K40" i="11"/>
  <c r="G44" i="10"/>
  <c r="D7" i="11"/>
  <c r="C11" i="10"/>
  <c r="D15" i="11"/>
  <c r="C19" i="10"/>
  <c r="D12" i="11"/>
  <c r="C16" i="10"/>
  <c r="D9" i="11"/>
  <c r="C13" i="10"/>
  <c r="D6" i="11"/>
  <c r="C10" i="10"/>
  <c r="D14" i="11"/>
  <c r="C18" i="10"/>
  <c r="D10" i="11"/>
  <c r="C14" i="10"/>
  <c r="D5" i="11"/>
  <c r="C9" i="10"/>
  <c r="D4" i="11"/>
  <c r="C8" i="10"/>
  <c r="D11" i="11"/>
  <c r="C15" i="10"/>
  <c r="D8" i="11"/>
  <c r="C12" i="10"/>
  <c r="D16" i="11"/>
  <c r="C20" i="10"/>
  <c r="D17" i="11"/>
  <c r="C21" i="10"/>
  <c r="D13" i="11"/>
  <c r="C17" i="10"/>
  <c r="D193" i="11"/>
  <c r="C197" i="10"/>
  <c r="D194" i="11"/>
  <c r="C198" i="10"/>
  <c r="D21" i="11"/>
  <c r="C25" i="10"/>
  <c r="D28" i="11"/>
  <c r="C32" i="10"/>
  <c r="D167" i="11"/>
  <c r="C171" i="10"/>
  <c r="D23" i="11"/>
  <c r="C27" i="10"/>
  <c r="D29" i="11"/>
  <c r="C33" i="10"/>
  <c r="D20" i="11"/>
  <c r="C24" i="10"/>
  <c r="D24" i="11"/>
  <c r="C28" i="10"/>
  <c r="D19" i="11"/>
  <c r="C23" i="10"/>
  <c r="D18" i="11"/>
  <c r="C22" i="10"/>
  <c r="D26" i="11"/>
  <c r="C30" i="10"/>
  <c r="D27" i="11"/>
  <c r="C31" i="10"/>
  <c r="D25" i="11"/>
  <c r="C29" i="10"/>
  <c r="D22" i="11"/>
  <c r="C26" i="10"/>
  <c r="D30" i="11"/>
  <c r="C34" i="10"/>
  <c r="D166" i="11"/>
  <c r="C170" i="10"/>
  <c r="D195" i="11"/>
  <c r="C199" i="10"/>
  <c r="D32" i="11"/>
  <c r="C36" i="10"/>
  <c r="D49" i="11"/>
  <c r="C53" i="10"/>
  <c r="D196" i="11"/>
  <c r="C200" i="10"/>
  <c r="D50" i="11"/>
  <c r="C54" i="10"/>
  <c r="D48" i="11"/>
  <c r="C52" i="10"/>
  <c r="D197" i="11"/>
  <c r="C201" i="10"/>
  <c r="D168" i="11"/>
  <c r="C172" i="10"/>
  <c r="D165" i="11"/>
  <c r="C169" i="10"/>
  <c r="D42" i="11"/>
  <c r="C46" i="10"/>
  <c r="D44" i="11"/>
  <c r="C48" i="10"/>
  <c r="D33" i="11"/>
  <c r="C37" i="10"/>
  <c r="D43" i="11"/>
  <c r="C47" i="10"/>
  <c r="D177" i="11"/>
  <c r="C181" i="10"/>
  <c r="D31" i="11"/>
  <c r="C35" i="10"/>
  <c r="D47" i="11"/>
  <c r="C51" i="10"/>
  <c r="D38" i="11"/>
  <c r="C42" i="10"/>
  <c r="D45" i="11"/>
  <c r="C49" i="10"/>
  <c r="D46" i="11"/>
  <c r="C50" i="10"/>
  <c r="D39" i="11"/>
  <c r="C43" i="10"/>
  <c r="D40" i="11"/>
  <c r="C44" i="10"/>
  <c r="D34" i="11"/>
  <c r="C38" i="10"/>
  <c r="D35" i="11"/>
  <c r="C39" i="10"/>
  <c r="D41" i="11"/>
  <c r="C45" i="10"/>
  <c r="D51" i="11"/>
  <c r="C55" i="10"/>
  <c r="D53" i="11"/>
  <c r="C57" i="10"/>
  <c r="D164" i="11"/>
  <c r="C168" i="10"/>
  <c r="D169" i="11"/>
  <c r="C173" i="10"/>
  <c r="D179" i="11"/>
  <c r="C183" i="10"/>
  <c r="D198" i="11"/>
  <c r="C202" i="10"/>
  <c r="D199" i="11"/>
  <c r="C203" i="10"/>
  <c r="D52" i="11"/>
  <c r="C56" i="10"/>
  <c r="D200" i="11"/>
  <c r="C204" i="10"/>
  <c r="D55" i="11"/>
  <c r="C59" i="10"/>
  <c r="D56" i="11"/>
  <c r="C60" i="10"/>
  <c r="D201" i="11"/>
  <c r="C205" i="10"/>
  <c r="D187" i="11"/>
  <c r="C191" i="10"/>
  <c r="D202" i="11"/>
  <c r="C206" i="10"/>
  <c r="D63" i="11"/>
  <c r="C67" i="10"/>
  <c r="D203" i="11"/>
  <c r="C207" i="10"/>
  <c r="D204" i="11"/>
  <c r="C208" i="10"/>
  <c r="D65" i="11"/>
  <c r="C69" i="10"/>
  <c r="D62" i="11"/>
  <c r="C66" i="10"/>
  <c r="D64" i="11"/>
  <c r="C68" i="10"/>
  <c r="D61" i="11"/>
  <c r="C65" i="10"/>
  <c r="D58" i="11"/>
  <c r="C62" i="10"/>
  <c r="D59" i="11"/>
  <c r="C63" i="10"/>
  <c r="D57" i="11"/>
  <c r="C61" i="10"/>
  <c r="D176" i="11"/>
  <c r="C180" i="10"/>
  <c r="D60" i="11"/>
  <c r="C64" i="10"/>
  <c r="D161" i="11"/>
  <c r="C165" i="10"/>
  <c r="D82" i="11"/>
  <c r="C86" i="10"/>
  <c r="D67" i="11"/>
  <c r="C71" i="10"/>
  <c r="D206" i="11"/>
  <c r="C210" i="10"/>
  <c r="D73" i="11"/>
  <c r="C77" i="10"/>
  <c r="D74" i="11"/>
  <c r="C78" i="10"/>
  <c r="D66" i="11"/>
  <c r="C70" i="10"/>
  <c r="D75" i="11"/>
  <c r="C79" i="10"/>
  <c r="D171" i="11"/>
  <c r="C175" i="10"/>
  <c r="D79" i="11"/>
  <c r="C83" i="10"/>
  <c r="D69" i="11"/>
  <c r="C73" i="10"/>
  <c r="D76" i="11"/>
  <c r="C80" i="10"/>
  <c r="D81" i="11"/>
  <c r="C85" i="10"/>
  <c r="D208" i="11"/>
  <c r="C212" i="10"/>
  <c r="D96" i="11"/>
  <c r="C100" i="10"/>
  <c r="D95" i="11"/>
  <c r="C99" i="10"/>
  <c r="D97" i="11"/>
  <c r="C101" i="10"/>
  <c r="D85" i="11"/>
  <c r="C89" i="10"/>
  <c r="D88" i="11"/>
  <c r="C92" i="10"/>
  <c r="D86" i="11"/>
  <c r="C90" i="10"/>
  <c r="D84" i="11"/>
  <c r="C88" i="10"/>
  <c r="D92" i="11"/>
  <c r="C96" i="10"/>
  <c r="D94" i="11"/>
  <c r="C98" i="10"/>
  <c r="D93" i="11"/>
  <c r="C97" i="10"/>
  <c r="D181" i="11"/>
  <c r="C185" i="10"/>
  <c r="D90" i="11"/>
  <c r="C94" i="10"/>
  <c r="D91" i="11"/>
  <c r="C95" i="10"/>
  <c r="D182" i="11"/>
  <c r="C186" i="10"/>
  <c r="D87" i="11"/>
  <c r="C91" i="10"/>
  <c r="D98" i="11"/>
  <c r="C102" i="10"/>
  <c r="D185" i="11"/>
  <c r="C189" i="10"/>
  <c r="D108" i="11"/>
  <c r="C112" i="10"/>
  <c r="D109" i="11"/>
  <c r="C113" i="10"/>
  <c r="D100" i="11"/>
  <c r="C104" i="10"/>
  <c r="D103" i="11"/>
  <c r="C107" i="10"/>
  <c r="D101" i="11"/>
  <c r="C105" i="10"/>
  <c r="D99" i="11"/>
  <c r="C103" i="10"/>
  <c r="D104" i="11"/>
  <c r="C108" i="10"/>
  <c r="D175" i="11"/>
  <c r="C179" i="10"/>
  <c r="D178" i="11"/>
  <c r="C182" i="10"/>
  <c r="D105" i="11"/>
  <c r="C109" i="10"/>
  <c r="D172" i="11"/>
  <c r="C176" i="10"/>
  <c r="D173" i="11"/>
  <c r="C177" i="10"/>
  <c r="D102" i="11"/>
  <c r="C106" i="10"/>
  <c r="D117" i="11"/>
  <c r="C121" i="10"/>
  <c r="D113" i="11"/>
  <c r="C117" i="10"/>
  <c r="D114" i="11"/>
  <c r="C118" i="10"/>
  <c r="D116" i="11"/>
  <c r="C120" i="10"/>
  <c r="D111" i="11"/>
  <c r="C115" i="10"/>
  <c r="D112" i="11"/>
  <c r="C116" i="10"/>
  <c r="D122" i="11"/>
  <c r="C126" i="10"/>
  <c r="D121" i="11"/>
  <c r="C125" i="10"/>
  <c r="D119" i="11"/>
  <c r="C123" i="10"/>
  <c r="D123" i="11"/>
  <c r="C127" i="10"/>
  <c r="D124" i="11"/>
  <c r="C128" i="10"/>
  <c r="D209" i="11"/>
  <c r="C213" i="10"/>
  <c r="D192" i="11"/>
  <c r="C196" i="10"/>
  <c r="D210" i="11"/>
  <c r="C214" i="10"/>
  <c r="D189" i="11"/>
  <c r="C193" i="10"/>
  <c r="D125" i="11"/>
  <c r="C129" i="10"/>
  <c r="D190" i="11"/>
  <c r="C194" i="10"/>
  <c r="D127" i="11"/>
  <c r="C131" i="10"/>
  <c r="D211" i="11"/>
  <c r="C215" i="10"/>
  <c r="D129" i="11"/>
  <c r="C133" i="10"/>
  <c r="D130" i="11"/>
  <c r="C134" i="10"/>
  <c r="D183" i="11"/>
  <c r="C187" i="10"/>
  <c r="D212" i="11"/>
  <c r="C216" i="10"/>
  <c r="D213" i="11"/>
  <c r="C217" i="10"/>
  <c r="D137" i="11"/>
  <c r="C141" i="10"/>
  <c r="D139" i="11"/>
  <c r="C143" i="10"/>
  <c r="D131" i="11"/>
  <c r="C135" i="10"/>
  <c r="D132" i="11"/>
  <c r="C136" i="10"/>
  <c r="D134" i="11"/>
  <c r="C138" i="10"/>
  <c r="D135" i="11"/>
  <c r="C139" i="10"/>
  <c r="D186" i="11"/>
  <c r="C190" i="10"/>
  <c r="D142" i="11"/>
  <c r="C146" i="10"/>
  <c r="D140" i="11"/>
  <c r="C144" i="10"/>
  <c r="D141" i="11"/>
  <c r="C145" i="10"/>
  <c r="D136" i="11"/>
  <c r="C140" i="10"/>
  <c r="D133" i="11"/>
  <c r="C137" i="10"/>
  <c r="D143" i="11"/>
  <c r="C147" i="10"/>
  <c r="D138" i="11"/>
  <c r="C142" i="10"/>
  <c r="D214" i="11"/>
  <c r="C218" i="10"/>
  <c r="D146" i="11"/>
  <c r="C150" i="10"/>
  <c r="D155" i="11"/>
  <c r="C159" i="10"/>
  <c r="D153" i="11"/>
  <c r="C157" i="10"/>
  <c r="D162" i="11"/>
  <c r="C166" i="10"/>
  <c r="D170" i="11"/>
  <c r="C174" i="10"/>
  <c r="D156" i="11"/>
  <c r="C160" i="10"/>
  <c r="D147" i="11"/>
  <c r="C151" i="10"/>
  <c r="D159" i="11"/>
  <c r="C163" i="10"/>
  <c r="D145" i="11"/>
  <c r="C149" i="10"/>
  <c r="D152" i="11"/>
  <c r="C156" i="10"/>
  <c r="D150" i="11"/>
  <c r="C154" i="10"/>
  <c r="D154" i="11"/>
  <c r="C158" i="10"/>
  <c r="D174" i="11"/>
  <c r="C178" i="10"/>
  <c r="D184" i="11"/>
  <c r="C188" i="10"/>
  <c r="D148" i="11"/>
  <c r="C152" i="10"/>
  <c r="D158" i="11"/>
  <c r="C162" i="10"/>
  <c r="D157" i="11"/>
  <c r="C161" i="10"/>
  <c r="D149" i="11"/>
  <c r="C153" i="10"/>
  <c r="D215" i="11"/>
  <c r="C219" i="10"/>
  <c r="D216" i="11"/>
  <c r="C220" i="10"/>
  <c r="D217" i="11"/>
  <c r="C221" i="10"/>
  <c r="D218" i="11"/>
  <c r="C222" i="10"/>
  <c r="D219" i="11"/>
  <c r="C223" i="10"/>
  <c r="D220" i="11"/>
  <c r="C224" i="10"/>
  <c r="D221" i="11"/>
  <c r="C225" i="10"/>
  <c r="D222" i="11"/>
  <c r="C226" i="10"/>
  <c r="D223" i="11"/>
  <c r="C227" i="10"/>
  <c r="D224" i="11"/>
  <c r="C228" i="10"/>
  <c r="D225" i="11"/>
  <c r="C229" i="10"/>
  <c r="D226" i="11"/>
  <c r="C230" i="10"/>
  <c r="D227" i="11"/>
  <c r="C231" i="10"/>
  <c r="D228" i="11"/>
  <c r="C232" i="10"/>
  <c r="D229" i="11"/>
  <c r="C233" i="10"/>
  <c r="D230" i="11"/>
  <c r="C234" i="10"/>
  <c r="D231" i="11"/>
  <c r="C235" i="10"/>
  <c r="D232" i="11"/>
  <c r="C236" i="10"/>
  <c r="D233" i="11"/>
  <c r="C237" i="10"/>
  <c r="D234" i="11"/>
  <c r="C238" i="10"/>
  <c r="D235" i="11"/>
  <c r="C239" i="10"/>
  <c r="D236" i="11"/>
  <c r="C240" i="10"/>
  <c r="D237" i="11"/>
  <c r="C241" i="10"/>
  <c r="D238" i="11"/>
  <c r="C242" i="10"/>
  <c r="D240" i="11"/>
  <c r="C244" i="10"/>
  <c r="D241" i="11"/>
  <c r="C245" i="10"/>
  <c r="D242" i="11"/>
  <c r="C246" i="10"/>
  <c r="D243" i="11"/>
  <c r="C247" i="10"/>
  <c r="D244" i="11"/>
  <c r="C248" i="10"/>
  <c r="D245" i="11"/>
  <c r="C249" i="10"/>
  <c r="D246" i="11"/>
  <c r="C250" i="10"/>
  <c r="D247" i="11"/>
  <c r="C251" i="10"/>
  <c r="D248" i="11"/>
  <c r="C252" i="10"/>
  <c r="D249" i="11"/>
  <c r="C253" i="10"/>
  <c r="D250" i="11"/>
  <c r="C254" i="10"/>
  <c r="D251" i="11"/>
  <c r="C255" i="10"/>
  <c r="D255" i="11"/>
  <c r="C259" i="10"/>
  <c r="D256" i="11"/>
  <c r="C260" i="10"/>
  <c r="D257" i="11"/>
  <c r="C261" i="10"/>
  <c r="D258" i="11"/>
  <c r="C262" i="10"/>
  <c r="D259" i="11"/>
  <c r="C263" i="10"/>
  <c r="D260" i="11"/>
  <c r="C264" i="10"/>
  <c r="D261" i="11"/>
  <c r="C265" i="10"/>
  <c r="D262" i="11"/>
  <c r="C266" i="10"/>
  <c r="D263" i="11"/>
  <c r="C267" i="10"/>
  <c r="D264" i="11"/>
  <c r="C268" i="10"/>
  <c r="D265" i="11"/>
  <c r="C269" i="10"/>
  <c r="D266" i="11"/>
  <c r="C270" i="10"/>
  <c r="D267" i="11"/>
  <c r="C271" i="10"/>
  <c r="D268" i="11"/>
  <c r="C272" i="10"/>
  <c r="D269" i="11"/>
  <c r="C273" i="10"/>
  <c r="D270" i="11"/>
  <c r="C274" i="10"/>
  <c r="D272" i="11"/>
  <c r="C276" i="10"/>
  <c r="D285" i="11"/>
  <c r="C289" i="10"/>
  <c r="D286" i="11"/>
  <c r="C290" i="10"/>
  <c r="D287" i="11"/>
  <c r="C291" i="10"/>
  <c r="D288" i="11"/>
  <c r="C292" i="10"/>
  <c r="D289" i="11"/>
  <c r="C293" i="10"/>
  <c r="D290" i="11"/>
  <c r="C294" i="10"/>
  <c r="D291" i="11"/>
  <c r="C295" i="10"/>
  <c r="D293" i="11"/>
  <c r="C297" i="10"/>
  <c r="D295" i="11"/>
  <c r="C299" i="10"/>
  <c r="D296" i="11"/>
  <c r="C300" i="10"/>
  <c r="D297" i="11"/>
  <c r="C301" i="10"/>
  <c r="D298" i="11"/>
  <c r="C302" i="10"/>
  <c r="D299" i="11"/>
  <c r="C303" i="10"/>
  <c r="D300" i="11"/>
  <c r="C304" i="10"/>
  <c r="D301" i="11"/>
  <c r="C305" i="10"/>
  <c r="D302" i="11"/>
  <c r="C306" i="10"/>
  <c r="D303" i="11"/>
  <c r="C307" i="10"/>
  <c r="D304" i="11"/>
  <c r="C308" i="10"/>
  <c r="D305" i="11"/>
  <c r="C309" i="10"/>
  <c r="D306" i="11"/>
  <c r="C310" i="10"/>
  <c r="D307" i="11"/>
  <c r="C311" i="10"/>
  <c r="D308" i="11"/>
  <c r="C312" i="10"/>
  <c r="D309" i="11"/>
  <c r="C313" i="10"/>
  <c r="D310" i="11"/>
  <c r="C314" i="10"/>
  <c r="D311" i="11"/>
  <c r="C315" i="10"/>
  <c r="D312" i="11"/>
  <c r="C316" i="10"/>
  <c r="D313" i="11"/>
  <c r="C317" i="10"/>
  <c r="D314" i="11"/>
  <c r="C318" i="10"/>
  <c r="D315" i="11"/>
  <c r="C319" i="10"/>
  <c r="D316" i="11"/>
  <c r="C320" i="10"/>
  <c r="D317" i="11"/>
  <c r="C321" i="10"/>
  <c r="D318" i="11"/>
  <c r="C322" i="10"/>
  <c r="D319" i="11"/>
  <c r="C323" i="10"/>
  <c r="D320" i="11"/>
  <c r="C324" i="10"/>
  <c r="D321" i="11"/>
  <c r="C325" i="10"/>
  <c r="D324" i="11"/>
  <c r="C328" i="10"/>
  <c r="D327" i="11"/>
  <c r="C331" i="10"/>
  <c r="D328" i="11"/>
  <c r="C332" i="10"/>
  <c r="D331" i="11"/>
  <c r="C335" i="10"/>
  <c r="D332" i="11"/>
  <c r="C336" i="10"/>
  <c r="D337" i="11"/>
  <c r="C341" i="10"/>
  <c r="D339" i="11"/>
  <c r="C343" i="10"/>
  <c r="D340" i="11"/>
  <c r="C344" i="10"/>
  <c r="D341" i="11"/>
  <c r="C345" i="10"/>
  <c r="D342" i="11"/>
  <c r="C346" i="10"/>
  <c r="D345" i="11"/>
  <c r="C349" i="10"/>
  <c r="D346" i="11"/>
  <c r="C350" i="10"/>
  <c r="D347" i="11"/>
  <c r="C351" i="10"/>
  <c r="D348" i="11"/>
  <c r="C352" i="10"/>
  <c r="D349" i="11"/>
  <c r="C353" i="10"/>
  <c r="D350" i="11"/>
  <c r="C354" i="10"/>
  <c r="D351" i="11"/>
  <c r="C355" i="10"/>
  <c r="D352" i="11"/>
  <c r="C356" i="10"/>
  <c r="D353" i="11"/>
  <c r="C357" i="10"/>
  <c r="D354" i="11"/>
  <c r="C358" i="10"/>
  <c r="D355" i="11"/>
  <c r="C359" i="10"/>
  <c r="D356" i="11"/>
  <c r="C360" i="10"/>
  <c r="D357" i="11"/>
  <c r="C361" i="10"/>
  <c r="D358" i="11"/>
  <c r="C362" i="10"/>
  <c r="D359" i="11"/>
  <c r="C363" i="10"/>
  <c r="D360" i="11"/>
  <c r="C364" i="10"/>
  <c r="D361" i="11"/>
  <c r="C365" i="10"/>
  <c r="D362" i="11"/>
  <c r="C366" i="10"/>
  <c r="D363" i="11"/>
  <c r="C367" i="10"/>
  <c r="D364" i="11"/>
  <c r="C368" i="10"/>
  <c r="D369" i="11"/>
  <c r="C373" i="10"/>
  <c r="D370" i="11"/>
  <c r="C374" i="10"/>
  <c r="D371" i="11"/>
  <c r="C375" i="10"/>
  <c r="D372" i="11"/>
  <c r="C376" i="10"/>
  <c r="D373" i="11"/>
  <c r="C377" i="10"/>
  <c r="D374" i="11"/>
  <c r="C378" i="10"/>
  <c r="D375" i="11"/>
  <c r="C379" i="10"/>
  <c r="D376" i="11"/>
  <c r="C380" i="10"/>
  <c r="D377" i="11"/>
  <c r="C381" i="10"/>
  <c r="D378" i="11"/>
  <c r="C382" i="10"/>
  <c r="D379" i="11"/>
  <c r="C383" i="10"/>
  <c r="D380" i="11"/>
  <c r="C384" i="10"/>
  <c r="D381" i="11"/>
  <c r="C385" i="10"/>
  <c r="D382" i="11"/>
  <c r="C386" i="10"/>
  <c r="D383" i="11"/>
  <c r="C387" i="10"/>
  <c r="D384" i="11"/>
  <c r="C388" i="10"/>
  <c r="D385" i="11"/>
  <c r="C389" i="10"/>
  <c r="D386" i="11"/>
  <c r="C390" i="10"/>
  <c r="D387" i="11"/>
  <c r="C391" i="10"/>
  <c r="D388" i="11"/>
  <c r="C392" i="10"/>
  <c r="D389" i="11"/>
  <c r="C393" i="10"/>
  <c r="D390" i="11"/>
  <c r="C394" i="10"/>
  <c r="D391" i="11"/>
  <c r="C395" i="10"/>
  <c r="D392" i="11"/>
  <c r="C396" i="10"/>
  <c r="D393" i="11"/>
  <c r="C397" i="10"/>
  <c r="D394" i="11"/>
  <c r="C398" i="10"/>
  <c r="D395" i="11"/>
  <c r="C399" i="10"/>
  <c r="D396" i="11"/>
  <c r="C400" i="10"/>
  <c r="D397" i="11"/>
  <c r="C401" i="10"/>
  <c r="D398" i="11"/>
  <c r="C402" i="10"/>
  <c r="D399" i="11"/>
  <c r="C403" i="10"/>
  <c r="D400" i="11"/>
  <c r="C404" i="10"/>
  <c r="D401" i="11"/>
  <c r="C405" i="10"/>
  <c r="D402" i="11"/>
  <c r="C406" i="10"/>
  <c r="D403" i="11"/>
  <c r="C407" i="10"/>
  <c r="D404" i="11"/>
  <c r="C408" i="10"/>
  <c r="D405" i="11"/>
  <c r="C409" i="10"/>
  <c r="D406" i="11"/>
  <c r="C410" i="10"/>
  <c r="D407" i="11"/>
  <c r="C411" i="10"/>
  <c r="D408" i="11"/>
  <c r="C412" i="10"/>
  <c r="D409" i="11"/>
  <c r="C413" i="10"/>
  <c r="D410" i="11"/>
  <c r="C414" i="10"/>
  <c r="D411" i="11"/>
  <c r="C415" i="10"/>
  <c r="D412" i="11"/>
  <c r="C416" i="10"/>
  <c r="D413" i="11"/>
  <c r="C417" i="10"/>
  <c r="D414" i="11"/>
  <c r="C418" i="10"/>
  <c r="D415" i="11"/>
  <c r="C419" i="10"/>
  <c r="D416" i="11"/>
  <c r="C420" i="10"/>
  <c r="D417" i="11"/>
  <c r="C421" i="10"/>
  <c r="D418" i="11"/>
  <c r="C422" i="10"/>
  <c r="D419" i="11"/>
  <c r="C423" i="10"/>
  <c r="D420" i="11"/>
  <c r="C424" i="10"/>
  <c r="D421" i="11"/>
  <c r="C425" i="10"/>
  <c r="D422" i="11"/>
  <c r="C426" i="10"/>
  <c r="D423" i="11"/>
  <c r="C427" i="10"/>
  <c r="D424" i="11"/>
  <c r="C428" i="10"/>
  <c r="D425" i="11"/>
  <c r="C429" i="10"/>
  <c r="D426" i="11"/>
  <c r="C430" i="10"/>
  <c r="D427" i="11"/>
  <c r="C431" i="10"/>
  <c r="D428" i="11"/>
  <c r="C432" i="10"/>
  <c r="D429" i="11"/>
  <c r="C433" i="10"/>
  <c r="D430" i="11"/>
  <c r="C434" i="10"/>
  <c r="D431" i="11"/>
  <c r="C435" i="10"/>
  <c r="D432" i="11"/>
  <c r="C436" i="10"/>
  <c r="D433" i="11"/>
  <c r="C437" i="10"/>
  <c r="D434" i="11"/>
  <c r="C438" i="10"/>
  <c r="D435" i="11"/>
  <c r="C439" i="10"/>
  <c r="D436" i="11"/>
  <c r="C440" i="10"/>
  <c r="D437" i="11"/>
  <c r="C441" i="10"/>
  <c r="D438" i="11"/>
  <c r="C442" i="10"/>
  <c r="D439" i="11"/>
  <c r="C443" i="10"/>
  <c r="D440" i="11"/>
  <c r="C444" i="10"/>
  <c r="D441" i="11"/>
  <c r="C445" i="10"/>
  <c r="D442" i="11"/>
  <c r="C446" i="10"/>
  <c r="D443" i="11"/>
  <c r="C447" i="10"/>
  <c r="D444" i="11"/>
  <c r="C448" i="10"/>
  <c r="D445" i="11"/>
  <c r="C449" i="10"/>
  <c r="D446" i="11"/>
  <c r="C450" i="10"/>
  <c r="D447" i="11"/>
  <c r="C451" i="10"/>
  <c r="D448" i="11"/>
  <c r="C452" i="10"/>
  <c r="D449" i="11"/>
  <c r="C453" i="10"/>
  <c r="D450" i="11"/>
  <c r="C454" i="10"/>
  <c r="D451" i="11"/>
  <c r="C455" i="10"/>
  <c r="D452" i="11"/>
  <c r="C456" i="10"/>
  <c r="D453" i="11"/>
  <c r="C457" i="10"/>
  <c r="D454" i="11"/>
  <c r="C458" i="10"/>
  <c r="D455" i="11"/>
  <c r="C459" i="10"/>
  <c r="D456" i="11"/>
  <c r="C460" i="10"/>
  <c r="D457" i="11"/>
  <c r="C461" i="10"/>
  <c r="D458" i="11"/>
  <c r="C462" i="10"/>
  <c r="D459" i="11"/>
  <c r="C463" i="10"/>
  <c r="D460" i="11"/>
  <c r="C464" i="10"/>
  <c r="D461" i="11"/>
  <c r="C465" i="10"/>
  <c r="D462" i="11"/>
  <c r="C466" i="10"/>
  <c r="D463" i="11"/>
  <c r="C467" i="10"/>
  <c r="D464" i="11"/>
  <c r="C468" i="10"/>
  <c r="D465" i="11"/>
  <c r="C469" i="10"/>
  <c r="D466" i="11"/>
  <c r="C470" i="10"/>
  <c r="D467" i="11"/>
  <c r="C471" i="10"/>
  <c r="D468" i="11"/>
  <c r="C472" i="10"/>
  <c r="D469" i="11"/>
  <c r="C473" i="10"/>
  <c r="D470" i="11"/>
  <c r="C474" i="10"/>
  <c r="D471" i="11"/>
  <c r="C475" i="10"/>
  <c r="D472" i="11"/>
  <c r="C476" i="10"/>
  <c r="D473" i="11"/>
  <c r="C477" i="10"/>
  <c r="D474" i="11"/>
  <c r="C478" i="10"/>
  <c r="D475" i="11"/>
  <c r="C479" i="10"/>
  <c r="D476" i="11"/>
  <c r="C480" i="10"/>
  <c r="D477" i="11"/>
  <c r="C481" i="10"/>
  <c r="D478" i="11"/>
  <c r="C482" i="10"/>
  <c r="D479" i="11"/>
  <c r="C483" i="10"/>
  <c r="D480" i="11"/>
  <c r="C484" i="10"/>
  <c r="D481" i="11"/>
  <c r="C485" i="10"/>
  <c r="D482" i="11"/>
  <c r="C486" i="10"/>
  <c r="D483" i="11"/>
  <c r="C487" i="10"/>
  <c r="D484" i="11"/>
  <c r="C488" i="10"/>
  <c r="D485" i="11"/>
  <c r="C489" i="10"/>
  <c r="D486" i="11"/>
  <c r="C490" i="10"/>
  <c r="D487" i="11"/>
  <c r="C491" i="10"/>
  <c r="D488" i="11"/>
  <c r="C492" i="10"/>
  <c r="D489" i="11"/>
  <c r="C493" i="10"/>
  <c r="D490" i="11"/>
  <c r="C494" i="10"/>
  <c r="D491" i="11"/>
  <c r="C495" i="10"/>
  <c r="D492" i="11"/>
  <c r="C496" i="10"/>
  <c r="D493" i="11"/>
  <c r="C497" i="10"/>
  <c r="D494" i="11"/>
  <c r="C498" i="10"/>
  <c r="D495" i="11"/>
  <c r="C499" i="10"/>
  <c r="D496" i="11"/>
  <c r="C500" i="10"/>
  <c r="D497" i="11"/>
  <c r="C501" i="10"/>
  <c r="D498" i="11"/>
  <c r="C502" i="10"/>
  <c r="D499" i="11"/>
  <c r="C503" i="10"/>
  <c r="D500" i="11"/>
  <c r="C504" i="10"/>
  <c r="D501" i="11"/>
  <c r="C505" i="10"/>
  <c r="D502" i="11"/>
  <c r="C506" i="10"/>
  <c r="D503" i="11"/>
  <c r="C507" i="10"/>
  <c r="D504" i="11"/>
  <c r="C508" i="10"/>
  <c r="D505" i="11"/>
  <c r="C509" i="10"/>
  <c r="D506" i="11"/>
  <c r="C510" i="10"/>
  <c r="D507" i="11"/>
  <c r="C511" i="10"/>
  <c r="D508" i="11"/>
  <c r="C512" i="10"/>
  <c r="D509" i="11"/>
  <c r="C513" i="10"/>
  <c r="D510" i="11"/>
  <c r="C514" i="10"/>
  <c r="D511" i="11"/>
  <c r="C515" i="10"/>
  <c r="D512" i="11"/>
  <c r="C516" i="10"/>
  <c r="D513" i="11"/>
  <c r="C517" i="10"/>
  <c r="D514" i="11"/>
  <c r="C518" i="10"/>
  <c r="D515" i="11"/>
  <c r="C519" i="10"/>
  <c r="D516" i="11"/>
  <c r="C520" i="10"/>
  <c r="D517" i="11"/>
  <c r="C521" i="10"/>
  <c r="D518" i="11"/>
  <c r="C522" i="10"/>
  <c r="D519" i="11"/>
  <c r="C523" i="10"/>
  <c r="D520" i="11"/>
  <c r="C524" i="10"/>
  <c r="D521" i="11"/>
  <c r="C525" i="10"/>
  <c r="D522" i="11"/>
  <c r="C526" i="10"/>
  <c r="D523" i="11"/>
  <c r="C527" i="10"/>
  <c r="D524" i="11"/>
  <c r="C528" i="10"/>
  <c r="D525" i="11"/>
  <c r="C529" i="10"/>
  <c r="D526" i="11"/>
  <c r="C530" i="10"/>
  <c r="D527" i="11"/>
  <c r="C531" i="10"/>
  <c r="D528" i="11"/>
  <c r="C532" i="10"/>
  <c r="D529" i="11"/>
  <c r="C533" i="10"/>
  <c r="D530" i="11"/>
  <c r="C534" i="10"/>
  <c r="D531" i="11"/>
  <c r="C535" i="10"/>
  <c r="D532" i="11"/>
  <c r="C536" i="10"/>
  <c r="D533" i="11"/>
  <c r="C537" i="10"/>
  <c r="D534" i="11"/>
  <c r="C538" i="10"/>
  <c r="D535" i="11"/>
  <c r="C539" i="10"/>
  <c r="D536" i="11"/>
  <c r="C540" i="10"/>
  <c r="D537" i="11"/>
  <c r="C541" i="10"/>
  <c r="D538" i="11"/>
  <c r="C542" i="10"/>
  <c r="D539" i="11"/>
  <c r="C543" i="10"/>
  <c r="D540" i="11"/>
  <c r="C544" i="10"/>
  <c r="D541" i="11"/>
  <c r="C545" i="10"/>
  <c r="D542" i="11"/>
  <c r="C546" i="10"/>
  <c r="D543" i="11"/>
  <c r="C547" i="10"/>
  <c r="D544" i="11"/>
  <c r="C548" i="10"/>
  <c r="D545" i="11"/>
  <c r="C549" i="10"/>
  <c r="D546" i="11"/>
  <c r="C550" i="10"/>
  <c r="D547" i="11"/>
  <c r="C551" i="10"/>
  <c r="D548" i="11"/>
  <c r="C552" i="10"/>
  <c r="D549" i="11"/>
  <c r="C553" i="10"/>
  <c r="D550" i="11"/>
  <c r="C554" i="10"/>
  <c r="D551" i="11"/>
  <c r="C555" i="10"/>
  <c r="D552" i="11"/>
  <c r="C556" i="10"/>
  <c r="D553" i="11"/>
  <c r="C557" i="10"/>
  <c r="D554" i="11"/>
  <c r="C558" i="10"/>
  <c r="D555" i="11"/>
  <c r="C559" i="10"/>
  <c r="D556" i="11"/>
  <c r="C560" i="10"/>
  <c r="D557" i="11"/>
  <c r="C561" i="10"/>
  <c r="D558" i="11"/>
  <c r="C562" i="10"/>
  <c r="D559" i="11"/>
  <c r="C563" i="10"/>
  <c r="D560" i="11"/>
  <c r="C564" i="10"/>
  <c r="D561" i="11"/>
  <c r="C565" i="10"/>
  <c r="D562" i="11"/>
  <c r="C566" i="10"/>
  <c r="D563" i="11"/>
  <c r="C567" i="10"/>
  <c r="D564" i="11"/>
  <c r="C568" i="10"/>
  <c r="D565" i="11"/>
  <c r="C569" i="10"/>
  <c r="D566" i="11"/>
  <c r="C570" i="10"/>
  <c r="D567" i="11"/>
  <c r="C571" i="10"/>
  <c r="D568" i="11"/>
  <c r="C572" i="10"/>
  <c r="D569" i="11"/>
  <c r="C573" i="10"/>
  <c r="D570" i="11"/>
  <c r="C574" i="10"/>
  <c r="D571" i="11"/>
  <c r="C575" i="10"/>
  <c r="D572" i="11"/>
  <c r="C576" i="10"/>
  <c r="D573" i="11"/>
  <c r="C577" i="10"/>
  <c r="D574" i="11"/>
  <c r="C578" i="10"/>
  <c r="D575" i="11"/>
  <c r="C579" i="10"/>
  <c r="D576" i="11"/>
  <c r="C580" i="10"/>
  <c r="D577" i="11"/>
  <c r="C581" i="10"/>
  <c r="D578" i="11"/>
  <c r="C582" i="10"/>
  <c r="D579" i="11"/>
  <c r="C583" i="10"/>
  <c r="D580" i="11"/>
  <c r="C584" i="10"/>
  <c r="D581" i="11"/>
  <c r="C585" i="10"/>
  <c r="D582" i="11"/>
  <c r="C586" i="10"/>
  <c r="D583" i="11"/>
  <c r="C587" i="10"/>
  <c r="D584" i="11"/>
  <c r="C588" i="10"/>
  <c r="D585" i="11"/>
  <c r="C589" i="10"/>
  <c r="D586" i="11"/>
  <c r="C590" i="10"/>
  <c r="D587" i="11"/>
  <c r="C591" i="10"/>
  <c r="D588" i="11"/>
  <c r="C592" i="10"/>
  <c r="D589" i="11"/>
  <c r="C593" i="10"/>
  <c r="D590" i="11"/>
  <c r="C594" i="10"/>
  <c r="D591" i="11"/>
  <c r="C595" i="10"/>
  <c r="D592" i="11"/>
  <c r="C596" i="10"/>
  <c r="D593" i="11"/>
  <c r="C597" i="10"/>
  <c r="D594" i="11"/>
  <c r="C598" i="10"/>
  <c r="D595" i="11"/>
  <c r="C599" i="10"/>
  <c r="D596" i="11"/>
  <c r="C600" i="10"/>
  <c r="D597" i="11"/>
  <c r="C601" i="10"/>
  <c r="D598" i="11"/>
  <c r="C602" i="10"/>
  <c r="D599" i="11"/>
  <c r="C603" i="10"/>
  <c r="D600" i="11"/>
  <c r="C604" i="10"/>
  <c r="D601" i="11"/>
  <c r="C605" i="10"/>
  <c r="D602" i="11"/>
  <c r="C606" i="10"/>
  <c r="D603" i="11"/>
  <c r="C607" i="10"/>
  <c r="D604" i="11"/>
  <c r="C608" i="10"/>
  <c r="D605" i="11"/>
  <c r="C609" i="10"/>
  <c r="D606" i="11"/>
  <c r="C610" i="10"/>
  <c r="D607" i="11"/>
  <c r="C611" i="10"/>
  <c r="D608" i="11"/>
  <c r="C612" i="10"/>
  <c r="D609" i="11"/>
  <c r="C613" i="10"/>
  <c r="D610" i="11"/>
  <c r="C614" i="10"/>
  <c r="D611" i="11"/>
  <c r="C615" i="10"/>
  <c r="D612" i="11"/>
  <c r="C616" i="10"/>
  <c r="D613" i="11"/>
  <c r="C617" i="10"/>
  <c r="D614" i="11"/>
  <c r="C618" i="10"/>
  <c r="D615" i="11"/>
  <c r="C619" i="10"/>
  <c r="D616" i="11"/>
  <c r="C620" i="10"/>
  <c r="D617" i="11"/>
  <c r="C621" i="10"/>
  <c r="D618" i="11"/>
  <c r="C622" i="10"/>
  <c r="D619" i="11"/>
  <c r="C623" i="10"/>
  <c r="D620" i="11"/>
  <c r="C624" i="10"/>
  <c r="D621" i="11"/>
  <c r="C625" i="10"/>
  <c r="D622" i="11"/>
  <c r="C626" i="10"/>
  <c r="D623" i="11"/>
  <c r="C627" i="10"/>
  <c r="D624" i="11"/>
  <c r="C628" i="10"/>
  <c r="D625" i="11"/>
  <c r="C629" i="10"/>
  <c r="D626" i="11"/>
  <c r="C630" i="10"/>
  <c r="D627" i="11"/>
  <c r="C631" i="10"/>
  <c r="D628" i="11"/>
  <c r="C632" i="10"/>
  <c r="D629" i="11"/>
  <c r="C633" i="10"/>
  <c r="D630" i="11"/>
  <c r="C634" i="10"/>
  <c r="D631" i="11"/>
  <c r="C635" i="10"/>
  <c r="D632" i="11"/>
  <c r="C636" i="10"/>
  <c r="D633" i="11"/>
  <c r="C637" i="10"/>
  <c r="D634" i="11"/>
  <c r="C638" i="10"/>
  <c r="D635" i="11"/>
  <c r="C639" i="10"/>
  <c r="D636" i="11"/>
  <c r="C640" i="10"/>
  <c r="D637" i="11"/>
  <c r="C641" i="10"/>
  <c r="D638" i="11"/>
  <c r="C642" i="10"/>
  <c r="D639" i="11"/>
  <c r="C643" i="10"/>
  <c r="D640" i="11"/>
  <c r="C644" i="10"/>
  <c r="D641" i="11"/>
  <c r="C645" i="10"/>
  <c r="D642" i="11"/>
  <c r="C646" i="10"/>
  <c r="D643" i="11"/>
  <c r="C647" i="10"/>
  <c r="D644" i="11"/>
  <c r="C648" i="10"/>
  <c r="D645" i="11"/>
  <c r="C649" i="10"/>
  <c r="D646" i="11"/>
  <c r="C650" i="10"/>
  <c r="D647" i="11"/>
  <c r="C651" i="10"/>
  <c r="D648" i="11"/>
  <c r="C652" i="10"/>
  <c r="D649" i="11"/>
  <c r="C653" i="10"/>
  <c r="D650" i="11"/>
  <c r="C654" i="10"/>
  <c r="D651" i="11"/>
  <c r="C655" i="10"/>
  <c r="D652" i="11"/>
  <c r="C656" i="10"/>
  <c r="D653" i="11"/>
  <c r="C657" i="10"/>
  <c r="D654" i="11"/>
  <c r="C658" i="10"/>
  <c r="D655" i="11"/>
  <c r="C659" i="10"/>
  <c r="D656" i="11"/>
  <c r="C660" i="10"/>
  <c r="D657" i="11"/>
  <c r="C661" i="10"/>
  <c r="D658" i="11"/>
  <c r="C662" i="10"/>
  <c r="D659" i="11"/>
  <c r="C663" i="10"/>
  <c r="D660" i="11"/>
  <c r="C664" i="10"/>
  <c r="D661" i="11"/>
  <c r="C665" i="10"/>
  <c r="D662" i="11"/>
  <c r="C666" i="10"/>
  <c r="D663" i="11"/>
  <c r="C667" i="10"/>
  <c r="D664" i="11"/>
  <c r="C668" i="10"/>
  <c r="D665" i="11"/>
  <c r="C669" i="10"/>
  <c r="D666" i="11"/>
  <c r="C670" i="10"/>
  <c r="D667" i="11"/>
  <c r="C671" i="10"/>
  <c r="D668" i="11"/>
  <c r="C672" i="10"/>
  <c r="D669" i="11"/>
  <c r="C673" i="10"/>
  <c r="D670" i="11"/>
  <c r="C674" i="10"/>
  <c r="D671" i="11"/>
  <c r="C675" i="10"/>
  <c r="D672" i="11"/>
  <c r="C676" i="10"/>
  <c r="D673" i="11"/>
  <c r="C677" i="10"/>
  <c r="D674" i="11"/>
  <c r="C678" i="10"/>
  <c r="D675" i="11"/>
  <c r="C679" i="10"/>
  <c r="D676" i="11"/>
  <c r="C680" i="10"/>
  <c r="D677" i="11"/>
  <c r="C681" i="10"/>
  <c r="D678" i="11"/>
  <c r="C682" i="10"/>
  <c r="D679" i="11"/>
  <c r="C683" i="10"/>
  <c r="D680" i="11"/>
  <c r="C684" i="10"/>
  <c r="D681" i="11"/>
  <c r="C685" i="10"/>
  <c r="D682" i="11"/>
  <c r="C686" i="10"/>
  <c r="D683" i="11"/>
  <c r="C687" i="10"/>
  <c r="D684" i="11"/>
  <c r="C688" i="10"/>
  <c r="D685" i="11"/>
  <c r="C689" i="10"/>
  <c r="D686" i="11"/>
  <c r="C690" i="10"/>
  <c r="D687" i="11"/>
  <c r="C691" i="10"/>
  <c r="D688" i="11"/>
  <c r="C692" i="10"/>
  <c r="D689" i="11"/>
  <c r="C693" i="10"/>
  <c r="D690" i="11"/>
  <c r="C694" i="10"/>
  <c r="D691" i="11"/>
  <c r="C695" i="10"/>
  <c r="D692" i="11"/>
  <c r="C696" i="10"/>
  <c r="D693" i="11"/>
  <c r="C697" i="10"/>
  <c r="D694" i="11"/>
  <c r="C698" i="10"/>
  <c r="D695" i="11"/>
  <c r="C699" i="10"/>
  <c r="D696" i="11"/>
  <c r="C700" i="10"/>
  <c r="D697" i="11"/>
  <c r="C701" i="10"/>
  <c r="D698" i="11"/>
  <c r="C702" i="10"/>
  <c r="D699" i="11"/>
  <c r="C703" i="10"/>
  <c r="D700" i="11"/>
  <c r="C704" i="10"/>
  <c r="D701" i="11"/>
  <c r="C705" i="10"/>
  <c r="D702" i="11"/>
  <c r="C706" i="10"/>
  <c r="D703" i="11"/>
  <c r="C707" i="10"/>
  <c r="D704" i="11"/>
  <c r="C708" i="10"/>
  <c r="D705" i="11"/>
  <c r="C709" i="10"/>
  <c r="D706" i="11"/>
  <c r="C710" i="10"/>
  <c r="D707" i="11"/>
  <c r="C711" i="10"/>
  <c r="D708" i="11"/>
  <c r="C712" i="10"/>
  <c r="D709" i="11"/>
  <c r="C713" i="10"/>
  <c r="D710" i="11"/>
  <c r="C714" i="10"/>
  <c r="D711" i="11"/>
  <c r="C715" i="10"/>
  <c r="D712" i="11"/>
  <c r="C716" i="10"/>
  <c r="D713" i="11"/>
  <c r="C717" i="10"/>
  <c r="D714" i="11"/>
  <c r="C718" i="10"/>
  <c r="D715" i="11"/>
  <c r="C719" i="10"/>
  <c r="D716" i="11"/>
  <c r="C720" i="10"/>
  <c r="D717" i="11"/>
  <c r="C721" i="10"/>
  <c r="D718" i="11"/>
  <c r="C722" i="10"/>
  <c r="D719" i="11"/>
  <c r="C723" i="10"/>
  <c r="D720" i="11"/>
  <c r="C724" i="10"/>
  <c r="D721" i="11"/>
  <c r="C725" i="10"/>
  <c r="D722" i="11"/>
  <c r="C726" i="10"/>
  <c r="D723" i="11"/>
  <c r="C727" i="10"/>
  <c r="D724" i="11"/>
  <c r="C728" i="10"/>
  <c r="D725" i="11"/>
  <c r="C729" i="10"/>
  <c r="D726" i="11"/>
  <c r="C730" i="10"/>
  <c r="D727" i="11"/>
  <c r="C731" i="10"/>
  <c r="D728" i="11"/>
  <c r="C732" i="10"/>
  <c r="D729" i="11"/>
  <c r="C733" i="10"/>
  <c r="D730" i="11"/>
  <c r="C734" i="10"/>
  <c r="D731" i="11"/>
  <c r="C735" i="10"/>
  <c r="D732" i="11"/>
  <c r="C736" i="10"/>
  <c r="D733" i="11"/>
  <c r="C737" i="10"/>
  <c r="D734" i="11"/>
  <c r="C738" i="10"/>
  <c r="D735" i="11"/>
  <c r="C739" i="10"/>
  <c r="D736" i="11"/>
  <c r="C740" i="10"/>
  <c r="D737" i="11"/>
  <c r="C741" i="10"/>
  <c r="D738" i="11"/>
  <c r="C742" i="10"/>
  <c r="D739" i="11"/>
  <c r="C743" i="10"/>
  <c r="D740" i="11"/>
  <c r="C744" i="10"/>
  <c r="D741" i="11"/>
  <c r="C745" i="10"/>
  <c r="D742" i="11"/>
  <c r="C746" i="10"/>
  <c r="D743" i="11"/>
  <c r="C747" i="10"/>
  <c r="D744" i="11"/>
  <c r="C748" i="10"/>
  <c r="D745" i="11"/>
  <c r="C749" i="10"/>
  <c r="D746" i="11"/>
  <c r="C750" i="10"/>
  <c r="D747" i="11"/>
  <c r="C751" i="10"/>
  <c r="D748" i="11"/>
  <c r="C752" i="10"/>
  <c r="D749" i="11"/>
  <c r="C753" i="10"/>
  <c r="D750" i="11"/>
  <c r="C754" i="10"/>
  <c r="D751" i="11"/>
  <c r="C755" i="10"/>
  <c r="D752" i="11"/>
  <c r="C756" i="10"/>
  <c r="D753" i="11"/>
  <c r="C757" i="10"/>
  <c r="D754" i="11"/>
  <c r="C758" i="10"/>
  <c r="D755" i="11"/>
  <c r="C759" i="10"/>
  <c r="D756" i="11"/>
  <c r="C760" i="10"/>
  <c r="D757" i="11"/>
  <c r="C761" i="10"/>
  <c r="D758" i="11"/>
  <c r="C762" i="10"/>
  <c r="D759" i="11"/>
  <c r="C763" i="10"/>
  <c r="D760" i="11"/>
  <c r="C764" i="10"/>
  <c r="D761" i="11"/>
  <c r="C765" i="10"/>
  <c r="D762" i="11"/>
  <c r="C766" i="10"/>
  <c r="D763" i="11"/>
  <c r="C767" i="10"/>
  <c r="D764" i="11"/>
  <c r="C768" i="10"/>
  <c r="D765" i="11"/>
  <c r="C769" i="10"/>
  <c r="D766" i="11"/>
  <c r="C770" i="10"/>
  <c r="D767" i="11"/>
  <c r="C771" i="10"/>
  <c r="D768" i="11"/>
  <c r="C772" i="10"/>
  <c r="D191" i="11"/>
  <c r="C195" i="10"/>
  <c r="D769" i="11"/>
  <c r="C773" i="10"/>
  <c r="E7" i="11"/>
  <c r="D11" i="10"/>
  <c r="E15" i="11"/>
  <c r="D19" i="10"/>
  <c r="E12" i="11"/>
  <c r="D16" i="10"/>
  <c r="E9" i="11"/>
  <c r="D13" i="10"/>
  <c r="E6" i="11"/>
  <c r="D10" i="10"/>
  <c r="E14" i="11"/>
  <c r="D18" i="10"/>
  <c r="E10" i="11"/>
  <c r="D14" i="10"/>
  <c r="E5" i="11"/>
  <c r="D9" i="10"/>
  <c r="E4" i="11"/>
  <c r="D8" i="10"/>
  <c r="E11" i="11"/>
  <c r="D15" i="10"/>
  <c r="E8" i="11"/>
  <c r="D12" i="10"/>
  <c r="E16" i="11"/>
  <c r="D20" i="10"/>
  <c r="E17" i="11"/>
  <c r="D21" i="10"/>
  <c r="E13" i="11"/>
  <c r="D17" i="10"/>
  <c r="E193" i="11"/>
  <c r="D197" i="10"/>
  <c r="E194" i="11"/>
  <c r="D198" i="10"/>
  <c r="E21" i="11"/>
  <c r="D25" i="10"/>
  <c r="E28" i="11"/>
  <c r="D32" i="10"/>
  <c r="E167" i="11"/>
  <c r="D171" i="10"/>
  <c r="E23" i="11"/>
  <c r="D27" i="10"/>
  <c r="E29" i="11"/>
  <c r="D33" i="10"/>
  <c r="E20" i="11"/>
  <c r="D24" i="10"/>
  <c r="E24" i="11"/>
  <c r="D28" i="10"/>
  <c r="E19" i="11"/>
  <c r="D23" i="10"/>
  <c r="E18" i="11"/>
  <c r="D22" i="10"/>
  <c r="E26" i="11"/>
  <c r="D30" i="10"/>
  <c r="E27" i="11"/>
  <c r="D31" i="10"/>
  <c r="E25" i="11"/>
  <c r="D29" i="10"/>
  <c r="E22" i="11"/>
  <c r="D26" i="10"/>
  <c r="E30" i="11"/>
  <c r="D34" i="10"/>
  <c r="E166" i="11"/>
  <c r="D170" i="10"/>
  <c r="E195" i="11"/>
  <c r="D199" i="10"/>
  <c r="E32" i="11"/>
  <c r="D36" i="10"/>
  <c r="E49" i="11"/>
  <c r="D53" i="10"/>
  <c r="E196" i="11"/>
  <c r="D200" i="10"/>
  <c r="E50" i="11"/>
  <c r="D54" i="10"/>
  <c r="E48" i="11"/>
  <c r="D52" i="10"/>
  <c r="E197" i="11"/>
  <c r="D201" i="10"/>
  <c r="E168" i="11"/>
  <c r="D172" i="10"/>
  <c r="E165" i="11"/>
  <c r="D169" i="10"/>
  <c r="E42" i="11"/>
  <c r="D46" i="10"/>
  <c r="E44" i="11"/>
  <c r="D48" i="10"/>
  <c r="E33" i="11"/>
  <c r="D37" i="10"/>
  <c r="E43" i="11"/>
  <c r="D47" i="10"/>
  <c r="E177" i="11"/>
  <c r="D181" i="10"/>
  <c r="E31" i="11"/>
  <c r="D35" i="10"/>
  <c r="E47" i="11"/>
  <c r="D51" i="10"/>
  <c r="E38" i="11"/>
  <c r="D42" i="10"/>
  <c r="E45" i="11"/>
  <c r="D49" i="10"/>
  <c r="E46" i="11"/>
  <c r="D50" i="10"/>
  <c r="E39" i="11"/>
  <c r="D43" i="10"/>
  <c r="E40" i="11"/>
  <c r="D44" i="10"/>
  <c r="E34" i="11"/>
  <c r="D38" i="10"/>
  <c r="E35" i="11"/>
  <c r="D39" i="10"/>
  <c r="E41" i="11"/>
  <c r="D45" i="10"/>
  <c r="E51" i="11"/>
  <c r="D55" i="10"/>
  <c r="E53" i="11"/>
  <c r="D57" i="10"/>
  <c r="E164" i="11"/>
  <c r="D168" i="10"/>
  <c r="E169" i="11"/>
  <c r="D173" i="10"/>
  <c r="E179" i="11"/>
  <c r="D183" i="10"/>
  <c r="E198" i="11"/>
  <c r="D202" i="10"/>
  <c r="E199" i="11"/>
  <c r="D203" i="10"/>
  <c r="E52" i="11"/>
  <c r="D56" i="10"/>
  <c r="E200" i="11"/>
  <c r="D204" i="10"/>
  <c r="E55" i="11"/>
  <c r="D59" i="10"/>
  <c r="E56" i="11"/>
  <c r="D60" i="10"/>
  <c r="E201" i="11"/>
  <c r="D205" i="10"/>
  <c r="E187" i="11"/>
  <c r="D191" i="10"/>
  <c r="E202" i="11"/>
  <c r="D206" i="10"/>
  <c r="E63" i="11"/>
  <c r="D67" i="10"/>
  <c r="E203" i="11"/>
  <c r="D207" i="10"/>
  <c r="E204" i="11"/>
  <c r="D208" i="10"/>
  <c r="E65" i="11"/>
  <c r="D69" i="10"/>
  <c r="E62" i="11"/>
  <c r="D66" i="10"/>
  <c r="E64" i="11"/>
  <c r="D68" i="10"/>
  <c r="E61" i="11"/>
  <c r="D65" i="10"/>
  <c r="E58" i="11"/>
  <c r="D62" i="10"/>
  <c r="E59" i="11"/>
  <c r="D63" i="10"/>
  <c r="E57" i="11"/>
  <c r="D61" i="10"/>
  <c r="E176" i="11"/>
  <c r="D180" i="10"/>
  <c r="E60" i="11"/>
  <c r="D64" i="10"/>
  <c r="E161" i="11"/>
  <c r="D165" i="10"/>
  <c r="E82" i="11"/>
  <c r="D86" i="10"/>
  <c r="E67" i="11"/>
  <c r="D71" i="10"/>
  <c r="E206" i="11"/>
  <c r="D210" i="10"/>
  <c r="E73" i="11"/>
  <c r="D77" i="10"/>
  <c r="E74" i="11"/>
  <c r="D78" i="10"/>
  <c r="E66" i="11"/>
  <c r="D70" i="10"/>
  <c r="E75" i="11"/>
  <c r="D79" i="10"/>
  <c r="E171" i="11"/>
  <c r="D175" i="10"/>
  <c r="E79" i="11"/>
  <c r="D83" i="10"/>
  <c r="E69" i="11"/>
  <c r="D73" i="10"/>
  <c r="E76" i="11"/>
  <c r="D80" i="10"/>
  <c r="E81" i="11"/>
  <c r="D85" i="10"/>
  <c r="E208" i="11"/>
  <c r="D212" i="10"/>
  <c r="E96" i="11"/>
  <c r="D100" i="10"/>
  <c r="E95" i="11"/>
  <c r="D99" i="10"/>
  <c r="E97" i="11"/>
  <c r="D101" i="10"/>
  <c r="E85" i="11"/>
  <c r="D89" i="10"/>
  <c r="E88" i="11"/>
  <c r="D92" i="10"/>
  <c r="E86" i="11"/>
  <c r="D90" i="10"/>
  <c r="E84" i="11"/>
  <c r="D88" i="10"/>
  <c r="E92" i="11"/>
  <c r="D96" i="10"/>
  <c r="E94" i="11"/>
  <c r="D98" i="10"/>
  <c r="E93" i="11"/>
  <c r="D97" i="10"/>
  <c r="E181" i="11"/>
  <c r="D185" i="10"/>
  <c r="E90" i="11"/>
  <c r="D94" i="10"/>
  <c r="E91" i="11"/>
  <c r="D95" i="10"/>
  <c r="E182" i="11"/>
  <c r="D186" i="10"/>
  <c r="E87" i="11"/>
  <c r="D91" i="10"/>
  <c r="E98" i="11"/>
  <c r="D102" i="10"/>
  <c r="E185" i="11"/>
  <c r="D189" i="10"/>
  <c r="E108" i="11"/>
  <c r="D112" i="10"/>
  <c r="E109" i="11"/>
  <c r="D113" i="10"/>
  <c r="E100" i="11"/>
  <c r="D104" i="10"/>
  <c r="E103" i="11"/>
  <c r="D107" i="10"/>
  <c r="E101" i="11"/>
  <c r="D105" i="10"/>
  <c r="E99" i="11"/>
  <c r="D103" i="10"/>
  <c r="E104" i="11"/>
  <c r="D108" i="10"/>
  <c r="E175" i="11"/>
  <c r="D179" i="10"/>
  <c r="E178" i="11"/>
  <c r="D182" i="10"/>
  <c r="E105" i="11"/>
  <c r="D109" i="10"/>
  <c r="E172" i="11"/>
  <c r="D176" i="10"/>
  <c r="E173" i="11"/>
  <c r="D177" i="10"/>
  <c r="E102" i="11"/>
  <c r="D106" i="10"/>
  <c r="E117" i="11"/>
  <c r="D121" i="10"/>
  <c r="E113" i="11"/>
  <c r="D117" i="10"/>
  <c r="E114" i="11"/>
  <c r="D118" i="10"/>
  <c r="E116" i="11"/>
  <c r="D120" i="10"/>
  <c r="E111" i="11"/>
  <c r="D115" i="10"/>
  <c r="E112" i="11"/>
  <c r="D116" i="10"/>
  <c r="E122" i="11"/>
  <c r="D126" i="10"/>
  <c r="E121" i="11"/>
  <c r="D125" i="10"/>
  <c r="E119" i="11"/>
  <c r="D123" i="10"/>
  <c r="E123" i="11"/>
  <c r="D127" i="10"/>
  <c r="E124" i="11"/>
  <c r="D128" i="10"/>
  <c r="E209" i="11"/>
  <c r="D213" i="10"/>
  <c r="E192" i="11"/>
  <c r="D196" i="10"/>
  <c r="E210" i="11"/>
  <c r="D214" i="10"/>
  <c r="E189" i="11"/>
  <c r="D193" i="10"/>
  <c r="E125" i="11"/>
  <c r="D129" i="10"/>
  <c r="E190" i="11"/>
  <c r="D194" i="10"/>
  <c r="E127" i="11"/>
  <c r="D131" i="10"/>
  <c r="E211" i="11"/>
  <c r="D215" i="10"/>
  <c r="E129" i="11"/>
  <c r="D133" i="10"/>
  <c r="E130" i="11"/>
  <c r="D134" i="10"/>
  <c r="E183" i="11"/>
  <c r="D187" i="10"/>
  <c r="E212" i="11"/>
  <c r="D216" i="10"/>
  <c r="E213" i="11"/>
  <c r="D217" i="10"/>
  <c r="E137" i="11"/>
  <c r="D141" i="10"/>
  <c r="E139" i="11"/>
  <c r="D143" i="10"/>
  <c r="E131" i="11"/>
  <c r="D135" i="10"/>
  <c r="E132" i="11"/>
  <c r="D136" i="10"/>
  <c r="E134" i="11"/>
  <c r="D138" i="10"/>
  <c r="E135" i="11"/>
  <c r="D139" i="10"/>
  <c r="E186" i="11"/>
  <c r="D190" i="10"/>
  <c r="E142" i="11"/>
  <c r="D146" i="10"/>
  <c r="E140" i="11"/>
  <c r="D144" i="10"/>
  <c r="E141" i="11"/>
  <c r="D145" i="10"/>
  <c r="E136" i="11"/>
  <c r="D140" i="10"/>
  <c r="E133" i="11"/>
  <c r="D137" i="10"/>
  <c r="E143" i="11"/>
  <c r="D147" i="10"/>
  <c r="E138" i="11"/>
  <c r="D142" i="10"/>
  <c r="E214" i="11"/>
  <c r="D218" i="10"/>
  <c r="E146" i="11"/>
  <c r="D150" i="10"/>
  <c r="E155" i="11"/>
  <c r="D159" i="10"/>
  <c r="E153" i="11"/>
  <c r="D157" i="10"/>
  <c r="E162" i="11"/>
  <c r="D166" i="10"/>
  <c r="E170" i="11"/>
  <c r="D174" i="10"/>
  <c r="E156" i="11"/>
  <c r="D160" i="10"/>
  <c r="E147" i="11"/>
  <c r="D151" i="10"/>
  <c r="E159" i="11"/>
  <c r="D163" i="10"/>
  <c r="E145" i="11"/>
  <c r="D149" i="10"/>
  <c r="E151" i="11"/>
  <c r="D155" i="10"/>
  <c r="E152" i="11"/>
  <c r="D156" i="10"/>
  <c r="E150" i="11"/>
  <c r="D154" i="10"/>
  <c r="E154" i="11"/>
  <c r="D158" i="10"/>
  <c r="E174" i="11"/>
  <c r="D178" i="10"/>
  <c r="E184" i="11"/>
  <c r="D188" i="10"/>
  <c r="E148" i="11"/>
  <c r="D152" i="10"/>
  <c r="E158" i="11"/>
  <c r="D162" i="10"/>
  <c r="E157" i="11"/>
  <c r="D161" i="10"/>
  <c r="E149" i="11"/>
  <c r="D153" i="10"/>
  <c r="E215" i="11"/>
  <c r="D219" i="10"/>
  <c r="E216" i="11"/>
  <c r="D220" i="10"/>
  <c r="E217" i="11"/>
  <c r="D221" i="10"/>
  <c r="E218" i="11"/>
  <c r="D222" i="10"/>
  <c r="E219" i="11"/>
  <c r="D223" i="10"/>
  <c r="E220" i="11"/>
  <c r="D224" i="10"/>
  <c r="E221" i="11"/>
  <c r="D225" i="10"/>
  <c r="E222" i="11"/>
  <c r="D226" i="10"/>
  <c r="E223" i="11"/>
  <c r="D227" i="10"/>
  <c r="E224" i="11"/>
  <c r="D228" i="10"/>
  <c r="E225" i="11"/>
  <c r="D229" i="10"/>
  <c r="E226" i="11"/>
  <c r="D230" i="10"/>
  <c r="E227" i="11"/>
  <c r="D231" i="10"/>
  <c r="E228" i="11"/>
  <c r="D232" i="10"/>
  <c r="E229" i="11"/>
  <c r="D233" i="10"/>
  <c r="E230" i="11"/>
  <c r="D234" i="10"/>
  <c r="E231" i="11"/>
  <c r="D235" i="10"/>
  <c r="E232" i="11"/>
  <c r="D236" i="10"/>
  <c r="E233" i="11"/>
  <c r="D237" i="10"/>
  <c r="E234" i="11"/>
  <c r="D238" i="10"/>
  <c r="E235" i="11"/>
  <c r="D239" i="10"/>
  <c r="E236" i="11"/>
  <c r="D240" i="10"/>
  <c r="E237" i="11"/>
  <c r="D241" i="10"/>
  <c r="E238" i="11"/>
  <c r="D242" i="10"/>
  <c r="E240" i="11"/>
  <c r="D244" i="10"/>
  <c r="E241" i="11"/>
  <c r="D245" i="10"/>
  <c r="E242" i="11"/>
  <c r="D246" i="10"/>
  <c r="E243" i="11"/>
  <c r="D247" i="10"/>
  <c r="E244" i="11"/>
  <c r="D248" i="10"/>
  <c r="E245" i="11"/>
  <c r="D249" i="10"/>
  <c r="E246" i="11"/>
  <c r="D250" i="10"/>
  <c r="E247" i="11"/>
  <c r="D251" i="10"/>
  <c r="E248" i="11"/>
  <c r="D252" i="10"/>
  <c r="E249" i="11"/>
  <c r="D253" i="10"/>
  <c r="E250" i="11"/>
  <c r="D254" i="10"/>
  <c r="E251" i="11"/>
  <c r="D255" i="10"/>
  <c r="E255" i="11"/>
  <c r="D259" i="10"/>
  <c r="E256" i="11"/>
  <c r="D260" i="10"/>
  <c r="E257" i="11"/>
  <c r="D261" i="10"/>
  <c r="E258" i="11"/>
  <c r="D262" i="10"/>
  <c r="E259" i="11"/>
  <c r="D263" i="10"/>
  <c r="E260" i="11"/>
  <c r="D264" i="10"/>
  <c r="E261" i="11"/>
  <c r="D265" i="10"/>
  <c r="E262" i="11"/>
  <c r="D266" i="10"/>
  <c r="E263" i="11"/>
  <c r="D267" i="10"/>
  <c r="E264" i="11"/>
  <c r="D268" i="10"/>
  <c r="E265" i="11"/>
  <c r="D269" i="10"/>
  <c r="E266" i="11"/>
  <c r="D270" i="10"/>
  <c r="E267" i="11"/>
  <c r="D271" i="10"/>
  <c r="E268" i="11"/>
  <c r="D272" i="10"/>
  <c r="E269" i="11"/>
  <c r="D273" i="10"/>
  <c r="E270" i="11"/>
  <c r="D274" i="10"/>
  <c r="E272" i="11"/>
  <c r="D276" i="10"/>
  <c r="E285" i="11"/>
  <c r="D289" i="10"/>
  <c r="E286" i="11"/>
  <c r="D290" i="10"/>
  <c r="E287" i="11"/>
  <c r="D291" i="10"/>
  <c r="E288" i="11"/>
  <c r="D292" i="10"/>
  <c r="E289" i="11"/>
  <c r="D293" i="10"/>
  <c r="E290" i="11"/>
  <c r="D294" i="10"/>
  <c r="E291" i="11"/>
  <c r="D295" i="10"/>
  <c r="E293" i="11"/>
  <c r="D297" i="10"/>
  <c r="E295" i="11"/>
  <c r="D299" i="10"/>
  <c r="E296" i="11"/>
  <c r="D300" i="10"/>
  <c r="E297" i="11"/>
  <c r="D301" i="10"/>
  <c r="E298" i="11"/>
  <c r="D302" i="10"/>
  <c r="E299" i="11"/>
  <c r="D303" i="10"/>
  <c r="E300" i="11"/>
  <c r="D304" i="10"/>
  <c r="E301" i="11"/>
  <c r="D305" i="10"/>
  <c r="E302" i="11"/>
  <c r="D306" i="10"/>
  <c r="E303" i="11"/>
  <c r="D307" i="10"/>
  <c r="E304" i="11"/>
  <c r="D308" i="10"/>
  <c r="E305" i="11"/>
  <c r="D309" i="10"/>
  <c r="E306" i="11"/>
  <c r="D310" i="10"/>
  <c r="E307" i="11"/>
  <c r="D311" i="10"/>
  <c r="E308" i="11"/>
  <c r="D312" i="10"/>
  <c r="E309" i="11"/>
  <c r="D313" i="10"/>
  <c r="E310" i="11"/>
  <c r="D314" i="10"/>
  <c r="E311" i="11"/>
  <c r="D315" i="10"/>
  <c r="E312" i="11"/>
  <c r="D316" i="10"/>
  <c r="E313" i="11"/>
  <c r="D317" i="10"/>
  <c r="E314" i="11"/>
  <c r="D318" i="10"/>
  <c r="E315" i="11"/>
  <c r="D319" i="10"/>
  <c r="E316" i="11"/>
  <c r="D320" i="10"/>
  <c r="E317" i="11"/>
  <c r="D321" i="10"/>
  <c r="E318" i="11"/>
  <c r="D322" i="10"/>
  <c r="E319" i="11"/>
  <c r="D323" i="10"/>
  <c r="E320" i="11"/>
  <c r="D324" i="10"/>
  <c r="E321" i="11"/>
  <c r="D325" i="10"/>
  <c r="E324" i="11"/>
  <c r="D328" i="10"/>
  <c r="E327" i="11"/>
  <c r="D331" i="10"/>
  <c r="E328" i="11"/>
  <c r="D332" i="10"/>
  <c r="E331" i="11"/>
  <c r="D335" i="10"/>
  <c r="E332" i="11"/>
  <c r="D336" i="10"/>
  <c r="E337" i="11"/>
  <c r="D341" i="10"/>
  <c r="E339" i="11"/>
  <c r="D343" i="10"/>
  <c r="E340" i="11"/>
  <c r="D344" i="10"/>
  <c r="E341" i="11"/>
  <c r="D345" i="10"/>
  <c r="E342" i="11"/>
  <c r="D346" i="10"/>
  <c r="E345" i="11"/>
  <c r="D349" i="10"/>
  <c r="E346" i="11"/>
  <c r="D350" i="10"/>
  <c r="E347" i="11"/>
  <c r="D351" i="10"/>
  <c r="E348" i="11"/>
  <c r="D352" i="10"/>
  <c r="E349" i="11"/>
  <c r="D353" i="10"/>
  <c r="E350" i="11"/>
  <c r="D354" i="10"/>
  <c r="E351" i="11"/>
  <c r="D355" i="10"/>
  <c r="E352" i="11"/>
  <c r="D356" i="10"/>
  <c r="E353" i="11"/>
  <c r="D357" i="10"/>
  <c r="E354" i="11"/>
  <c r="D358" i="10"/>
  <c r="E355" i="11"/>
  <c r="D359" i="10"/>
  <c r="E356" i="11"/>
  <c r="D360" i="10"/>
  <c r="E357" i="11"/>
  <c r="D361" i="10"/>
  <c r="E358" i="11"/>
  <c r="D362" i="10"/>
  <c r="E359" i="11"/>
  <c r="D363" i="10"/>
  <c r="E360" i="11"/>
  <c r="D364" i="10"/>
  <c r="E361" i="11"/>
  <c r="D365" i="10"/>
  <c r="E362" i="11"/>
  <c r="D366" i="10"/>
  <c r="E363" i="11"/>
  <c r="D367" i="10"/>
  <c r="E364" i="11"/>
  <c r="D368" i="10"/>
  <c r="E369" i="11"/>
  <c r="D373" i="10"/>
  <c r="E370" i="11"/>
  <c r="D374" i="10"/>
  <c r="E371" i="11"/>
  <c r="D375" i="10"/>
  <c r="E372" i="11"/>
  <c r="D376" i="10"/>
  <c r="E373" i="11"/>
  <c r="D377" i="10"/>
  <c r="E374" i="11"/>
  <c r="D378" i="10"/>
  <c r="E375" i="11"/>
  <c r="D379" i="10"/>
  <c r="E376" i="11"/>
  <c r="D380" i="10"/>
  <c r="E377" i="11"/>
  <c r="D381" i="10"/>
  <c r="E378" i="11"/>
  <c r="D382" i="10"/>
  <c r="E379" i="11"/>
  <c r="D383" i="10"/>
  <c r="E380" i="11"/>
  <c r="D384" i="10"/>
  <c r="E381" i="11"/>
  <c r="D385" i="10"/>
  <c r="E382" i="11"/>
  <c r="D386" i="10"/>
  <c r="E383" i="11"/>
  <c r="D387" i="10"/>
  <c r="E384" i="11"/>
  <c r="D388" i="10"/>
  <c r="E385" i="11"/>
  <c r="D389" i="10"/>
  <c r="E386" i="11"/>
  <c r="D390" i="10"/>
  <c r="E387" i="11"/>
  <c r="D391" i="10"/>
  <c r="E388" i="11"/>
  <c r="D392" i="10"/>
  <c r="E389" i="11"/>
  <c r="D393" i="10"/>
  <c r="E390" i="11"/>
  <c r="D394" i="10"/>
  <c r="E391" i="11"/>
  <c r="D395" i="10"/>
  <c r="E392" i="11"/>
  <c r="D396" i="10"/>
  <c r="E393" i="11"/>
  <c r="D397" i="10"/>
  <c r="E394" i="11"/>
  <c r="D398" i="10"/>
  <c r="E395" i="11"/>
  <c r="D399" i="10"/>
  <c r="E396" i="11"/>
  <c r="D400" i="10"/>
  <c r="E397" i="11"/>
  <c r="D401" i="10"/>
  <c r="E398" i="11"/>
  <c r="D402" i="10"/>
  <c r="E399" i="11"/>
  <c r="D403" i="10"/>
  <c r="E400" i="11"/>
  <c r="D404" i="10"/>
  <c r="E401" i="11"/>
  <c r="D405" i="10"/>
  <c r="E402" i="11"/>
  <c r="D406" i="10"/>
  <c r="E403" i="11"/>
  <c r="D407" i="10"/>
  <c r="E404" i="11"/>
  <c r="D408" i="10"/>
  <c r="E405" i="11"/>
  <c r="D409" i="10"/>
  <c r="E406" i="11"/>
  <c r="D410" i="10"/>
  <c r="E407" i="11"/>
  <c r="D411" i="10"/>
  <c r="E408" i="11"/>
  <c r="D412" i="10"/>
  <c r="E409" i="11"/>
  <c r="D413" i="10"/>
  <c r="E410" i="11"/>
  <c r="D414" i="10"/>
  <c r="E411" i="11"/>
  <c r="D415" i="10"/>
  <c r="E412" i="11"/>
  <c r="D416" i="10"/>
  <c r="E413" i="11"/>
  <c r="D417" i="10"/>
  <c r="E414" i="11"/>
  <c r="D418" i="10"/>
  <c r="E415" i="11"/>
  <c r="D419" i="10"/>
  <c r="E416" i="11"/>
  <c r="D420" i="10"/>
  <c r="E417" i="11"/>
  <c r="D421" i="10"/>
  <c r="E418" i="11"/>
  <c r="D422" i="10"/>
  <c r="E419" i="11"/>
  <c r="D423" i="10"/>
  <c r="E420" i="11"/>
  <c r="D424" i="10"/>
  <c r="E421" i="11"/>
  <c r="D425" i="10"/>
  <c r="E422" i="11"/>
  <c r="D426" i="10"/>
  <c r="E423" i="11"/>
  <c r="D427" i="10"/>
  <c r="E424" i="11"/>
  <c r="D428" i="10"/>
  <c r="E425" i="11"/>
  <c r="D429" i="10"/>
  <c r="E426" i="11"/>
  <c r="D430" i="10"/>
  <c r="E427" i="11"/>
  <c r="D431" i="10"/>
  <c r="E428" i="11"/>
  <c r="D432" i="10"/>
  <c r="E429" i="11"/>
  <c r="D433" i="10"/>
  <c r="E430" i="11"/>
  <c r="D434" i="10"/>
  <c r="E431" i="11"/>
  <c r="D435" i="10"/>
  <c r="E432" i="11"/>
  <c r="D436" i="10"/>
  <c r="E433" i="11"/>
  <c r="D437" i="10"/>
  <c r="E434" i="11"/>
  <c r="D438" i="10"/>
  <c r="E435" i="11"/>
  <c r="D439" i="10"/>
  <c r="E436" i="11"/>
  <c r="D440" i="10"/>
  <c r="E437" i="11"/>
  <c r="D441" i="10"/>
  <c r="E438" i="11"/>
  <c r="D442" i="10"/>
  <c r="E439" i="11"/>
  <c r="D443" i="10"/>
  <c r="E440" i="11"/>
  <c r="D444" i="10"/>
  <c r="E441" i="11"/>
  <c r="D445" i="10"/>
  <c r="E442" i="11"/>
  <c r="D446" i="10"/>
  <c r="E443" i="11"/>
  <c r="D447" i="10"/>
  <c r="E444" i="11"/>
  <c r="D448" i="10"/>
  <c r="E445" i="11"/>
  <c r="D449" i="10"/>
  <c r="E446" i="11"/>
  <c r="D450" i="10"/>
  <c r="E447" i="11"/>
  <c r="D451" i="10"/>
  <c r="E448" i="11"/>
  <c r="D452" i="10"/>
  <c r="E449" i="11"/>
  <c r="D453" i="10"/>
  <c r="E450" i="11"/>
  <c r="D454" i="10"/>
  <c r="E451" i="11"/>
  <c r="D455" i="10"/>
  <c r="E452" i="11"/>
  <c r="D456" i="10"/>
  <c r="E453" i="11"/>
  <c r="D457" i="10"/>
  <c r="E454" i="11"/>
  <c r="D458" i="10"/>
  <c r="E455" i="11"/>
  <c r="D459" i="10"/>
  <c r="E456" i="11"/>
  <c r="D460" i="10"/>
  <c r="E457" i="11"/>
  <c r="D461" i="10"/>
  <c r="E458" i="11"/>
  <c r="D462" i="10"/>
  <c r="E459" i="11"/>
  <c r="D463" i="10"/>
  <c r="E460" i="11"/>
  <c r="D464" i="10"/>
  <c r="E461" i="11"/>
  <c r="D465" i="10"/>
  <c r="E462" i="11"/>
  <c r="D466" i="10"/>
  <c r="E463" i="11"/>
  <c r="D467" i="10"/>
  <c r="E464" i="11"/>
  <c r="D468" i="10"/>
  <c r="E465" i="11"/>
  <c r="D469" i="10"/>
  <c r="E466" i="11"/>
  <c r="D470" i="10"/>
  <c r="E467" i="11"/>
  <c r="D471" i="10"/>
  <c r="E468" i="11"/>
  <c r="D472" i="10"/>
  <c r="E469" i="11"/>
  <c r="D473" i="10"/>
  <c r="E470" i="11"/>
  <c r="D474" i="10"/>
  <c r="E471" i="11"/>
  <c r="D475" i="10"/>
  <c r="E472" i="11"/>
  <c r="D476" i="10"/>
  <c r="E473" i="11"/>
  <c r="D477" i="10"/>
  <c r="E474" i="11"/>
  <c r="D478" i="10"/>
  <c r="E475" i="11"/>
  <c r="D479" i="10"/>
  <c r="E476" i="11"/>
  <c r="D480" i="10"/>
  <c r="E477" i="11"/>
  <c r="D481" i="10"/>
  <c r="E478" i="11"/>
  <c r="D482" i="10"/>
  <c r="E479" i="11"/>
  <c r="D483" i="10"/>
  <c r="E480" i="11"/>
  <c r="D484" i="10"/>
  <c r="E481" i="11"/>
  <c r="D485" i="10"/>
  <c r="E482" i="11"/>
  <c r="D486" i="10"/>
  <c r="E483" i="11"/>
  <c r="D487" i="10"/>
  <c r="E484" i="11"/>
  <c r="D488" i="10"/>
  <c r="E485" i="11"/>
  <c r="D489" i="10"/>
  <c r="E486" i="11"/>
  <c r="D490" i="10"/>
  <c r="E487" i="11"/>
  <c r="D491" i="10"/>
  <c r="E488" i="11"/>
  <c r="D492" i="10"/>
  <c r="E489" i="11"/>
  <c r="D493" i="10"/>
  <c r="E490" i="11"/>
  <c r="D494" i="10"/>
  <c r="E491" i="11"/>
  <c r="D495" i="10"/>
  <c r="E492" i="11"/>
  <c r="D496" i="10"/>
  <c r="E493" i="11"/>
  <c r="D497" i="10"/>
  <c r="E494" i="11"/>
  <c r="D498" i="10"/>
  <c r="E495" i="11"/>
  <c r="D499" i="10"/>
  <c r="E496" i="11"/>
  <c r="D500" i="10"/>
  <c r="E497" i="11"/>
  <c r="D501" i="10"/>
  <c r="E498" i="11"/>
  <c r="D502" i="10"/>
  <c r="E499" i="11"/>
  <c r="D503" i="10"/>
  <c r="E500" i="11"/>
  <c r="D504" i="10"/>
  <c r="E501" i="11"/>
  <c r="D505" i="10"/>
  <c r="E502" i="11"/>
  <c r="D506" i="10"/>
  <c r="E503" i="11"/>
  <c r="D507" i="10"/>
  <c r="E504" i="11"/>
  <c r="D508" i="10"/>
  <c r="E505" i="11"/>
  <c r="D509" i="10"/>
  <c r="E506" i="11"/>
  <c r="D510" i="10"/>
  <c r="E507" i="11"/>
  <c r="D511" i="10"/>
  <c r="E508" i="11"/>
  <c r="D512" i="10"/>
  <c r="E509" i="11"/>
  <c r="D513" i="10"/>
  <c r="E510" i="11"/>
  <c r="D514" i="10"/>
  <c r="E511" i="11"/>
  <c r="D515" i="10"/>
  <c r="E512" i="11"/>
  <c r="D516" i="10"/>
  <c r="E513" i="11"/>
  <c r="D517" i="10"/>
  <c r="E514" i="11"/>
  <c r="D518" i="10"/>
  <c r="E515" i="11"/>
  <c r="D519" i="10"/>
  <c r="E516" i="11"/>
  <c r="D520" i="10"/>
  <c r="E517" i="11"/>
  <c r="D521" i="10"/>
  <c r="E518" i="11"/>
  <c r="D522" i="10"/>
  <c r="E519" i="11"/>
  <c r="D523" i="10"/>
  <c r="E520" i="11"/>
  <c r="D524" i="10"/>
  <c r="E521" i="11"/>
  <c r="D525" i="10"/>
  <c r="E522" i="11"/>
  <c r="D526" i="10"/>
  <c r="E523" i="11"/>
  <c r="D527" i="10"/>
  <c r="E524" i="11"/>
  <c r="D528" i="10"/>
  <c r="E525" i="11"/>
  <c r="D529" i="10"/>
  <c r="E526" i="11"/>
  <c r="D530" i="10"/>
  <c r="E527" i="11"/>
  <c r="D531" i="10"/>
  <c r="E528" i="11"/>
  <c r="D532" i="10"/>
  <c r="E529" i="11"/>
  <c r="D533" i="10"/>
  <c r="E530" i="11"/>
  <c r="D534" i="10"/>
  <c r="E531" i="11"/>
  <c r="D535" i="10"/>
  <c r="E532" i="11"/>
  <c r="D536" i="10"/>
  <c r="E533" i="11"/>
  <c r="D537" i="10"/>
  <c r="E534" i="11"/>
  <c r="D538" i="10"/>
  <c r="E535" i="11"/>
  <c r="D539" i="10"/>
  <c r="E536" i="11"/>
  <c r="D540" i="10"/>
  <c r="E537" i="11"/>
  <c r="D541" i="10"/>
  <c r="E538" i="11"/>
  <c r="D542" i="10"/>
  <c r="E539" i="11"/>
  <c r="D543" i="10"/>
  <c r="E540" i="11"/>
  <c r="D544" i="10"/>
  <c r="E541" i="11"/>
  <c r="D545" i="10"/>
  <c r="E542" i="11"/>
  <c r="D546" i="10"/>
  <c r="E543" i="11"/>
  <c r="D547" i="10"/>
  <c r="E544" i="11"/>
  <c r="D548" i="10"/>
  <c r="E545" i="11"/>
  <c r="D549" i="10"/>
  <c r="E546" i="11"/>
  <c r="D550" i="10"/>
  <c r="E547" i="11"/>
  <c r="D551" i="10"/>
  <c r="E548" i="11"/>
  <c r="D552" i="10"/>
  <c r="E549" i="11"/>
  <c r="D553" i="10"/>
  <c r="E550" i="11"/>
  <c r="D554" i="10"/>
  <c r="E551" i="11"/>
  <c r="D555" i="10"/>
  <c r="E552" i="11"/>
  <c r="D556" i="10"/>
  <c r="E553" i="11"/>
  <c r="D557" i="10"/>
  <c r="E554" i="11"/>
  <c r="D558" i="10"/>
  <c r="E555" i="11"/>
  <c r="D559" i="10"/>
  <c r="E556" i="11"/>
  <c r="D560" i="10"/>
  <c r="E557" i="11"/>
  <c r="D561" i="10"/>
  <c r="E558" i="11"/>
  <c r="D562" i="10"/>
  <c r="E559" i="11"/>
  <c r="D563" i="10"/>
  <c r="E560" i="11"/>
  <c r="D564" i="10"/>
  <c r="E561" i="11"/>
  <c r="D565" i="10"/>
  <c r="E562" i="11"/>
  <c r="D566" i="10"/>
  <c r="E563" i="11"/>
  <c r="D567" i="10"/>
  <c r="E564" i="11"/>
  <c r="D568" i="10"/>
  <c r="E565" i="11"/>
  <c r="D569" i="10"/>
  <c r="E566" i="11"/>
  <c r="D570" i="10"/>
  <c r="E567" i="11"/>
  <c r="D571" i="10"/>
  <c r="E568" i="11"/>
  <c r="D572" i="10"/>
  <c r="E569" i="11"/>
  <c r="D573" i="10"/>
  <c r="E570" i="11"/>
  <c r="D574" i="10"/>
  <c r="E571" i="11"/>
  <c r="D575" i="10"/>
  <c r="E572" i="11"/>
  <c r="D576" i="10"/>
  <c r="E573" i="11"/>
  <c r="D577" i="10"/>
  <c r="E574" i="11"/>
  <c r="D578" i="10"/>
  <c r="E575" i="11"/>
  <c r="D579" i="10"/>
  <c r="E576" i="11"/>
  <c r="D580" i="10"/>
  <c r="E577" i="11"/>
  <c r="D581" i="10"/>
  <c r="E578" i="11"/>
  <c r="D582" i="10"/>
  <c r="E579" i="11"/>
  <c r="D583" i="10"/>
  <c r="E580" i="11"/>
  <c r="D584" i="10"/>
  <c r="E581" i="11"/>
  <c r="D585" i="10"/>
  <c r="E582" i="11"/>
  <c r="D586" i="10"/>
  <c r="E583" i="11"/>
  <c r="D587" i="10"/>
  <c r="E584" i="11"/>
  <c r="D588" i="10"/>
  <c r="E585" i="11"/>
  <c r="D589" i="10"/>
  <c r="E586" i="11"/>
  <c r="D590" i="10"/>
  <c r="E587" i="11"/>
  <c r="D591" i="10"/>
  <c r="E588" i="11"/>
  <c r="D592" i="10"/>
  <c r="E589" i="11"/>
  <c r="D593" i="10"/>
  <c r="E590" i="11"/>
  <c r="D594" i="10"/>
  <c r="E591" i="11"/>
  <c r="D595" i="10"/>
  <c r="E592" i="11"/>
  <c r="D596" i="10"/>
  <c r="E593" i="11"/>
  <c r="D597" i="10"/>
  <c r="E594" i="11"/>
  <c r="D598" i="10"/>
  <c r="E595" i="11"/>
  <c r="D599" i="10"/>
  <c r="E596" i="11"/>
  <c r="D600" i="10"/>
  <c r="E597" i="11"/>
  <c r="D601" i="10"/>
  <c r="E598" i="11"/>
  <c r="D602" i="10"/>
  <c r="E599" i="11"/>
  <c r="D603" i="10"/>
  <c r="E600" i="11"/>
  <c r="D604" i="10"/>
  <c r="E601" i="11"/>
  <c r="D605" i="10"/>
  <c r="E602" i="11"/>
  <c r="D606" i="10"/>
  <c r="E603" i="11"/>
  <c r="D607" i="10"/>
  <c r="E604" i="11"/>
  <c r="D608" i="10"/>
  <c r="E605" i="11"/>
  <c r="D609" i="10"/>
  <c r="E606" i="11"/>
  <c r="D610" i="10"/>
  <c r="E607" i="11"/>
  <c r="D611" i="10"/>
  <c r="E608" i="11"/>
  <c r="D612" i="10"/>
  <c r="E609" i="11"/>
  <c r="D613" i="10"/>
  <c r="E610" i="11"/>
  <c r="D614" i="10"/>
  <c r="E611" i="11"/>
  <c r="D615" i="10"/>
  <c r="E612" i="11"/>
  <c r="D616" i="10"/>
  <c r="E613" i="11"/>
  <c r="D617" i="10"/>
  <c r="E614" i="11"/>
  <c r="D618" i="10"/>
  <c r="E615" i="11"/>
  <c r="D619" i="10"/>
  <c r="E616" i="11"/>
  <c r="D620" i="10"/>
  <c r="E617" i="11"/>
  <c r="D621" i="10"/>
  <c r="E618" i="11"/>
  <c r="D622" i="10"/>
  <c r="E619" i="11"/>
  <c r="D623" i="10"/>
  <c r="E620" i="11"/>
  <c r="D624" i="10"/>
  <c r="E621" i="11"/>
  <c r="D625" i="10"/>
  <c r="E622" i="11"/>
  <c r="D626" i="10"/>
  <c r="E623" i="11"/>
  <c r="D627" i="10"/>
  <c r="E624" i="11"/>
  <c r="D628" i="10"/>
  <c r="E625" i="11"/>
  <c r="D629" i="10"/>
  <c r="E626" i="11"/>
  <c r="D630" i="10"/>
  <c r="E627" i="11"/>
  <c r="D631" i="10"/>
  <c r="E628" i="11"/>
  <c r="D632" i="10"/>
  <c r="E629" i="11"/>
  <c r="D633" i="10"/>
  <c r="E630" i="11"/>
  <c r="D634" i="10"/>
  <c r="E631" i="11"/>
  <c r="D635" i="10"/>
  <c r="E632" i="11"/>
  <c r="D636" i="10"/>
  <c r="E633" i="11"/>
  <c r="D637" i="10"/>
  <c r="E634" i="11"/>
  <c r="D638" i="10"/>
  <c r="E635" i="11"/>
  <c r="D639" i="10"/>
  <c r="E636" i="11"/>
  <c r="D640" i="10"/>
  <c r="E637" i="11"/>
  <c r="D641" i="10"/>
  <c r="E638" i="11"/>
  <c r="D642" i="10"/>
  <c r="E639" i="11"/>
  <c r="D643" i="10"/>
  <c r="E640" i="11"/>
  <c r="D644" i="10"/>
  <c r="E641" i="11"/>
  <c r="D645" i="10"/>
  <c r="E642" i="11"/>
  <c r="D646" i="10"/>
  <c r="E643" i="11"/>
  <c r="D647" i="10"/>
  <c r="E644" i="11"/>
  <c r="D648" i="10"/>
  <c r="E645" i="11"/>
  <c r="D649" i="10"/>
  <c r="E646" i="11"/>
  <c r="D650" i="10"/>
  <c r="E647" i="11"/>
  <c r="D651" i="10"/>
  <c r="E648" i="11"/>
  <c r="D652" i="10"/>
  <c r="E649" i="11"/>
  <c r="D653" i="10"/>
  <c r="E650" i="11"/>
  <c r="D654" i="10"/>
  <c r="E651" i="11"/>
  <c r="D655" i="10"/>
  <c r="E652" i="11"/>
  <c r="D656" i="10"/>
  <c r="E653" i="11"/>
  <c r="D657" i="10"/>
  <c r="E654" i="11"/>
  <c r="D658" i="10"/>
  <c r="E655" i="11"/>
  <c r="D659" i="10"/>
  <c r="E656" i="11"/>
  <c r="D660" i="10"/>
  <c r="E657" i="11"/>
  <c r="D661" i="10"/>
  <c r="E658" i="11"/>
  <c r="D662" i="10"/>
  <c r="E659" i="11"/>
  <c r="D663" i="10"/>
  <c r="E660" i="11"/>
  <c r="D664" i="10"/>
  <c r="E661" i="11"/>
  <c r="D665" i="10"/>
  <c r="E662" i="11"/>
  <c r="D666" i="10"/>
  <c r="E663" i="11"/>
  <c r="D667" i="10"/>
  <c r="E664" i="11"/>
  <c r="D668" i="10"/>
  <c r="E665" i="11"/>
  <c r="D669" i="10"/>
  <c r="E666" i="11"/>
  <c r="D670" i="10"/>
  <c r="E667" i="11"/>
  <c r="D671" i="10"/>
  <c r="E668" i="11"/>
  <c r="D672" i="10"/>
  <c r="E669" i="11"/>
  <c r="D673" i="10"/>
  <c r="E670" i="11"/>
  <c r="D674" i="10"/>
  <c r="E671" i="11"/>
  <c r="D675" i="10"/>
  <c r="E672" i="11"/>
  <c r="D676" i="10"/>
  <c r="E673" i="11"/>
  <c r="D677" i="10"/>
  <c r="E674" i="11"/>
  <c r="D678" i="10"/>
  <c r="E675" i="11"/>
  <c r="D679" i="10"/>
  <c r="E676" i="11"/>
  <c r="D680" i="10"/>
  <c r="E677" i="11"/>
  <c r="D681" i="10"/>
  <c r="E678" i="11"/>
  <c r="D682" i="10"/>
  <c r="E679" i="11"/>
  <c r="D683" i="10"/>
  <c r="E680" i="11"/>
  <c r="D684" i="10"/>
  <c r="E681" i="11"/>
  <c r="D685" i="10"/>
  <c r="E682" i="11"/>
  <c r="D686" i="10"/>
  <c r="E683" i="11"/>
  <c r="D687" i="10"/>
  <c r="E684" i="11"/>
  <c r="D688" i="10"/>
  <c r="E685" i="11"/>
  <c r="D689" i="10"/>
  <c r="E686" i="11"/>
  <c r="D690" i="10"/>
  <c r="E687" i="11"/>
  <c r="D691" i="10"/>
  <c r="E688" i="11"/>
  <c r="D692" i="10"/>
  <c r="E689" i="11"/>
  <c r="D693" i="10"/>
  <c r="E690" i="11"/>
  <c r="D694" i="10"/>
  <c r="E691" i="11"/>
  <c r="D695" i="10"/>
  <c r="E692" i="11"/>
  <c r="D696" i="10"/>
  <c r="E693" i="11"/>
  <c r="D697" i="10"/>
  <c r="E694" i="11"/>
  <c r="D698" i="10"/>
  <c r="E695" i="11"/>
  <c r="D699" i="10"/>
  <c r="E696" i="11"/>
  <c r="D700" i="10"/>
  <c r="E697" i="11"/>
  <c r="D701" i="10"/>
  <c r="E698" i="11"/>
  <c r="D702" i="10"/>
  <c r="E699" i="11"/>
  <c r="D703" i="10"/>
  <c r="E700" i="11"/>
  <c r="D704" i="10"/>
  <c r="E701" i="11"/>
  <c r="D705" i="10"/>
  <c r="E702" i="11"/>
  <c r="D706" i="10"/>
  <c r="E703" i="11"/>
  <c r="D707" i="10"/>
  <c r="E704" i="11"/>
  <c r="D708" i="10"/>
  <c r="E705" i="11"/>
  <c r="D709" i="10"/>
  <c r="E706" i="11"/>
  <c r="D710" i="10"/>
  <c r="E707" i="11"/>
  <c r="D711" i="10"/>
  <c r="E708" i="11"/>
  <c r="D712" i="10"/>
  <c r="E709" i="11"/>
  <c r="D713" i="10"/>
  <c r="E710" i="11"/>
  <c r="D714" i="10"/>
  <c r="E711" i="11"/>
  <c r="D715" i="10"/>
  <c r="E712" i="11"/>
  <c r="D716" i="10"/>
  <c r="E713" i="11"/>
  <c r="D717" i="10"/>
  <c r="E714" i="11"/>
  <c r="D718" i="10"/>
  <c r="E715" i="11"/>
  <c r="D719" i="10"/>
  <c r="E716" i="11"/>
  <c r="D720" i="10"/>
  <c r="E717" i="11"/>
  <c r="D721" i="10"/>
  <c r="E718" i="11"/>
  <c r="D722" i="10"/>
  <c r="E719" i="11"/>
  <c r="D723" i="10"/>
  <c r="E720" i="11"/>
  <c r="D724" i="10"/>
  <c r="E721" i="11"/>
  <c r="D725" i="10"/>
  <c r="E722" i="11"/>
  <c r="D726" i="10"/>
  <c r="E723" i="11"/>
  <c r="D727" i="10"/>
  <c r="E724" i="11"/>
  <c r="D728" i="10"/>
  <c r="E725" i="11"/>
  <c r="D729" i="10"/>
  <c r="E726" i="11"/>
  <c r="D730" i="10"/>
  <c r="E727" i="11"/>
  <c r="D731" i="10"/>
  <c r="E728" i="11"/>
  <c r="D732" i="10"/>
  <c r="E729" i="11"/>
  <c r="D733" i="10"/>
  <c r="E730" i="11"/>
  <c r="D734" i="10"/>
  <c r="E731" i="11"/>
  <c r="D735" i="10"/>
  <c r="E732" i="11"/>
  <c r="D736" i="10"/>
  <c r="E733" i="11"/>
  <c r="D737" i="10"/>
  <c r="E734" i="11"/>
  <c r="D738" i="10"/>
  <c r="E735" i="11"/>
  <c r="D739" i="10"/>
  <c r="E736" i="11"/>
  <c r="D740" i="10"/>
  <c r="E737" i="11"/>
  <c r="D741" i="10"/>
  <c r="E738" i="11"/>
  <c r="D742" i="10"/>
  <c r="E739" i="11"/>
  <c r="D743" i="10"/>
  <c r="E740" i="11"/>
  <c r="D744" i="10"/>
  <c r="E741" i="11"/>
  <c r="D745" i="10"/>
  <c r="E742" i="11"/>
  <c r="D746" i="10"/>
  <c r="E743" i="11"/>
  <c r="D747" i="10"/>
  <c r="E744" i="11"/>
  <c r="D748" i="10"/>
  <c r="E745" i="11"/>
  <c r="D749" i="10"/>
  <c r="E746" i="11"/>
  <c r="D750" i="10"/>
  <c r="E747" i="11"/>
  <c r="D751" i="10"/>
  <c r="E748" i="11"/>
  <c r="D752" i="10"/>
  <c r="E749" i="11"/>
  <c r="D753" i="10"/>
  <c r="E750" i="11"/>
  <c r="D754" i="10"/>
  <c r="E751" i="11"/>
  <c r="D755" i="10"/>
  <c r="E752" i="11"/>
  <c r="D756" i="10"/>
  <c r="E753" i="11"/>
  <c r="D757" i="10"/>
  <c r="E754" i="11"/>
  <c r="D758" i="10"/>
  <c r="E755" i="11"/>
  <c r="D759" i="10"/>
  <c r="E756" i="11"/>
  <c r="D760" i="10"/>
  <c r="E757" i="11"/>
  <c r="D761" i="10"/>
  <c r="E758" i="11"/>
  <c r="D762" i="10"/>
  <c r="E759" i="11"/>
  <c r="D763" i="10"/>
  <c r="E760" i="11"/>
  <c r="D764" i="10"/>
  <c r="E761" i="11"/>
  <c r="D765" i="10"/>
  <c r="E762" i="11"/>
  <c r="D766" i="10"/>
  <c r="E763" i="11"/>
  <c r="D767" i="10"/>
  <c r="E764" i="11"/>
  <c r="D768" i="10"/>
  <c r="E765" i="11"/>
  <c r="D769" i="10"/>
  <c r="E766" i="11"/>
  <c r="D770" i="10"/>
  <c r="E767" i="11"/>
  <c r="D771" i="10"/>
  <c r="E768" i="11"/>
  <c r="D772" i="10"/>
  <c r="E191" i="11"/>
  <c r="D195" i="10"/>
  <c r="E769" i="11"/>
  <c r="D773" i="10"/>
  <c r="K169" i="11"/>
  <c r="G173" i="10"/>
  <c r="K52" i="11"/>
  <c r="G56" i="10"/>
  <c r="D54" i="11"/>
  <c r="C58" i="10"/>
  <c r="E54" i="11"/>
  <c r="D58" i="10"/>
  <c r="E37" i="11"/>
  <c r="D41" i="10"/>
  <c r="D37" i="11"/>
  <c r="C41" i="10"/>
  <c r="E36" i="11"/>
  <c r="D40" i="10"/>
  <c r="D36" i="11"/>
  <c r="C40" i="10"/>
  <c r="E163" i="11"/>
  <c r="D167" i="10"/>
  <c r="D163" i="11"/>
  <c r="C167" i="10"/>
  <c r="K163" i="11"/>
  <c r="G167" i="10"/>
  <c r="E770" i="11"/>
  <c r="D774" i="10"/>
  <c r="D770" i="11"/>
  <c r="C774" i="10"/>
  <c r="K770" i="11"/>
  <c r="G774" i="10"/>
  <c r="K58" i="11"/>
  <c r="G62" i="10"/>
  <c r="K176" i="11"/>
  <c r="G180" i="10"/>
  <c r="K59" i="11"/>
  <c r="G63" i="10"/>
  <c r="K82" i="11"/>
  <c r="G86" i="10"/>
  <c r="K171" i="11"/>
  <c r="G175" i="10"/>
  <c r="E205" i="11"/>
  <c r="D209" i="10"/>
  <c r="D205" i="11"/>
  <c r="C209" i="10"/>
  <c r="E68" i="11"/>
  <c r="D72" i="10"/>
  <c r="D68" i="11"/>
  <c r="C72" i="10"/>
  <c r="E83" i="11"/>
  <c r="D87" i="10"/>
  <c r="D83" i="11"/>
  <c r="C87" i="10"/>
  <c r="E72" i="11"/>
  <c r="D76" i="10"/>
  <c r="D72" i="11"/>
  <c r="C76" i="10"/>
  <c r="K72" i="11"/>
  <c r="G76" i="10"/>
  <c r="E80" i="11"/>
  <c r="D84" i="10"/>
  <c r="D80" i="11"/>
  <c r="C84" i="10"/>
  <c r="K80" i="11"/>
  <c r="G84" i="10"/>
  <c r="E207" i="11"/>
  <c r="D211" i="10"/>
  <c r="D207" i="11"/>
  <c r="C211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E110" i="11"/>
  <c r="D114" i="10"/>
  <c r="D110" i="11"/>
  <c r="C114" i="10"/>
  <c r="K111" i="11"/>
  <c r="G115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E336" i="11"/>
  <c r="D340" i="10"/>
  <c r="D336" i="11"/>
  <c r="C340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E326" i="11"/>
  <c r="D330" i="10"/>
  <c r="D326" i="11"/>
  <c r="C330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L334" i="10" s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239" i="11" l="1"/>
  <c r="D243" i="10"/>
  <c r="D239" i="11"/>
  <c r="C243" i="10"/>
  <c r="D126" i="1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I28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<sst xmlns="http://schemas.openxmlformats.org/spreadsheetml/2006/main" count="11760" uniqueCount="1939">
  <si>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</si>
  <si>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</si>
  <si>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</si>
  <si>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</si>
  <si>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</si>
  <si>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</si>
  <si>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</si>
  <si>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</si>
  <si>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</si>
  <si>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</si>
  <si>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</si>
  <si>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</si>
  <si>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</si>
  <si>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</si>
  <si>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</si>
  <si>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</si>
  <si>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</si>
  <si>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</si>
  <si>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</si>
  <si>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</si>
  <si>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</si>
  <si>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</si>
  <si>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</si>
  <si>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</si>
  <si>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</si>
  <si>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</si>
  <si>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</si>
  <si>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</si>
  <si>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</si>
  <si>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</si>
  <si>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</si>
  <si>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</si>
  <si>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</si>
  <si>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</si>
  <si>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</si>
  <si>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</si>
  <si>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</si>
  <si>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</si>
  <si>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</si>
  <si>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</si>
  <si>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</si>
  <si>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</si>
  <si>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</si>
  <si>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</si>
  <si>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</si>
  <si>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</si>
  <si>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</si>
  <si>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</si>
  <si>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</si>
  <si>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</si>
  <si>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</si>
  <si>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</si>
  <si>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</si>
  <si>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</si>
  <si>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</si>
  <si>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</si>
  <si>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</si>
  <si>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</si>
  <si>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</si>
  <si>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</si>
  <si>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</si>
  <si>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</si>
  <si>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</si>
  <si>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</si>
  <si>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</si>
  <si>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</si>
  <si>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</si>
  <si>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</si>
  <si>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</si>
  <si>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</si>
  <si>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</si>
  <si>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</si>
  <si>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</si>
  <si>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</si>
  <si>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</si>
  <si>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</si>
  <si>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</si>
  <si>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</si>
  <si>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</si>
  <si>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</si>
  <si>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</si>
  <si>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</si>
  <si>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</si>
  <si>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</si>
  <si>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</si>
  <si>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</si>
  <si>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</si>
  <si>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</si>
  <si>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</si>
  <si>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</si>
  <si>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</si>
  <si>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</si>
  <si>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</si>
  <si>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</si>
  <si>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</si>
  <si>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</si>
  <si>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</si>
  <si>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</si>
  <si>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</si>
  <si>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</si>
  <si>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</si>
  <si>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</si>
  <si>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</si>
  <si>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</si>
  <si>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</si>
  <si>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</si>
  <si>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</si>
  <si>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</si>
  <si>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</si>
  <si>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</si>
  <si>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</si>
  <si>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</si>
  <si>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</si>
  <si>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</si>
  <si>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</si>
  <si>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</si>
  <si>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</si>
  <si>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</si>
  <si>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</si>
  <si>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</si>
  <si>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</si>
  <si>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</si>
  <si>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</si>
  <si>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</si>
  <si>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</si>
  <si>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</si>
  <si>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</si>
  <si>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</si>
  <si>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</si>
  <si>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</si>
  <si>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</si>
  <si>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</si>
  <si>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</si>
  <si>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</si>
  <si>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</si>
  <si>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</si>
  <si>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</si>
  <si>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</si>
  <si>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</si>
  <si>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</si>
  <si>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</si>
  <si>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</si>
  <si>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</si>
  <si>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</si>
  <si>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</si>
  <si>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</si>
  <si>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</si>
  <si>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</si>
  <si>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</si>
  <si>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</si>
  <si>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</si>
  <si>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</si>
  <si>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</si>
  <si>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</si>
  <si>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</si>
  <si>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</si>
  <si>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</si>
  <si>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</si>
  <si>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</si>
  <si>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</si>
  <si>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</si>
  <si>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</si>
  <si>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</si>
  <si>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</si>
  <si>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</si>
  <si>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</si>
  <si>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</si>
  <si>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</si>
  <si>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</si>
  <si>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</si>
  <si>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</si>
  <si>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</si>
  <si>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</si>
  <si>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</si>
  <si>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</si>
  <si>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</si>
  <si>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</si>
  <si>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</si>
  <si>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</si>
  <si>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</si>
  <si>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</si>
  <si>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</si>
  <si>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</si>
  <si>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</si>
  <si>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</si>
  <si>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</si>
  <si>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</si>
  <si>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</si>
  <si>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</si>
  <si>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</si>
  <si>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</si>
  <si>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</si>
  <si>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</si>
  <si>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</si>
  <si>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</si>
  <si>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</si>
  <si>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</si>
  <si>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</si>
  <si>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</si>
  <si>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</si>
  <si>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</si>
  <si>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</si>
  <si>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</si>
  <si>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</si>
  <si>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</si>
  <si>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</si>
  <si>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</si>
  <si>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</si>
  <si>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</si>
  <si>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</si>
  <si>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</si>
  <si>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</si>
  <si>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</si>
  <si>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</si>
  <si>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</si>
  <si>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</si>
  <si>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</si>
  <si>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</si>
  <si>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</si>
  <si>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</si>
  <si>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</si>
  <si>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</si>
  <si>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</si>
  <si>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</si>
  <si>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</si>
  <si>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</si>
  <si>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</si>
  <si>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</si>
  <si>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</si>
  <si>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</si>
  <si>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</si>
  <si>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</si>
  <si>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</si>
  <si>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</si>
  <si>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</si>
  <si>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</si>
  <si>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</si>
  <si>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</si>
  <si>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</si>
  <si>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</si>
  <si>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</si>
  <si>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</si>
  <si>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</si>
  <si>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</si>
  <si>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</si>
  <si>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</si>
  <si>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</si>
  <si>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</si>
  <si>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</si>
  <si>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</si>
  <si>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</si>
  <si>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</si>
  <si>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</si>
  <si>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</si>
  <si>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</si>
  <si>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</si>
  <si>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</si>
  <si>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</si>
  <si>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</si>
  <si>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</si>
  <si>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</si>
  <si>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</si>
  <si>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</si>
  <si>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</si>
  <si>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</si>
  <si>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</si>
  <si>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</si>
  <si>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</si>
  <si>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</si>
  <si>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</si>
  <si>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</si>
  <si>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</si>
  <si>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</si>
  <si>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</si>
  <si>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</si>
  <si>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</si>
  <si>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</si>
  <si>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</si>
  <si>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</si>
  <si>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</si>
  <si>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</si>
  <si>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</si>
  <si>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</si>
  <si>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</si>
  <si>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</si>
  <si>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</si>
  <si>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</si>
  <si>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</si>
  <si>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</si>
  <si>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</si>
  <si>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</si>
  <si>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</si>
  <si>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</si>
  <si>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</si>
  <si>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</si>
  <si>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</si>
  <si>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</si>
  <si>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</si>
  <si>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</si>
  <si>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</si>
  <si>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</si>
  <si>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</si>
  <si>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</si>
  <si>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</si>
  <si>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</si>
  <si>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</si>
  <si>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</si>
  <si>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</si>
  <si>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</si>
  <si>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</si>
  <si>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</si>
  <si>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</si>
  <si>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</si>
  <si>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</si>
  <si>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</si>
  <si>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</si>
  <si>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</si>
  <si>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</si>
  <si>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</si>
  <si>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</si>
  <si>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</si>
  <si>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</si>
  <si>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</si>
  <si>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</si>
  <si>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</si>
  <si>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</si>
  <si>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</si>
  <si>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</si>
  <si>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</si>
  <si>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</si>
  <si>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</si>
  <si>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</si>
  <si>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</si>
  <si>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</si>
  <si>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</si>
  <si>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</si>
  <si>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</si>
  <si>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</si>
  <si>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</si>
  <si>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</si>
  <si>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</si>
  <si>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</si>
  <si>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</si>
  <si>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</si>
  <si>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</si>
  <si>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</si>
  <si>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</si>
  <si>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</si>
  <si>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</si>
  <si>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</si>
  <si>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</si>
  <si>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</si>
  <si>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</si>
  <si>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</si>
  <si>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</si>
  <si>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</si>
  <si>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</si>
  <si>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</si>
  <si>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</si>
  <si>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</si>
  <si>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</si>
  <si>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</si>
  <si>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</si>
  <si>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</si>
  <si>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</si>
  <si>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</si>
  <si>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</si>
  <si>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</si>
  <si>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</si>
  <si>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</si>
  <si>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</si>
  <si>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</si>
  <si>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</si>
  <si>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</si>
  <si>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</si>
  <si>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</si>
  <si>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</si>
  <si>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</si>
  <si>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</si>
  <si>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</si>
  <si>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</si>
  <si>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</si>
  <si>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</si>
  <si>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</si>
  <si>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</si>
  <si>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</si>
  <si>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</si>
  <si>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</si>
  <si>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</si>
  <si>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</si>
  <si>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</si>
  <si>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</si>
  <si>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</si>
  <si>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</si>
  <si>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</si>
  <si>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</si>
  <si>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</si>
  <si>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</si>
  <si>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</si>
  <si>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</si>
  <si>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</si>
  <si>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</si>
  <si>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</si>
  <si>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</si>
  <si>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</si>
  <si>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</si>
  <si>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</si>
  <si>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</si>
  <si>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</si>
  <si>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</si>
  <si>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</si>
  <si>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</si>
  <si>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</si>
  <si>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</si>
  <si>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</si>
  <si>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</si>
  <si>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</si>
  <si>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</si>
  <si>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</si>
  <si>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</si>
  <si>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</si>
  <si>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</si>
  <si>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</si>
  <si>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</si>
  <si>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</si>
  <si>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</si>
  <si>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</si>
  <si>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</si>
  <si>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</si>
  <si>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</si>
  <si>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</si>
  <si>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</si>
  <si>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</si>
  <si>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</si>
  <si>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</si>
  <si>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</si>
  <si>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</si>
  <si>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</si>
  <si>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</si>
  <si>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</si>
  <si>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</si>
  <si>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</si>
  <si>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</si>
  <si>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</si>
  <si>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</si>
  <si>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</si>
  <si>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</si>
  <si>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</si>
  <si>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</si>
  <si>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</si>
  <si>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</si>
  <si>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</si>
  <si>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</si>
  <si>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</si>
  <si>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</si>
  <si>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</si>
  <si>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</si>
  <si>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</si>
  <si>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</si>
  <si>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</si>
  <si>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</si>
  <si>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</si>
  <si>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</si>
  <si>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</si>
  <si>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</si>
  <si>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</si>
  <si>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</si>
  <si>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</si>
  <si>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</si>
  <si>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</si>
  <si>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</si>
  <si>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</si>
  <si>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</si>
  <si>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</si>
  <si>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</si>
  <si>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</si>
  <si>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</si>
  <si>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</si>
  <si>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</si>
  <si>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</si>
  <si>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</si>
  <si>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</si>
  <si>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</si>
  <si>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</si>
  <si>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</si>
  <si>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</si>
  <si>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</si>
  <si>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</si>
  <si>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</si>
  <si>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</si>
  <si>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</si>
  <si>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</si>
  <si>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</si>
  <si>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</si>
  <si>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</si>
  <si>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</si>
  <si>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</si>
  <si>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</si>
  <si>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</si>
  <si>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</si>
  <si>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</si>
  <si>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</si>
  <si>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</si>
  <si>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</si>
  <si>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</si>
  <si>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</si>
  <si>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</si>
  <si>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</si>
  <si>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</si>
  <si>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</si>
  <si>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</si>
  <si>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</si>
  <si>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</si>
  <si>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</si>
  <si>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</si>
  <si>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</si>
  <si>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</si>
  <si>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</si>
  <si>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</si>
  <si>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</si>
  <si>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</si>
  <si>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</si>
  <si>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</si>
  <si>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</si>
  <si>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</si>
  <si>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</si>
  <si>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</si>
  <si>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</si>
  <si>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</si>
  <si>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</si>
  <si>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</si>
  <si>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</si>
  <si>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</si>
  <si>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</si>
  <si>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</si>
  <si>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</si>
  <si>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</si>
  <si>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</si>
  <si>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</si>
  <si>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</si>
  <si>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</si>
  <si>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</si>
  <si>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</si>
  <si>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</si>
  <si>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</si>
  <si>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</si>
  <si>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</si>
  <si>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</si>
  <si>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</si>
  <si>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</si>
  <si>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</si>
  <si>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</si>
  <si>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</si>
  <si>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</si>
  <si>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</si>
  <si>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</si>
  <si>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</si>
  <si>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</si>
  <si>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</si>
  <si>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</si>
  <si>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</si>
  <si>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</si>
  <si>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</si>
  <si>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</si>
  <si>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</si>
  <si>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</si>
  <si>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</si>
  <si>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</si>
  <si>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</si>
  <si>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</si>
  <si>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</si>
  <si>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</si>
  <si>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</si>
  <si>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</si>
  <si>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</si>
  <si>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</si>
  <si>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</si>
  <si>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</si>
  <si>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</si>
  <si>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</si>
  <si>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</si>
  <si>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</si>
  <si>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</si>
  <si>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</si>
  <si>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</si>
  <si>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</si>
  <si>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</si>
  <si>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</si>
  <si>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</si>
  <si>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</si>
  <si>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</si>
  <si>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</si>
  <si>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</si>
  <si>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</si>
  <si>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</si>
  <si>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</si>
  <si>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</si>
  <si>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</si>
  <si>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</si>
  <si>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</si>
  <si>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</si>
  <si>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</si>
  <si>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</si>
  <si>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</si>
  <si>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</si>
  <si>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</si>
  <si>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</si>
  <si>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</si>
  <si>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</si>
  <si>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</si>
  <si>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</si>
  <si>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</si>
  <si>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</si>
  <si>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</si>
  <si>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</si>
  <si>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</si>
  <si>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</si>
  <si>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</si>
  <si>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</si>
  <si>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</si>
  <si>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</si>
  <si>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</si>
  <si>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</si>
  <si>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</si>
  <si>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</si>
  <si>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</si>
  <si>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</si>
  <si>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</si>
  <si>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</si>
  <si>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</si>
  <si>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</si>
  <si>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</si>
  <si>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</si>
  <si>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</si>
  <si>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</si>
  <si>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</si>
  <si>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</si>
  <si>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</si>
  <si>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</si>
  <si>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</si>
  <si>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</si>
  <si>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</si>
  <si>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</si>
  <si>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</si>
  <si>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</si>
  <si>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</si>
  <si>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</si>
  <si>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</si>
  <si>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</si>
  <si>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</si>
  <si>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</si>
  <si>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</si>
  <si>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</si>
  <si>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</si>
  <si>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</si>
  <si>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</si>
  <si>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</si>
  <si>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</si>
  <si>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</si>
  <si>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</si>
  <si>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</si>
  <si>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</si>
  <si>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</si>
  <si>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</si>
  <si>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</si>
  <si>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</si>
  <si>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</si>
  <si>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</si>
  <si>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</si>
  <si>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</si>
  <si>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</si>
  <si>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</si>
  <si>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</si>
  <si>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</si>
  <si>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</si>
  <si>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</si>
  <si>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</si>
  <si>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</si>
  <si>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</si>
  <si>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</si>
  <si>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</si>
  <si>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</si>
  <si>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</si>
  <si>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</si>
  <si>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</si>
  <si>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</si>
  <si>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</si>
  <si>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</si>
  <si>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</si>
  <si>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</si>
  <si>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</si>
  <si>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</si>
  <si>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</si>
  <si>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</si>
  <si>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</si>
  <si>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</si>
  <si>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</si>
  <si>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</si>
  <si>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</si>
  <si>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</si>
  <si>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</si>
  <si>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</si>
  <si>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</si>
  <si>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</si>
  <si>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</si>
  <si>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</si>
  <si>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</si>
  <si>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</si>
  <si>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</si>
  <si>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</si>
  <si>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</si>
  <si>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</si>
  <si>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</si>
  <si>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</si>
  <si>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</si>
  <si>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</si>
  <si>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</si>
  <si>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</si>
  <si>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</si>
  <si>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</si>
  <si>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</si>
  <si>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</si>
  <si>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</si>
  <si>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</si>
  <si>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</si>
  <si>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</si>
  <si>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</si>
  <si>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</si>
  <si>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</si>
  <si>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</si>
  <si>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</si>
  <si>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</si>
  <si>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</si>
  <si>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</si>
  <si>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</si>
  <si>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</si>
  <si>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</si>
  <si>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</si>
  <si>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</si>
  <si>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</si>
  <si>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</si>
  <si>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</si>
  <si>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</si>
  <si>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</si>
  <si>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</si>
  <si>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</si>
  <si>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</si>
  <si>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</si>
  <si>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</si>
  <si>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</si>
  <si>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</si>
  <si>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</si>
  <si>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</si>
  <si>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</si>
  <si>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</si>
  <si>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</si>
  <si>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</si>
  <si>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</si>
  <si>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</si>
  <si>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</si>
  <si>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</si>
  <si>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</si>
  <si>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</si>
  <si>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</si>
  <si>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</si>
  <si>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</si>
  <si>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</si>
  <si>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</si>
  <si>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</si>
  <si>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</si>
  <si>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</si>
  <si>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</si>
  <si>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</si>
  <si>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</si>
  <si>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</si>
  <si>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</si>
  <si>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</si>
  <si>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</si>
  <si>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</si>
  <si>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</si>
  <si>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</si>
  <si>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</si>
  <si>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</si>
  <si>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</si>
  <si>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</si>
  <si>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</si>
  <si>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</si>
  <si>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</si>
  <si>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</si>
  <si>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</si>
  <si>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</si>
  <si>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</si>
  <si>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</si>
  <si>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</si>
  <si>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</si>
  <si>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</si>
  <si>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</si>
  <si>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</si>
  <si>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</si>
  <si>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</si>
  <si>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</si>
  <si>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</si>
  <si>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</si>
  <si>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</si>
  <si>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</si>
  <si>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</si>
  <si>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</si>
  <si>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</si>
  <si>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</si>
  <si>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</si>
  <si>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</si>
  <si>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</si>
  <si>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</si>
  <si>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</si>
  <si>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</si>
  <si>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</si>
  <si>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</si>
  <si>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</si>
  <si>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</si>
  <si>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</si>
  <si>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</si>
  <si>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</si>
  <si>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</si>
  <si>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</si>
  <si>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</si>
  <si>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</si>
  <si>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</si>
  <si>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</si>
  <si>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</si>
  <si>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</si>
  <si>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</si>
  <si>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</si>
  <si>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</si>
  <si>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</si>
  <si>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</si>
  <si>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</si>
  <si>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</si>
  <si>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</si>
  <si>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</si>
  <si>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</si>
  <si>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</si>
  <si>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</si>
  <si>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</si>
  <si>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</si>
  <si>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</si>
  <si>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</si>
  <si>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</si>
  <si>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</si>
  <si>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</si>
  <si>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</si>
  <si>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</si>
  <si>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</si>
  <si>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</si>
  <si>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</si>
  <si>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</si>
  <si>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</si>
  <si>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</si>
  <si>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</si>
  <si>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</si>
  <si>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</si>
  <si>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</si>
  <si>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</si>
  <si>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</si>
  <si>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</si>
  <si>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</si>
  <si>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</si>
  <si>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</si>
  <si>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</si>
  <si>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</si>
  <si>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</si>
  <si>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</si>
  <si>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</si>
  <si>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</si>
  <si>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</si>
  <si>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</si>
  <si>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</si>
  <si>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</si>
  <si>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</si>
  <si>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</si>
  <si>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</si>
  <si>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</si>
  <si>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</si>
  <si>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</si>
  <si>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</si>
  <si>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</si>
  <si>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</si>
  <si>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</si>
  <si>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</si>
  <si>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</si>
  <si>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</si>
  <si>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</si>
  <si>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</si>
  <si>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</si>
  <si>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</si>
  <si>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</si>
  <si>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</si>
  <si>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</si>
  <si>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</si>
  <si>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</si>
  <si>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</si>
  <si>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</si>
  <si>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</si>
  <si>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</si>
  <si>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</si>
  <si>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</si>
  <si>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</si>
  <si>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</si>
  <si>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</si>
  <si>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</si>
  <si>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</si>
  <si>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</si>
  <si>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</si>
  <si>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</si>
  <si>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</si>
  <si>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</si>
  <si>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</si>
  <si>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</si>
  <si>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</si>
  <si>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</si>
  <si>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</si>
  <si>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</si>
  <si>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</si>
  <si>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</si>
  <si>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</si>
  <si>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</si>
  <si>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</si>
  <si>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</si>
  <si>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</si>
  <si>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</si>
  <si>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</si>
  <si>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</si>
  <si>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</si>
  <si>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</si>
  <si>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</si>
  <si>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</si>
  <si>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</si>
  <si>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</si>
  <si>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</si>
  <si>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</si>
  <si>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</si>
  <si>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</si>
  <si>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</si>
  <si>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</si>
  <si>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</si>
  <si>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</si>
  <si>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</si>
  <si>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</si>
  <si>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</si>
  <si>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</si>
  <si>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</si>
  <si>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</si>
  <si>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</si>
  <si>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</si>
  <si>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</si>
  <si>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</si>
  <si>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</si>
  <si>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</si>
  <si>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</si>
  <si>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</si>
  <si>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</si>
  <si>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</si>
  <si>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</si>
  <si>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</si>
  <si>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</si>
  <si>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</si>
  <si>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</si>
  <si>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</si>
  <si>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</si>
  <si>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</si>
  <si>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</si>
  <si>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</si>
  <si>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</si>
  <si>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</si>
  <si>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</si>
  <si>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</si>
  <si>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</si>
  <si>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</si>
  <si>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</si>
  <si>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</si>
  <si>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</si>
  <si>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</si>
  <si>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</si>
  <si>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</si>
  <si>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</si>
  <si>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</si>
  <si>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</si>
  <si>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</si>
  <si>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</si>
  <si>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</si>
  <si>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</si>
  <si>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</si>
  <si>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</si>
  <si>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</si>
  <si>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</si>
  <si>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</si>
  <si>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</si>
  <si>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</si>
  <si>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</si>
  <si>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</si>
  <si>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</si>
  <si>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</si>
  <si>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</si>
  <si>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</si>
  <si>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</si>
  <si>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</si>
  <si>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</si>
  <si>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</si>
  <si>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</si>
  <si>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</si>
  <si>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</si>
  <si>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</si>
  <si>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</si>
  <si>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</si>
  <si>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</si>
  <si>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</si>
  <si>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</si>
  <si>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</si>
  <si>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</si>
  <si>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</si>
  <si>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</si>
  <si>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</si>
  <si>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</si>
  <si>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</si>
  <si>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</si>
  <si>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</si>
  <si>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</si>
  <si>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</si>
  <si>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</si>
  <si>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</si>
  <si>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</si>
  <si>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</si>
  <si>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</si>
  <si>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</si>
  <si>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</si>
  <si>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</si>
  <si>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</si>
  <si>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</si>
  <si>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</si>
  <si>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</si>
  <si>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</si>
  <si>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</si>
  <si>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</si>
  <si>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</si>
  <si>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</si>
  <si>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</si>
  <si>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</si>
  <si>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</si>
  <si>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</si>
  <si>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</si>
  <si>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</si>
  <si>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</si>
  <si>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</si>
  <si>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</si>
  <si>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</si>
  <si>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</si>
  <si>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</si>
  <si>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</si>
  <si>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</si>
  <si>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</si>
  <si>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</si>
  <si>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</si>
  <si>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</si>
  <si>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</si>
  <si>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</si>
  <si>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</si>
  <si>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</si>
  <si>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</si>
  <si>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</si>
  <si>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</si>
  <si>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</si>
  <si>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</si>
  <si>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</si>
  <si>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</si>
  <si>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</si>
  <si>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</si>
  <si>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</si>
  <si>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</si>
  <si>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</si>
  <si>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</si>
  <si>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</si>
  <si>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</si>
  <si>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</si>
  <si>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</si>
  <si>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</si>
  <si>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</si>
  <si>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</si>
  <si>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</si>
  <si>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</si>
  <si>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</si>
  <si>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</si>
  <si>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</si>
  <si>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</si>
  <si>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</si>
  <si>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</si>
  <si>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</si>
  <si>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</si>
  <si>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</si>
  <si>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</si>
  <si>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</si>
  <si>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</si>
  <si>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</si>
  <si>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</si>
  <si>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</si>
  <si>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</si>
  <si>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</si>
  <si>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</si>
  <si>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</si>
  <si>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</si>
  <si>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</si>
  <si>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</si>
  <si>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</si>
  <si>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</si>
  <si>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</si>
  <si>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</si>
  <si>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</si>
  <si>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</si>
  <si>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</si>
  <si>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</si>
  <si>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</si>
  <si>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</si>
  <si>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</si>
  <si>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</si>
  <si>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</si>
  <si>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</si>
  <si>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</si>
  <si>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</si>
  <si>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</si>
  <si>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</si>
  <si>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</si>
  <si>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</si>
  <si>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</si>
  <si>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</si>
  <si>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</si>
  <si>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</si>
  <si>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</si>
  <si>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</si>
  <si>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</si>
  <si>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</si>
  <si>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</si>
  <si>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</si>
  <si>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</si>
  <si>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</si>
  <si>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</si>
  <si>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</si>
  <si>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</si>
  <si>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</si>
  <si>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</si>
  <si>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</si>
  <si>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</si>
  <si>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</si>
  <si>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</si>
  <si>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</si>
  <si>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</si>
  <si>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</si>
  <si>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</si>
  <si>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</si>
  <si>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</si>
  <si>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</si>
  <si>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</si>
  <si>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</si>
  <si>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</si>
  <si>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</si>
  <si>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</si>
  <si>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</si>
  <si>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</si>
  <si>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</si>
  <si>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</si>
  <si>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</si>
  <si>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</si>
  <si>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</si>
  <si>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</si>
  <si>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</si>
  <si>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</si>
  <si>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</si>
  <si>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</si>
  <si>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</si>
  <si>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</si>
  <si>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</si>
  <si>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</si>
  <si>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</si>
  <si>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</si>
  <si>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</si>
  <si>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</si>
  <si>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</si>
  <si>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</si>
  <si>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</si>
  <si>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</si>
  <si>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</si>
  <si>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</si>
  <si>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</si>
  <si>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</si>
  <si>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</si>
  <si>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</si>
  <si>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</si>
  <si>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</si>
  <si>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</si>
  <si>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</si>
  <si>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</si>
  <si>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</si>
  <si>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</si>
  <si>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</si>
  <si>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</si>
  <si>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</si>
  <si>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</si>
  <si>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</si>
  <si>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</si>
  <si>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</si>
  <si>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</si>
  <si>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</si>
  <si>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</si>
  <si>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</si>
  <si>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</si>
  <si>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</si>
  <si>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</si>
  <si>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</si>
  <si>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</si>
  <si>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</si>
  <si>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</si>
  <si>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</si>
  <si>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</si>
  <si>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</si>
  <si>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</si>
  <si>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</si>
  <si>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</si>
  <si>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</si>
  <si>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</si>
  <si>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</si>
  <si>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</si>
  <si>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</si>
  <si>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</si>
  <si>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</si>
  <si>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</si>
  <si>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</si>
  <si>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</si>
  <si>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</si>
  <si>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</si>
  <si>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</si>
  <si>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</si>
  <si>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</si>
  <si>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</si>
  <si>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</si>
  <si>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</si>
  <si>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</si>
  <si>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</si>
  <si>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</si>
  <si>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</si>
  <si>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</si>
  <si>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</si>
  <si>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</si>
  <si>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</si>
  <si>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</si>
  <si>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</si>
  <si>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</si>
  <si>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</si>
  <si>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</si>
  <si>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</si>
  <si>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</si>
  <si>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</si>
  <si>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</si>
  <si>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</si>
  <si>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</si>
  <si>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</si>
  <si>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</si>
  <si>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</si>
  <si>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</si>
  <si>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</si>
  <si>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</si>
  <si>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</si>
  <si>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</si>
  <si>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</si>
  <si>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</si>
  <si>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</si>
  <si>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</si>
  <si>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</si>
  <si>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</si>
  <si>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</si>
  <si>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</si>
  <si>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</si>
  <si>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</si>
  <si>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</si>
  <si>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</si>
  <si>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</si>
  <si>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</si>
  <si>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</si>
  <si>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</si>
  <si>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</si>
  <si>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</si>
  <si>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</si>
  <si>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</si>
  <si>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</si>
  <si>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</si>
  <si>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</si>
  <si>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</si>
  <si>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</si>
  <si>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</si>
  <si>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</si>
  <si>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</si>
  <si>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</si>
  <si>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</si>
  <si>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</si>
  <si>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</si>
  <si>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</si>
  <si>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</si>
  <si>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</si>
  <si>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</si>
  <si>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</si>
  <si>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</si>
  <si>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</si>
  <si>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</si>
  <si>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</si>
  <si>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</si>
  <si>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</si>
  <si>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</si>
  <si>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</si>
  <si>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</si>
  <si>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</si>
  <si>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</si>
  <si>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</si>
  <si>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</si>
  <si>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</si>
  <si>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</si>
  <si>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</si>
  <si>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</si>
  <si>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</si>
  <si>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</si>
  <si>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</si>
  <si>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</si>
  <si>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</si>
  <si>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</si>
  <si>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</si>
  <si>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</si>
  <si>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</si>
  <si>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</si>
  <si>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</si>
  <si>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</si>
  <si>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</si>
  <si>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</si>
  <si>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</si>
  <si>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</si>
  <si>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</si>
  <si>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</si>
  <si>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</si>
  <si>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</si>
  <si>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</si>
  <si>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</si>
  <si>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</si>
  <si>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</si>
  <si>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</si>
  <si>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</si>
  <si>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</si>
  <si>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</si>
  <si>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</si>
  <si>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</si>
  <si>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</si>
  <si>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</si>
  <si>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</si>
  <si>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</si>
  <si>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</si>
  <si>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</si>
  <si>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</si>
  <si>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</si>
  <si>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</si>
  <si>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</si>
  <si>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</si>
  <si>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</si>
  <si>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</si>
  <si>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</si>
  <si>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</si>
  <si>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</si>
  <si>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</si>
  <si>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</si>
  <si>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</si>
  <si>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</si>
  <si>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</si>
  <si>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</si>
  <si>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</si>
  <si>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</si>
  <si>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</si>
  <si>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</si>
  <si>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</si>
  <si>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</si>
  <si>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</si>
  <si>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</si>
  <si>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</si>
  <si>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</si>
  <si>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</si>
  <si>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</si>
  <si>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</si>
  <si>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</si>
  <si>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</si>
  <si>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</si>
  <si>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</si>
  <si>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</si>
  <si>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</si>
  <si>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</si>
  <si>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</si>
  <si>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</si>
  <si>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</si>
  <si>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</si>
  <si>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</si>
  <si>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</si>
  <si>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</si>
  <si>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</si>
  <si>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</si>
  <si>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</si>
  <si>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</si>
  <si>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</si>
  <si>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</si>
  <si>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</si>
  <si>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</si>
  <si>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</si>
  <si>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</si>
  <si>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</si>
  <si>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</si>
  <si>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</si>
  <si>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</si>
  <si>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</si>
  <si>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</si>
  <si>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</si>
  <si>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</si>
  <si>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</si>
  <si>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</si>
  <si>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</si>
  <si>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</si>
  <si>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</si>
  <si>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</si>
  <si>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</si>
  <si>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</si>
  <si>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</si>
  <si>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</si>
  <si>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</si>
  <si>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</si>
  <si>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</si>
  <si>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</si>
  <si>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</si>
  <si>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</si>
  <si>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</si>
  <si>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</si>
  <si>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</si>
  <si>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</si>
  <si>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</si>
  <si>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</si>
  <si>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</si>
  <si>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</si>
  <si>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</si>
  <si>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</si>
  <si>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</si>
  <si>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</si>
  <si>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</si>
  <si>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</si>
  <si>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</si>
  <si>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</si>
  <si>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</si>
  <si>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</si>
  <si>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</si>
  <si>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</si>
  <si>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</si>
  <si>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</si>
  <si>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</si>
  <si>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</si>
  <si>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</si>
  <si>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</si>
  <si>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</si>
  <si>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</si>
  <si>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</si>
  <si>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</si>
  <si>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</si>
  <si>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</si>
  <si>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</si>
  <si>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</si>
  <si>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</si>
  <si>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</si>
  <si>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</si>
  <si>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</si>
  <si>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</si>
  <si>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</si>
  <si>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</si>
  <si>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</si>
  <si>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</si>
  <si>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</si>
  <si>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</si>
  <si>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</si>
  <si>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</si>
  <si>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</si>
  <si>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</si>
  <si>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</si>
  <si>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</si>
  <si>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</si>
  <si>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</si>
  <si>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</si>
  <si>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</si>
  <si>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</si>
  <si>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</si>
  <si>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</si>
  <si>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</si>
  <si>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</si>
  <si>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</si>
  <si>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</si>
  <si>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</si>
  <si>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</si>
  <si>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</si>
  <si>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</si>
  <si>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</si>
  <si>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</si>
  <si>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</si>
  <si>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</si>
  <si>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</si>
  <si>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</si>
  <si>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</si>
  <si>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</si>
  <si>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</si>
  <si>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</si>
  <si>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</si>
  <si>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</si>
  <si>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</si>
  <si>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</si>
  <si>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</si>
  <si>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</si>
  <si>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</si>
  <si>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</si>
  <si>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</si>
  <si>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</si>
  <si>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</si>
  <si>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</si>
  <si>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</si>
  <si>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</si>
  <si>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</si>
  <si>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</si>
  <si>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</si>
  <si>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</si>
  <si>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</si>
  <si>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</si>
  <si>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</si>
  <si>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</si>
  <si>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</si>
  <si>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</si>
  <si>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</si>
  <si>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</si>
  <si>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</si>
  <si>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</si>
  <si>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</si>
  <si>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</si>
  <si>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</si>
  <si>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</si>
  <si>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</si>
  <si>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</si>
  <si>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</si>
  <si>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</si>
  <si>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</si>
  <si>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</si>
  <si>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</si>
  <si>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</si>
  <si>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</si>
  <si>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</si>
  <si>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</si>
  <si>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</si>
  <si>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</si>
  <si>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</si>
  <si>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</si>
  <si>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</si>
  <si>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</si>
  <si>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</si>
  <si>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</si>
  <si>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</si>
  <si>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</si>
  <si>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</si>
  <si>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</si>
  <si>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</si>
  <si>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</si>
  <si>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</si>
  <si>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</si>
  <si>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</si>
  <si>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</si>
  <si>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</si>
  <si>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</si>
  <si>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</si>
  <si>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</si>
  <si>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</si>
  <si>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</si>
  <si>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</si>
  <si>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</si>
  <si>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</si>
  <si>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</si>
  <si>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</si>
  <si>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</si>
  <si>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</si>
  <si>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</si>
  <si>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</si>
  <si>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</si>
  <si>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</si>
  <si>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</si>
  <si>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</si>
  <si>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</si>
  <si>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</si>
  <si>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</si>
  <si>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</si>
  <si>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</si>
  <si>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</si>
  <si>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</si>
  <si>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</si>
  <si>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</si>
  <si>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</si>
  <si>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</si>
  <si>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</si>
  <si>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</si>
  <si>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</si>
  <si>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</si>
  <si>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</si>
  <si>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</si>
  <si>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</si>
  <si>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</si>
  <si>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</si>
  <si>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</si>
  <si>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</si>
  <si>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</si>
  <si>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</si>
  <si>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</si>
  <si>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</si>
  <si>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</si>
  <si>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</si>
  <si>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</si>
  <si>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</si>
  <si>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</si>
  <si>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</si>
  <si>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</si>
  <si>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</si>
  <si>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</si>
  <si>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</si>
  <si>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</si>
  <si>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</si>
  <si>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</si>
  <si>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</si>
  <si>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</si>
  <si>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</si>
  <si>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</si>
  <si>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</si>
  <si>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</si>
  <si>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</si>
  <si>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</si>
  <si>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</si>
  <si>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</si>
  <si>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</si>
  <si>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</si>
  <si>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</si>
  <si>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</si>
  <si>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</si>
  <si>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</si>
  <si>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</si>
  <si>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</si>
  <si>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</si>
  <si>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</si>
  <si>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</si>
  <si>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</si>
  <si>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</si>
  <si>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</si>
  <si>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</si>
  <si>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</si>
  <si>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</si>
  <si>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</si>
  <si>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</si>
  <si>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</si>
  <si>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</si>
  <si>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</si>
  <si>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</si>
  <si>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</si>
  <si>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</si>
  <si>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</si>
  <si>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</si>
  <si>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</si>
  <si>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</si>
  <si>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</si>
  <si>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</si>
  <si>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</si>
  <si>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</si>
  <si>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</si>
  <si>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</si>
  <si>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</si>
  <si>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</si>
  <si>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</si>
  <si>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</si>
  <si>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</si>
  <si>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</si>
  <si>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</si>
  <si>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</si>
  <si>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</si>
  <si>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</si>
  <si>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</si>
  <si>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</si>
  <si>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</si>
  <si>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</si>
  <si>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</si>
  <si>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</si>
  <si>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</si>
  <si>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</si>
  <si>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</si>
  <si>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</si>
  <si>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</si>
  <si>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</si>
  <si>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</si>
  <si>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</si>
  <si>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</si>
  <si>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</si>
  <si>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</si>
  <si>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</si>
  <si>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</si>
  <si>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</si>
  <si>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</si>
  <si>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</si>
  <si>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</si>
  <si>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</si>
  <si>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</si>
  <si>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</si>
  <si>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</si>
  <si>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</si>
  <si>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</si>
  <si>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</si>
  <si>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</si>
  <si>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</si>
  <si>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</si>
  <si>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</si>
  <si>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</si>
  <si>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</si>
  <si>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</si>
  <si>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</si>
  <si>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</si>
  <si>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</si>
  <si>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</si>
  <si>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</si>
  <si>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</si>
  <si>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</si>
  <si>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</si>
  <si>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</si>
  <si>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</si>
  <si>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</si>
  <si>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</si>
  <si>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</si>
  <si>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</si>
  <si>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</si>
  <si>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</si>
  <si>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</si>
  <si>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</si>
  <si>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</si>
  <si>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</si>
  <si>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</si>
  <si>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</si>
  <si>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</si>
  <si>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</si>
  <si>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</si>
  <si>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</si>
  <si>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</si>
  <si>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</si>
  <si>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</si>
  <si>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</si>
  <si>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</si>
  <si>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</si>
  <si>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</si>
  <si>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</si>
  <si>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</si>
  <si>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</si>
  <si>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</si>
  <si>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</si>
  <si>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</si>
  <si>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</si>
  <si>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</si>
  <si>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</si>
  <si>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</si>
  <si>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</si>
  <si>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</si>
  <si>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</si>
  <si>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</si>
  <si>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</si>
  <si>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</si>
  <si>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</si>
  <si>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</si>
  <si>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</si>
  <si>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</si>
  <si>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</si>
  <si>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</si>
  <si>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</si>
  <si>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</si>
  <si>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</si>
  <si>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</si>
  <si>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</si>
  <si>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</si>
  <si>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</si>
  <si>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</si>
  <si>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</si>
  <si>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</si>
  <si>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</si>
  <si>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</si>
  <si>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</si>
  <si>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</si>
  <si>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</si>
  <si>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</si>
  <si>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</si>
  <si>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</si>
  <si>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</si>
  <si>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</si>
  <si>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</si>
  <si>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</si>
  <si>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</si>
  <si>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</si>
  <si>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</si>
  <si>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</si>
  <si>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</si>
  <si>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</si>
  <si>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</si>
  <si>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</si>
  <si>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</si>
  <si>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</si>
  <si>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</si>
  <si>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</si>
  <si>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</si>
  <si>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</si>
  <si>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</si>
  <si>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</si>
  <si>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</si>
  <si>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</si>
  <si>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</si>
  <si>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</si>
  <si>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</si>
  <si>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</si>
  <si>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</si>
  <si>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</si>
  <si>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</si>
  <si>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</si>
  <si>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</si>
  <si>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</si>
  <si>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</si>
  <si>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</si>
  <si>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</si>
  <si>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</si>
  <si>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</si>
  <si>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</si>
  <si>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</si>
  <si>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</si>
  <si>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</si>
  <si>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</si>
  <si>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</si>
  <si>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</si>
  <si>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</si>
  <si>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</si>
  <si>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</si>
  <si>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</si>
  <si>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</si>
  <si>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</si>
  <si>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</si>
  <si>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</si>
  <si>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</si>
  <si>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</si>
  <si>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</si>
  <si>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</si>
  <si>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</si>
  <si>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</si>
  <si>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</si>
  <si>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</si>
  <si>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</si>
  <si>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</si>
  <si>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</si>
  <si>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</si>
  <si>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</si>
  <si>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</si>
  <si>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</si>
  <si>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</si>
  <si>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</si>
  <si>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</si>
  <si>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</si>
  <si>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</si>
  <si>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</si>
  <si>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</si>
  <si>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</si>
  <si>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</si>
  <si>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</si>
  <si>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</si>
  <si>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</si>
  <si>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</si>
  <si>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</si>
  <si>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</si>
  <si>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</si>
  <si>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</si>
  <si>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</si>
  <si>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</si>
  <si>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</si>
  <si>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</si>
  <si>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</si>
  <si>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</si>
  <si>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</si>
  <si>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</si>
  <si>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</si>
  <si>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</si>
  <si>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</si>
  <si>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</si>
  <si>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</si>
  <si>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</si>
  <si>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</si>
  <si>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</si>
  <si>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</si>
  <si>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</si>
  <si>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</si>
  <si>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</si>
  <si>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</si>
  <si>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</si>
  <si>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</si>
  <si>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</si>
  <si>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</si>
  <si>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</si>
  <si>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</si>
  <si>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</si>
  <si>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</si>
  <si>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</si>
  <si>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</si>
  <si>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</si>
  <si>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</si>
  <si>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</si>
  <si>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</si>
  <si>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</si>
  <si>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</si>
  <si>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</si>
  <si>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mo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</si>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</sst>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R375" activePane="topRight" state="frozen"/>
      <selection pane="topRight" activeCell="V392" sqref="V392:V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0.125</v>
      </c>
      <c r="Q386" s="118">
        <v>2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/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>JULIO (TP-697)45958</v>
      </c>
      <c r="B387" s="115">
        <v>45958</v>
      </c>
      <c r="C387" s="9">
        <f>IF(BS_CONTROLE[[#This Row],[DATA]]="","",WEEKNUM(BS_CONTROLE[[#This Row],[DATA]]))</f>
        <v>44</v>
      </c>
      <c r="D387" s="117" t="s">
        <v>980</v>
      </c>
      <c r="E387" s="47">
        <v>331</v>
      </c>
      <c r="F387" s="141" t="s">
        <v>874</v>
      </c>
      <c r="G387" s="10" t="str">
        <f>IF(D387="","*",VLOOKUP(F387,BS_ATIVIDADE[],3,FALSE))</f>
        <v>SOLDA</v>
      </c>
      <c r="H387" s="190" t="s">
        <v>388</v>
      </c>
      <c r="I387" s="119" t="s">
        <v>520</v>
      </c>
      <c r="J387" s="118">
        <v>73</v>
      </c>
      <c r="K387" s="118">
        <v>261.8</v>
      </c>
      <c r="L387" s="118" t="s">
        <v>520</v>
      </c>
      <c r="M387" s="142" t="s">
        <v>1230</v>
      </c>
      <c r="N387" s="142" t="s">
        <v>388</v>
      </c>
      <c r="O387" s="119">
        <v>0.375</v>
      </c>
      <c r="P387" s="119">
        <v>6.25E-2</v>
      </c>
      <c r="Q387" s="118">
        <v>1</v>
      </c>
      <c r="R387" s="11" t="str">
        <f>IFERROR(_xlfn.XLOOKUP(F387, BS_ATIVIDADE[ATIVIDADE],BS_ATIVIDADE[UNIDADE] ), "*")</f>
        <v>Nº DE SOLDA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1602</v>
      </c>
      <c r="W387" s="118" t="s">
        <v>1869</v>
      </c>
      <c r="X387" s="117"/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18" t="s">
        <v>520</v>
      </c>
      <c r="AF387" s="118" t="s">
        <v>520</v>
      </c>
      <c r="AG387" s="118" t="s">
        <v>520</v>
      </c>
      <c r="AH387" s="17"/>
      <c r="AI387" s="141" t="str">
        <f>IF(BS_CONTROLE[[#This Row],[Atividade]]=0, "-", BS_CONTROLE[[#This Row],[Atividade]])</f>
        <v>PDM - SOLDA</v>
      </c>
      <c r="AJ387" s="10" t="str">
        <f>IF(BS_CONTROLE[[#This Row],[Atividade]]=0, "-", BS_CONTROLE[[#This Row],[Atividade]])</f>
        <v>PDM - SOLDA</v>
      </c>
      <c r="AK387" s="35" t="str">
        <f>BS_CONTROLE[[#This Row],[Local - Partida]]</f>
        <v>ZEC2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ZEC-2</v>
      </c>
      <c r="AN387" s="118" t="str">
        <f>IF(BS_CONTROLE[[#This Row],[SB]]=0, "-", BS_CONTROLE[[#This Row],[SB]])</f>
        <v>ZEC2</v>
      </c>
      <c r="AO387" s="118">
        <f>IF(BS_CONTROLE[[#This Row],[SUB]]=0, "-", BS_CONTROLE[[#This Row],[SUB]])</f>
        <v>73</v>
      </c>
      <c r="AP387" s="118">
        <f>BS_CONTROLE[[#This Row],[KM - Inicio]]</f>
        <v>261.8</v>
      </c>
      <c r="AQ387" s="118">
        <f>BS_CONTROLE[[#This Row],[KM - Inicio]]</f>
        <v>261.8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Nº DE SOLDA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Júlio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>PEDRO (TP-696)45958</v>
      </c>
      <c r="B388" s="115">
        <v>45958</v>
      </c>
      <c r="C388" s="9">
        <f>IF(BS_CONTROLE[[#This Row],[DATA]]="","",WEEKNUM(BS_CONTROLE[[#This Row],[DATA]]))</f>
        <v>44</v>
      </c>
      <c r="D388" s="162" t="s">
        <v>1016</v>
      </c>
      <c r="E388" s="226"/>
      <c r="F388" s="141" t="s">
        <v>874</v>
      </c>
      <c r="G388" s="10" t="str">
        <f>IF(D388="","*",VLOOKUP(F388,BS_ATIVIDADE[],3,FALSE))</f>
        <v>SOLDA</v>
      </c>
      <c r="H388" s="190" t="s">
        <v>320</v>
      </c>
      <c r="I388" s="119" t="s">
        <v>520</v>
      </c>
      <c r="J388" s="118">
        <v>73</v>
      </c>
      <c r="K388" s="142">
        <v>200.74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88" s="142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88" s="119">
        <v>0.375</v>
      </c>
      <c r="P388" s="119">
        <v>6.25E-2</v>
      </c>
      <c r="Q388" s="118">
        <v>1</v>
      </c>
      <c r="R388" s="11" t="str">
        <f>IFERROR(_xlfn.XLOOKUP(F388, BS_ATIVIDADE[ATIVIDADE],BS_ATIVIDADE[UNIDADE] ), "*")</f>
        <v>Nº DE SOLDA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1139</v>
      </c>
      <c r="W388" s="118" t="s">
        <v>1869</v>
      </c>
      <c r="X388" s="117"/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SOLDA</v>
      </c>
      <c r="AJ388" s="10" t="str">
        <f>IF(BS_CONTROLE[[#This Row],[Atividade]]=0, "-", BS_CONTROLE[[#This Row],[Atividade]])</f>
        <v>PDM - SOLDA</v>
      </c>
      <c r="AK388" s="35" t="str">
        <f>BS_CONTROLE[[#This Row],[Local - Partida]]</f>
        <v>ZRU1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ZEH-ZRU</v>
      </c>
      <c r="AN388" s="118">
        <f>IF(BS_CONTROLE[[#This Row],[SB]]=0, "-", BS_CONTROLE[[#This Row],[SB]])</f>
        <v>199203</v>
      </c>
      <c r="AO388" s="118">
        <f>IF(BS_CONTROLE[[#This Row],[SUB]]=0, "-", BS_CONTROLE[[#This Row],[SUB]])</f>
        <v>73</v>
      </c>
      <c r="AP388" s="118">
        <f>BS_CONTROLE[[#This Row],[KM - Inicio]]</f>
        <v>200.74</v>
      </c>
      <c r="AQ388" s="118">
        <f>BS_CONTROLE[[#This Row],[KM - Inicio]]</f>
        <v>200.74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Nº DE SOLDA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Pedro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>V4045958</v>
      </c>
      <c r="B389" s="115">
        <v>45958</v>
      </c>
      <c r="C389" s="9">
        <f>IF(BS_CONTROLE[[#This Row],[DATA]]="","",WEEKNUM(BS_CONTROLE[[#This Row],[DATA]]))</f>
        <v>44</v>
      </c>
      <c r="D389" s="117" t="s">
        <v>854</v>
      </c>
      <c r="E389" s="47">
        <v>303</v>
      </c>
      <c r="F389" s="141" t="s">
        <v>797</v>
      </c>
      <c r="G389" s="10" t="str">
        <f>IF(D389="","*",VLOOKUP(F389,BS_ATIVIDADE[],3,FALSE))</f>
        <v>MECANIZAÇÃO - SOCADORA</v>
      </c>
      <c r="H389" s="190" t="s">
        <v>1142</v>
      </c>
      <c r="I389" s="119" t="s">
        <v>1142</v>
      </c>
      <c r="J389" s="118">
        <v>73</v>
      </c>
      <c r="K389" s="118">
        <v>116</v>
      </c>
      <c r="L389" s="118">
        <v>129</v>
      </c>
      <c r="M389" s="142" t="s">
        <v>278</v>
      </c>
      <c r="N389" s="142" t="s">
        <v>1830</v>
      </c>
      <c r="O389" s="119">
        <v>0.375</v>
      </c>
      <c r="P389" s="119">
        <v>8.3333333333333329E-2</v>
      </c>
      <c r="Q389" s="118">
        <v>1792</v>
      </c>
      <c r="R389" s="11" t="str">
        <f>IFERROR(_xlfn.XLOOKUP(F389, BS_ATIVIDADE[ATIVIDADE],BS_ATIVIDADE[UNIDADE] ), "*")</f>
        <v>M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1814</v>
      </c>
      <c r="W389" s="118" t="s">
        <v>1831</v>
      </c>
      <c r="X389" s="117"/>
      <c r="Y389" s="144"/>
      <c r="Z389" s="117"/>
      <c r="AA389" s="118">
        <v>1</v>
      </c>
      <c r="AB389" s="116" t="s">
        <v>512</v>
      </c>
      <c r="AC389" s="116" t="s">
        <v>506</v>
      </c>
      <c r="AD389" s="120">
        <v>0.29166666666666669</v>
      </c>
      <c r="AE389" s="118">
        <v>6240</v>
      </c>
      <c r="AF389" s="118">
        <v>6200</v>
      </c>
      <c r="AG389" s="118" t="s">
        <v>520</v>
      </c>
      <c r="AH389" s="17"/>
      <c r="AI389" s="141" t="str">
        <f>IF(BS_CONTROLE[[#This Row],[Atividade]]=0, "-", BS_CONTROLE[[#This Row],[Atividade]])</f>
        <v>MECANIZAÇÃO - SOCADORA</v>
      </c>
      <c r="AJ389" s="10" t="str">
        <f>IF(BS_CONTROLE[[#This Row],[Atividade]]=0, "-", BS_CONTROLE[[#This Row],[Atividade]])</f>
        <v>MECANIZAÇÃO - SOCADORA</v>
      </c>
      <c r="AK389" s="35" t="str">
        <f>BS_CONTROLE[[#This Row],[Local - Partida]]</f>
        <v>ZPN</v>
      </c>
      <c r="AL389" s="35" t="str">
        <f>BS_CONTROLE[[#This Row],[Local - Encerramento]]</f>
        <v>ZPN</v>
      </c>
      <c r="AM389" s="118" t="str">
        <f>IF(BS_CONTROLE[[#This Row],[Entre - Estações]]=0, "-", BS_CONTROLE[[#This Row],[Entre - Estações]])</f>
        <v>ZJC-ZXB</v>
      </c>
      <c r="AN389" s="118" t="str">
        <f>IF(BS_CONTROLE[[#This Row],[SB]]=0, "-", BS_CONTROLE[[#This Row],[SB]])</f>
        <v>ZJC1/ZJC120</v>
      </c>
      <c r="AO389" s="118">
        <f>IF(BS_CONTROLE[[#This Row],[SUB]]=0, "-", BS_CONTROLE[[#This Row],[SUB]])</f>
        <v>73</v>
      </c>
      <c r="AP389" s="118">
        <f>BS_CONTROLE[[#This Row],[KM - Inicio]]</f>
        <v>116</v>
      </c>
      <c r="AQ389" s="118">
        <f>BS_CONTROLE[[#This Row],[KM - Inicio]]</f>
        <v>116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M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 xml:space="preserve">Antonioni 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MOD ZDG PAT45958</v>
      </c>
      <c r="B390" s="115">
        <v>45958</v>
      </c>
      <c r="C390" s="9">
        <f>IF(BS_CONTROLE[[#This Row],[DATA]]="","",WEEKNUM(BS_CONTROLE[[#This Row],[DATA]]))</f>
        <v>44</v>
      </c>
      <c r="D390" s="117" t="s">
        <v>708</v>
      </c>
      <c r="E390" s="302" t="s">
        <v>1918</v>
      </c>
      <c r="F390" s="141" t="s">
        <v>683</v>
      </c>
      <c r="G390" s="10" t="str">
        <f>IF(D390="","*",VLOOKUP(F390,BS_ATIVIDADE[],3,FALSE))</f>
        <v>OUTROS</v>
      </c>
      <c r="H390" s="190" t="s">
        <v>520</v>
      </c>
      <c r="I390" s="119" t="s">
        <v>520</v>
      </c>
      <c r="J390" s="118">
        <v>73</v>
      </c>
      <c r="K390" s="142">
        <v>62.33</v>
      </c>
      <c r="L390" s="118">
        <v>55.616999999999997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0" s="119">
        <v>0.39583333333333331</v>
      </c>
      <c r="P390" s="119">
        <v>0.125</v>
      </c>
      <c r="Q390" s="118">
        <v>1</v>
      </c>
      <c r="R390" s="11" t="str">
        <f>IFERROR(_xlfn.XLOOKUP(F390, BS_ATIVIDADE[ATIVIDADE],BS_ATIVIDADE[UNIDADE] ), "*")</f>
        <v>BINÁRIO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1489</v>
      </c>
      <c r="W390" s="118" t="s">
        <v>1365</v>
      </c>
      <c r="X390" s="117" t="s">
        <v>516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18" t="s">
        <v>520</v>
      </c>
      <c r="AF390" s="118" t="s">
        <v>520</v>
      </c>
      <c r="AG390" s="118" t="s">
        <v>520</v>
      </c>
      <c r="AH390" s="17"/>
      <c r="AI390" s="141" t="str">
        <f>IF(BS_CONTROLE[[#This Row],[Atividade]]=0, "-", BS_CONTROLE[[#This Row],[Atividade]])</f>
        <v>BLOCO</v>
      </c>
      <c r="AJ390" s="10" t="str">
        <f>IF(BS_CONTROLE[[#This Row],[Atividade]]=0, "-", BS_CONTROLE[[#This Row],[Atividade]])</f>
        <v>BLOCO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ZDG-ZTN</v>
      </c>
      <c r="AN390" s="118" t="str">
        <f>IF(BS_CONTROLE[[#This Row],[SB]]=0, "-", BS_CONTROLE[[#This Row],[SB]])</f>
        <v>K62ZTN</v>
      </c>
      <c r="AO390" s="118">
        <f>IF(BS_CONTROLE[[#This Row],[SUB]]=0, "-", BS_CONTROLE[[#This Row],[SUB]])</f>
        <v>73</v>
      </c>
      <c r="AP390" s="118">
        <f>BS_CONTROLE[[#This Row],[KM - Inicio]]</f>
        <v>62.33</v>
      </c>
      <c r="AQ390" s="118">
        <f>BS_CONTROLE[[#This Row],[KM - Inicio]]</f>
        <v>62.33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BINÁRIO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 xml:space="preserve">Luiz / Guilherme 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Produção e Intervalo</v>
      </c>
      <c r="BR390" s="22">
        <f>IF(OR(B390="",F390=""),"*",AY390/P390)</f>
        <v>0</v>
      </c>
      <c r="BS390" s="22">
        <f>IF(OR(B390="",F390=""),"*",BA390/Q390)</f>
        <v>0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W9245958</v>
      </c>
      <c r="B391" s="115">
        <v>45958</v>
      </c>
      <c r="C391" s="9">
        <f>IF(BS_CONTROLE[[#This Row],[DATA]]="","",WEEKNUM(BS_CONTROLE[[#This Row],[DATA]]))</f>
        <v>44</v>
      </c>
      <c r="D391" s="162" t="s">
        <v>921</v>
      </c>
      <c r="E391" s="226"/>
      <c r="F391" s="163" t="s">
        <v>814</v>
      </c>
      <c r="G391" s="10" t="str">
        <f>IF(D391="","*",VLOOKUP(F391,BS_ATIVIDADE[],3,FALSE))</f>
        <v>MODERNIZAÇÃO</v>
      </c>
      <c r="H391" s="217" t="s">
        <v>1355</v>
      </c>
      <c r="I391" s="217" t="s">
        <v>1355</v>
      </c>
      <c r="J391" s="118">
        <v>73</v>
      </c>
      <c r="K391" s="142">
        <v>62.33</v>
      </c>
      <c r="L391" s="118">
        <v>59.65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1" s="119">
        <v>0.375</v>
      </c>
      <c r="P391" s="119">
        <v>6.9444444444444447E-4</v>
      </c>
      <c r="Q391" s="118">
        <v>1000</v>
      </c>
      <c r="R391" s="11" t="str">
        <f>IFERROR(_xlfn.XLOOKUP(F391, BS_ATIVIDADE[ATIVIDADE],BS_ATIVIDADE[UNIDADE] ), "*")</f>
        <v>Nº DE DORMENTES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1352</v>
      </c>
      <c r="W391" s="118" t="s">
        <v>1663</v>
      </c>
      <c r="X391" s="117" t="s">
        <v>516</v>
      </c>
      <c r="Y391" s="144"/>
      <c r="Z391" s="117"/>
      <c r="AA391" s="166">
        <v>1</v>
      </c>
      <c r="AB391" s="116" t="s">
        <v>512</v>
      </c>
      <c r="AC391" s="116" t="s">
        <v>506</v>
      </c>
      <c r="AD391" s="120">
        <v>0.29166666666666669</v>
      </c>
      <c r="AE391" s="118">
        <v>9320</v>
      </c>
      <c r="AF391" s="118">
        <v>9277</v>
      </c>
      <c r="AG391" s="118" t="s">
        <v>520</v>
      </c>
      <c r="AH391" s="17"/>
      <c r="AI391" s="141" t="str">
        <f>IF(BS_CONTROLE[[#This Row],[Atividade]]=0, "-", BS_CONTROLE[[#This Row],[Atividade]])</f>
        <v>MODERNIZAÇÃO - DORMENTE - DESCARGA</v>
      </c>
      <c r="AJ391" s="10" t="str">
        <f>IF(BS_CONTROLE[[#This Row],[Atividade]]=0, "-", BS_CONTROLE[[#This Row],[Atividade]])</f>
        <v>MODERNIZAÇÃO - DORMENTE - DESCARGA</v>
      </c>
      <c r="AK391" s="35" t="str">
        <f>BS_CONTROLE[[#This Row],[Local - Partida]]</f>
        <v>K58K59-2</v>
      </c>
      <c r="AL391" s="35" t="str">
        <f>BS_CONTROLE[[#This Row],[Local - Encerramento]]</f>
        <v>K58K59-2</v>
      </c>
      <c r="AM391" s="118" t="str">
        <f>IF(BS_CONTROLE[[#This Row],[Entre - Estações]]=0, "-", BS_CONTROLE[[#This Row],[Entre - Estações]])</f>
        <v>ZDG-ZTN</v>
      </c>
      <c r="AN391" s="118" t="str">
        <f>IF(BS_CONTROLE[[#This Row],[SB]]=0, "-", BS_CONTROLE[[#This Row],[SB]])</f>
        <v>K62ZTN</v>
      </c>
      <c r="AO391" s="118">
        <f>IF(BS_CONTROLE[[#This Row],[SUB]]=0, "-", BS_CONTROLE[[#This Row],[SUB]])</f>
        <v>73</v>
      </c>
      <c r="AP391" s="118">
        <f>BS_CONTROLE[[#This Row],[KM - Inicio]]</f>
        <v>62.33</v>
      </c>
      <c r="AQ391" s="118">
        <f>BS_CONTROLE[[#This Row],[KM - Inicio]]</f>
        <v>62.33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Nº DE DORMENTES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>Luiz Granado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>IGOR (TF-660)45958</v>
      </c>
      <c r="B392" s="115">
        <v>45958</v>
      </c>
      <c r="C392" s="9">
        <f>IF(BS_CONTROLE[[#This Row],[DATA]]="","",WEEKNUM(BS_CONTROLE[[#This Row],[DATA]]))</f>
        <v>44</v>
      </c>
      <c r="D392" s="117" t="s">
        <v>967</v>
      </c>
      <c r="E392" s="47">
        <v>332</v>
      </c>
      <c r="F392" s="141" t="s">
        <v>825</v>
      </c>
      <c r="G392" s="10" t="str">
        <f>IF(D392="","*",VLOOKUP(F392,BS_ATIVIDADE[],3,FALSE))</f>
        <v>MODERNIZAÇÃO</v>
      </c>
      <c r="H392" s="119" t="s">
        <v>520</v>
      </c>
      <c r="I392" s="119" t="s">
        <v>520</v>
      </c>
      <c r="J392" s="118">
        <v>73</v>
      </c>
      <c r="K392" s="118">
        <v>56.6</v>
      </c>
      <c r="L392" s="118">
        <v>56.606000000000002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2" s="119">
        <v>0.35416666666666669</v>
      </c>
      <c r="P392" s="119">
        <v>6.9444444444444447E-4</v>
      </c>
      <c r="Q392" s="118">
        <v>2</v>
      </c>
      <c r="R392" s="11" t="str">
        <f>IFERROR(_xlfn.XLOOKUP(F392, BS_ATIVIDADE[ATIVIDADE],BS_ATIVIDADE[UNIDADE] ), "*")</f>
        <v>Nº DE SOLDA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18" t="s">
        <v>1352</v>
      </c>
      <c r="W392" s="118"/>
      <c r="X392" s="117" t="s">
        <v>516</v>
      </c>
      <c r="Y392" s="144"/>
      <c r="Z392" s="117"/>
      <c r="AA392" s="118" t="s">
        <v>520</v>
      </c>
      <c r="AB392" s="116" t="s">
        <v>520</v>
      </c>
      <c r="AC392" s="116" t="s">
        <v>520</v>
      </c>
      <c r="AD392" s="120" t="s">
        <v>520</v>
      </c>
      <c r="AE392" s="120" t="s">
        <v>520</v>
      </c>
      <c r="AF392" s="120" t="s">
        <v>520</v>
      </c>
      <c r="AG392" s="120" t="s">
        <v>520</v>
      </c>
      <c r="AH392" s="17"/>
      <c r="AI392" s="141" t="str">
        <f>IF(BS_CONTROLE[[#This Row],[Atividade]]=0, "-", BS_CONTROLE[[#This Row],[Atividade]])</f>
        <v>MODERNIZAÇÃO - SOLDA</v>
      </c>
      <c r="AJ392" s="10" t="str">
        <f>IF(BS_CONTROLE[[#This Row],[Atividade]]=0, "-", BS_CONTROLE[[#This Row],[Atividade]])</f>
        <v>MODERNIZAÇÃO - SOLDA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ZDG-ZTN</v>
      </c>
      <c r="AN392" s="118" t="str">
        <f>IF(BS_CONTROLE[[#This Row],[SB]]=0, "-", BS_CONTROLE[[#This Row],[SB]])</f>
        <v>ZDGK58</v>
      </c>
      <c r="AO392" s="118">
        <f>IF(BS_CONTROLE[[#This Row],[SUB]]=0, "-", BS_CONTROLE[[#This Row],[SUB]])</f>
        <v>73</v>
      </c>
      <c r="AP392" s="118">
        <f>BS_CONTROLE[[#This Row],[KM - Inicio]]</f>
        <v>56.6</v>
      </c>
      <c r="AQ392" s="118">
        <f>BS_CONTROLE[[#This Row],[KM - Inicio]]</f>
        <v>56.6</v>
      </c>
      <c r="AR392" s="121"/>
      <c r="AS392" s="121"/>
      <c r="AT392" s="121"/>
      <c r="AU392" s="168"/>
      <c r="AV392" s="168"/>
      <c r="AW392" s="16"/>
      <c r="AX392" s="16"/>
      <c r="AY392" s="13">
        <f>IF(D392="","*",IFERROR(IF(ISODD(COUNT(AS392:AX392)),"ERRO",SUM((AT392-AS392),(AV392-AU392),(AX392-AW392))),"ERRO"))</f>
        <v>0</v>
      </c>
      <c r="AZ392" s="202"/>
      <c r="BA392" s="122"/>
      <c r="BB392" s="11" t="str">
        <f>IFERROR(_xlfn.XLOOKUP(AI392, BS_ATIVIDADE[ATIVIDADE],BS_ATIVIDADE[UNIDADE] ), "*")</f>
        <v>Nº DE SOLDA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90" t="str">
        <f>BS_CONTROLE[[#This Row],[Responsavel pelo boletim]]</f>
        <v>Luiz Granado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Produção e Intervalo</v>
      </c>
      <c r="BR392" s="22">
        <f>IF(OR(B392="",F392=""),"*",AY392/P392)</f>
        <v>0</v>
      </c>
      <c r="BS392" s="22">
        <f>IF(OR(B392="",F392=""),"*",BA392/Q392)</f>
        <v>0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>MAURO TP-868)45958</v>
      </c>
      <c r="B393" s="115">
        <v>45958</v>
      </c>
      <c r="C393" s="9">
        <f>IF(BS_CONTROLE[[#This Row],[DATA]]="","",WEEKNUM(BS_CONTROLE[[#This Row],[DATA]]))</f>
        <v>44</v>
      </c>
      <c r="D393" s="117" t="s">
        <v>994</v>
      </c>
      <c r="E393" s="47"/>
      <c r="F393" s="141" t="s">
        <v>825</v>
      </c>
      <c r="G393" s="10" t="str">
        <f>IF(D393="","*",VLOOKUP(F393,BS_ATIVIDADE[],3,FALSE))</f>
        <v>MODERNIZAÇÃO</v>
      </c>
      <c r="H393" s="190" t="s">
        <v>520</v>
      </c>
      <c r="I393" s="119" t="s">
        <v>520</v>
      </c>
      <c r="J393" s="118">
        <v>73</v>
      </c>
      <c r="K393" s="118">
        <v>55.616999999999997</v>
      </c>
      <c r="L393" s="118">
        <v>55.625999999999998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3" s="119">
        <v>0.35416666666666669</v>
      </c>
      <c r="P393" s="119">
        <v>6.9444444444444447E-4</v>
      </c>
      <c r="Q393" s="118">
        <v>2</v>
      </c>
      <c r="R393" s="11" t="str">
        <f>IFERROR(_xlfn.XLOOKUP(F393, BS_ATIVIDADE[ATIVIDADE],BS_ATIVIDADE[UNIDADE] ), "*")</f>
        <v>Nº DE SOLDA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1352</v>
      </c>
      <c r="W393" s="118"/>
      <c r="X393" s="117" t="s">
        <v>516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20" t="s">
        <v>520</v>
      </c>
      <c r="AF393" s="120" t="s">
        <v>520</v>
      </c>
      <c r="AG393" s="120" t="s">
        <v>520</v>
      </c>
      <c r="AH393" s="17"/>
      <c r="AI393" s="141" t="str">
        <f>IF(BS_CONTROLE[[#This Row],[Atividade]]=0, "-", BS_CONTROLE[[#This Row],[Atividade]])</f>
        <v>MODERNIZAÇÃO - SOLDA</v>
      </c>
      <c r="AJ393" s="10" t="str">
        <f>IF(BS_CONTROLE[[#This Row],[Atividade]]=0, "-", BS_CONTROLE[[#This Row],[Atividade]])</f>
        <v>MODERNIZAÇÃO - SOLDA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ZDG-ZTN</v>
      </c>
      <c r="AN393" s="118" t="str">
        <f>IF(BS_CONTROLE[[#This Row],[SB]]=0, "-", BS_CONTROLE[[#This Row],[SB]])</f>
        <v>ZDGK58</v>
      </c>
      <c r="AO393" s="118">
        <f>IF(BS_CONTROLE[[#This Row],[SUB]]=0, "-", BS_CONTROLE[[#This Row],[SUB]])</f>
        <v>73</v>
      </c>
      <c r="AP393" s="118">
        <f>BS_CONTROLE[[#This Row],[KM - Inicio]]</f>
        <v>55.616999999999997</v>
      </c>
      <c r="AQ393" s="118">
        <f>BS_CONTROLE[[#This Row],[KM - Inicio]]</f>
        <v>55.616999999999997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Nº DE SOLDA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Luiz Granado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89:AE389" name="Range1_1_7_35_1_3"/>
    <protectedRange sqref="AF135:AF143 AF152 AF208 AF200 AF218 AF222 AF224 AF248 AF243 AF252 AF264 AF288 AF306 AF322 AF330 AF348:AF349 AF358:AF359 AF369 AF383 AF374 AF38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0:AE390 AA391" name="Range1_1_7_35_1_2_2"/>
    <protectedRange sqref="AF151 AF154:AF155 AF157:AF158 AF161:AF163 AF166:AF167 AF169 AF183:AF185 AF205 AF207 AF209 AF211:AF212 AF223 AF219 AF221 AF276:AF277 AF280 AF287 AF282:AF283 AF390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1:AE391" name="Range1_1_7_35_1_2_2_1"/>
    <protectedRange sqref="AF176 AF173:AF174 AF181 AF194 AF197:AF198 AF245:AF246 AF281 AF371 AF39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6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69">
    <cfRule type="expression" dxfId="219" priority="42798">
      <formula>#REF!=1</formula>
    </cfRule>
  </conditionalFormatting>
  <conditionalFormatting sqref="BF60 U6:U59 V60 U61:U771 BE6:BE775 AY6:AY775">
    <cfRule type="cellIs" dxfId="218" priority="42782" operator="equal">
      <formula>"ERRO"</formula>
    </cfRule>
  </conditionalFormatting>
  <conditionalFormatting sqref="BQ6:BQ155 BQ157:BQ773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75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2 BH6:BH27 BH28:BI31 BH32:BH769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68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E1" workbookViewId="0">
      <selection activeCell="W3" sqref="W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1919</v>
      </c>
      <c r="V1" s="294"/>
      <c r="W1" s="294"/>
    </row>
    <row r="2" spans="1:23" s="92" customFormat="1">
      <c r="A2" s="95" t="s">
        <v>1920</v>
      </c>
      <c r="B2" s="95" t="s">
        <v>1921</v>
      </c>
      <c r="C2" s="95" t="s">
        <v>511</v>
      </c>
      <c r="D2" s="96" t="s">
        <v>1063</v>
      </c>
      <c r="E2" s="96" t="s">
        <v>1064</v>
      </c>
      <c r="F2" s="96" t="s">
        <v>1922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1923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ZEC1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0.125</v>
      </c>
      <c r="R383" s="183" t="str">
        <f>IF(SP_NORTE!Q386="","*",CONCATENATE(SP_NORTE!Q386," ",SP_NORTE!R386))</f>
        <v>2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JULIO (TP-697)</v>
      </c>
      <c r="H384" s="183" t="str">
        <f>IF(SP_NORTE!F387="","*",SP_NORTE!F387)</f>
        <v>PDM - SOLDA</v>
      </c>
      <c r="I384" s="183" t="str">
        <f>IF(SP_NORTE!H387="","*",SP_NORTE!H387)</f>
        <v>ZEC2</v>
      </c>
      <c r="J384" s="183" t="str">
        <f>IF(SP_NORTE!I387="","*",SP_NORTE!I387)</f>
        <v>-</v>
      </c>
      <c r="K384" s="174" t="str">
        <f>IF(SP_NORTE!M387="","*",SP_NORTE!M387)</f>
        <v>ZEC-2</v>
      </c>
      <c r="L384" s="174" t="str">
        <f>IF(SP_NORTE!N387="","*",SP_NORTE!N387)</f>
        <v>ZEC2</v>
      </c>
      <c r="M384" s="175">
        <f>IF(SP_NORTE!J387="","*",SP_NORTE!J387)</f>
        <v>73</v>
      </c>
      <c r="N384" s="182">
        <f>IF(SP_NORTE!K387="","*",SP_NORTE!K387)</f>
        <v>261.8</v>
      </c>
      <c r="O384" s="182" t="str">
        <f>IF(SP_NORTE!L387="","*",SP_NORTE!L387)</f>
        <v>-</v>
      </c>
      <c r="P384" s="181">
        <f>IF(SP_NORTE!O387="","*",SP_NORTE!O387)</f>
        <v>0.375</v>
      </c>
      <c r="Q384" s="181">
        <f>IF(SP_NORTE!P387="","*",SP_NORTE!P387)</f>
        <v>6.25E-2</v>
      </c>
      <c r="R384" s="183" t="str">
        <f>IF(SP_NORTE!Q387="","*",CONCATENATE(SP_NORTE!Q387," ",SP_NORTE!R387))</f>
        <v>1 Nº DE SOLDA</v>
      </c>
      <c r="S384" s="183" t="str">
        <f>IF(SP_NORTE!V387="","*",SP_NORTE!V387)</f>
        <v>Júlio</v>
      </c>
      <c r="T384" s="183" t="str">
        <f>IF(SP_NORTE!W387="","*",SP_NORTE!W387)</f>
        <v>Solda - Condicionada à temperatura</v>
      </c>
      <c r="U384" s="172" t="str">
        <f ca="1">_xlfn.XLOOKUP(G384&amp;$U$2,BS_CONTROLE[CHAVE],BS_CONTROLE[Quantidade_11],"-")</f>
        <v>-</v>
      </c>
      <c r="V384" s="172">
        <f ca="1">_xlfn.XLOOKUP(G384&amp;$V$2,BS_CONTROLE[CHAVE],BS_CONTROLE[Quantidade_11],"-")</f>
        <v>0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ZEB-ZCZ</v>
      </c>
      <c r="F385" s="183">
        <f>IF(SP_NORTE!B388="","*",SP_NORTE!B388)</f>
        <v>45958</v>
      </c>
      <c r="G385" s="183" t="str">
        <f>IF(SP_NORTE!D388="","*",SP_NORTE!D388)</f>
        <v>PEDRO (TP-696)</v>
      </c>
      <c r="H385" s="183" t="str">
        <f>IF(SP_NORTE!F388="","*",SP_NORTE!F388)</f>
        <v>PDM - SOLDA</v>
      </c>
      <c r="I385" s="183" t="str">
        <f>IF(SP_NORTE!H388="","*",SP_NORTE!H388)</f>
        <v>ZRU1</v>
      </c>
      <c r="J385" s="183" t="str">
        <f>IF(SP_NORTE!I388="","*",SP_NORTE!I388)</f>
        <v>-</v>
      </c>
      <c r="K385" s="174" t="str">
        <f>IF(SP_NORTE!M388="","*",SP_NORTE!M388)</f>
        <v>ZEH-ZRU</v>
      </c>
      <c r="L385" s="174">
        <f>IF(SP_NORTE!N388="","*",SP_NORTE!N388)</f>
        <v>199203</v>
      </c>
      <c r="M385" s="175">
        <f>IF(SP_NORTE!J388="","*",SP_NORTE!J388)</f>
        <v>73</v>
      </c>
      <c r="N385" s="182">
        <f>IF(SP_NORTE!K388="","*",SP_NORTE!K388)</f>
        <v>200.74</v>
      </c>
      <c r="O385" s="182" t="str">
        <f>IF(SP_NORTE!L388="","*",SP_NORTE!L388)</f>
        <v>-</v>
      </c>
      <c r="P385" s="181">
        <f>IF(SP_NORTE!O388="","*",SP_NORTE!O388)</f>
        <v>0.375</v>
      </c>
      <c r="Q385" s="181">
        <f>IF(SP_NORTE!P388="","*",SP_NORTE!P388)</f>
        <v>6.25E-2</v>
      </c>
      <c r="R385" s="183" t="str">
        <f>IF(SP_NORTE!Q388="","*",CONCATENATE(SP_NORTE!Q388," ",SP_NORTE!R388))</f>
        <v>1 Nº DE SOLDA</v>
      </c>
      <c r="S385" s="183" t="str">
        <f>IF(SP_NORTE!V388="","*",SP_NORTE!V388)</f>
        <v>Pedro</v>
      </c>
      <c r="T385" s="183" t="str">
        <f>IF(SP_NORTE!W388="","*",SP_NORTE!W388)</f>
        <v>Solda - Condicionada à temperatura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0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ZEB-ZCZ</v>
      </c>
      <c r="F386" s="183">
        <f>IF(SP_NORTE!B389="","*",SP_NORTE!B389)</f>
        <v>45958</v>
      </c>
      <c r="G386" s="183" t="str">
        <f>IF(SP_NORTE!D389="","*",SP_NORTE!D389)</f>
        <v>V40</v>
      </c>
      <c r="H386" s="183" t="str">
        <f>IF(SP_NORTE!F389="","*",SP_NORTE!F389)</f>
        <v>MECANIZAÇÃO - SOCADORA</v>
      </c>
      <c r="I386" s="183" t="str">
        <f>IF(SP_NORTE!H389="","*",SP_NORTE!H389)</f>
        <v>ZPN</v>
      </c>
      <c r="J386" s="183" t="str">
        <f>IF(SP_NORTE!I389="","*",SP_NORTE!I389)</f>
        <v>ZPN</v>
      </c>
      <c r="K386" s="174" t="str">
        <f>IF(SP_NORTE!M389="","*",SP_NORTE!M389)</f>
        <v>ZJC-ZXB</v>
      </c>
      <c r="L386" s="174" t="str">
        <f>IF(SP_NORTE!N389="","*",SP_NORTE!N389)</f>
        <v>ZJC1/ZJC120</v>
      </c>
      <c r="M386" s="175">
        <f>IF(SP_NORTE!J389="","*",SP_NORTE!J389)</f>
        <v>73</v>
      </c>
      <c r="N386" s="182">
        <f>IF(SP_NORTE!K389="","*",SP_NORTE!K389)</f>
        <v>116</v>
      </c>
      <c r="O386" s="182">
        <f>IF(SP_NORTE!L389="","*",SP_NORTE!L389)</f>
        <v>129</v>
      </c>
      <c r="P386" s="181">
        <f>IF(SP_NORTE!O389="","*",SP_NORTE!O389)</f>
        <v>0.375</v>
      </c>
      <c r="Q386" s="181">
        <f>IF(SP_NORTE!P389="","*",SP_NORTE!P389)</f>
        <v>8.3333333333333329E-2</v>
      </c>
      <c r="R386" s="183" t="str">
        <f>IF(SP_NORTE!Q389="","*",CONCATENATE(SP_NORTE!Q389," ",SP_NORTE!R389))</f>
        <v>1792 M</v>
      </c>
      <c r="S386" s="183" t="str">
        <f>IF(SP_NORTE!V389="","*",SP_NORTE!V389)</f>
        <v xml:space="preserve">Antonioni </v>
      </c>
      <c r="T386" s="183" t="str">
        <f>IF(SP_NORTE!W389="","*",SP_NORTE!W389)</f>
        <v>Socaria Mecanizada</v>
      </c>
      <c r="U386" s="172">
        <f ca="1">_xlfn.XLOOKUP(G386&amp;$U$2,BS_CONTROLE[CHAVE],BS_CONTROLE[Quantidade_11],"-")</f>
        <v>0</v>
      </c>
      <c r="V386" s="172">
        <f ca="1">_xlfn.XLOOKUP(G386&amp;$V$2,BS_CONTROLE[CHAVE],BS_CONTROLE[Quantidade_11],"-")</f>
        <v>0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Contrato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ZCZ-ZTI</v>
      </c>
      <c r="F387" s="183">
        <f>IF(SP_NORTE!B390="","*",SP_NORTE!B390)</f>
        <v>45958</v>
      </c>
      <c r="G387" s="183" t="str">
        <f>IF(SP_NORTE!D390="","*",SP_NORTE!D390)</f>
        <v>MOD ZDG PAT</v>
      </c>
      <c r="H387" s="183" t="str">
        <f>IF(SP_NORTE!F390="","*",SP_NORTE!F390)</f>
        <v>BLOCO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ZDG-ZTN</v>
      </c>
      <c r="L387" s="174" t="str">
        <f>IF(SP_NORTE!N390="","*",SP_NORTE!N390)</f>
        <v>K62ZTN</v>
      </c>
      <c r="M387" s="175">
        <f>IF(SP_NORTE!J390="","*",SP_NORTE!J390)</f>
        <v>73</v>
      </c>
      <c r="N387" s="182">
        <f>IF(SP_NORTE!K390="","*",SP_NORTE!K390)</f>
        <v>62.33</v>
      </c>
      <c r="O387" s="182">
        <f>IF(SP_NORTE!L390="","*",SP_NORTE!L390)</f>
        <v>55.616999999999997</v>
      </c>
      <c r="P387" s="181">
        <f>IF(SP_NORTE!O390="","*",SP_NORTE!O390)</f>
        <v>0.39583333333333331</v>
      </c>
      <c r="Q387" s="181">
        <f>IF(SP_NORTE!P390="","*",SP_NORTE!P390)</f>
        <v>0.125</v>
      </c>
      <c r="R387" s="183" t="str">
        <f>IF(SP_NORTE!Q390="","*",CONCATENATE(SP_NORTE!Q390," ",SP_NORTE!R390))</f>
        <v>1 BINÁRIO</v>
      </c>
      <c r="S387" s="183" t="str">
        <f>IF(SP_NORTE!V390="","*",SP_NORTE!V390)</f>
        <v xml:space="preserve">Luiz / Guilherme </v>
      </c>
      <c r="T387" s="183" t="str">
        <f>IF(SP_NORTE!W390="","*",SP_NORTE!W390)</f>
        <v>Intervalo modernização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ZCZ-ZTI</v>
      </c>
      <c r="F388" s="183">
        <f>IF(SP_NORTE!B391="","*",SP_NORTE!B391)</f>
        <v>45958</v>
      </c>
      <c r="G388" s="183" t="str">
        <f>IF(SP_NORTE!D391="","*",SP_NORTE!D391)</f>
        <v>W92</v>
      </c>
      <c r="H388" s="183" t="str">
        <f>IF(SP_NORTE!F391="","*",SP_NORTE!F391)</f>
        <v>MODERNIZAÇÃO - DORMENTE - DESCARGA</v>
      </c>
      <c r="I388" s="183" t="str">
        <f>IF(SP_NORTE!H391="","*",SP_NORTE!H391)</f>
        <v>K58K59-2</v>
      </c>
      <c r="J388" s="183" t="str">
        <f>IF(SP_NORTE!I391="","*",SP_NORTE!I391)</f>
        <v>K58K59-2</v>
      </c>
      <c r="K388" s="174" t="str">
        <f>IF(SP_NORTE!M391="","*",SP_NORTE!M391)</f>
        <v>ZDG-ZTN</v>
      </c>
      <c r="L388" s="174" t="str">
        <f>IF(SP_NORTE!N391="","*",SP_NORTE!N391)</f>
        <v>K62ZTN</v>
      </c>
      <c r="M388" s="175">
        <f>IF(SP_NORTE!J391="","*",SP_NORTE!J391)</f>
        <v>73</v>
      </c>
      <c r="N388" s="182">
        <f>IF(SP_NORTE!K391="","*",SP_NORTE!K391)</f>
        <v>62.33</v>
      </c>
      <c r="O388" s="182">
        <f>IF(SP_NORTE!L391="","*",SP_NORTE!L391)</f>
        <v>59.65</v>
      </c>
      <c r="P388" s="181">
        <f>IF(SP_NORTE!O391="","*",SP_NORTE!O391)</f>
        <v>0.375</v>
      </c>
      <c r="Q388" s="181">
        <f>IF(SP_NORTE!P391="","*",SP_NORTE!P391)</f>
        <v>6.9444444444444447E-4</v>
      </c>
      <c r="R388" s="183" t="str">
        <f>IF(SP_NORTE!Q391="","*",CONCATENATE(SP_NORTE!Q391," ",SP_NORTE!R391))</f>
        <v>1000 Nº DE DORMENTES</v>
      </c>
      <c r="S388" s="183" t="str">
        <f>IF(SP_NORTE!V391="","*",SP_NORTE!V391)</f>
        <v>Luiz Granado</v>
      </c>
      <c r="T388" s="183" t="str">
        <f>IF(SP_NORTE!W391="","*",SP_NORTE!W391)</f>
        <v>Descarga de dormentes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Contrato</v>
      </c>
      <c r="C389" s="184" t="str">
        <f>IF(SP_NORTE!Z392="","*",SP_NORTE!Z392)</f>
        <v>*</v>
      </c>
      <c r="D389" s="174" t="str">
        <f>IF(SP_NORTE!S392="","*",SP_NORTE!S392)</f>
        <v>SP NORTE</v>
      </c>
      <c r="E389" s="174" t="str">
        <f>IF(SP_NORTE!T392="","*",SP_NORTE!T392)</f>
        <v>ZCZ-ZTI</v>
      </c>
      <c r="F389" s="183">
        <f>IF(SP_NORTE!B392="","*",SP_NORTE!B392)</f>
        <v>45958</v>
      </c>
      <c r="G389" s="183" t="str">
        <f>IF(SP_NORTE!D392="","*",SP_NORTE!D392)</f>
        <v>IGOR (TF-660)</v>
      </c>
      <c r="H389" s="183" t="str">
        <f>IF(SP_NORTE!F392="","*",SP_NORTE!F392)</f>
        <v>MODERNIZAÇÃO - SOLDA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ZDG-ZTN</v>
      </c>
      <c r="L389" s="174" t="str">
        <f>IF(SP_NORTE!N392="","*",SP_NORTE!N392)</f>
        <v>ZDGK58</v>
      </c>
      <c r="M389" s="175">
        <f>IF(SP_NORTE!J392="","*",SP_NORTE!J392)</f>
        <v>73</v>
      </c>
      <c r="N389" s="182">
        <f>IF(SP_NORTE!K392="","*",SP_NORTE!K392)</f>
        <v>56.6</v>
      </c>
      <c r="O389" s="182">
        <f>IF(SP_NORTE!L392="","*",SP_NORTE!L392)</f>
        <v>56.606000000000002</v>
      </c>
      <c r="P389" s="181">
        <f>IF(SP_NORTE!O392="","*",SP_NORTE!O392)</f>
        <v>0.35416666666666669</v>
      </c>
      <c r="Q389" s="181">
        <f>IF(SP_NORTE!P392="","*",SP_NORTE!P392)</f>
        <v>6.9444444444444447E-4</v>
      </c>
      <c r="R389" s="183" t="str">
        <f>IF(SP_NORTE!Q392="","*",CONCATENATE(SP_NORTE!Q392," ",SP_NORTE!R392))</f>
        <v>2 Nº DE SOLDA</v>
      </c>
      <c r="S389" s="183" t="str">
        <f>IF(SP_NORTE!V392="","*",SP_NORTE!V392)</f>
        <v>Luiz Granado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>
        <f ca="1">_xlfn.XLOOKUP(G389&amp;$W$2,BS_CONTROLE[CHAVE],BS_CONTROLE[Quantidade_11],"-")</f>
        <v>0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Contrato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ZCZ-ZTI</v>
      </c>
      <c r="F390" s="183">
        <f>IF(SP_NORTE!B393="","*",SP_NORTE!B393)</f>
        <v>45958</v>
      </c>
      <c r="G390" s="183" t="str">
        <f>IF(SP_NORTE!D393="","*",SP_NORTE!D393)</f>
        <v>MAURO TP-868)</v>
      </c>
      <c r="H390" s="183" t="str">
        <f>IF(SP_NORTE!F393="","*",SP_NORTE!F393)</f>
        <v>MODERNIZAÇÃO - SOLDA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ZDG-ZTN</v>
      </c>
      <c r="L390" s="174" t="str">
        <f>IF(SP_NORTE!N393="","*",SP_NORTE!N393)</f>
        <v>ZDGK58</v>
      </c>
      <c r="M390" s="175">
        <f>IF(SP_NORTE!J393="","*",SP_NORTE!J393)</f>
        <v>73</v>
      </c>
      <c r="N390" s="182">
        <f>IF(SP_NORTE!K393="","*",SP_NORTE!K393)</f>
        <v>55.616999999999997</v>
      </c>
      <c r="O390" s="182">
        <f>IF(SP_NORTE!L393="","*",SP_NORTE!L393)</f>
        <v>55.625999999999998</v>
      </c>
      <c r="P390" s="181">
        <f>IF(SP_NORTE!O393="","*",SP_NORTE!O393)</f>
        <v>0.35416666666666669</v>
      </c>
      <c r="Q390" s="181">
        <f>IF(SP_NORTE!P393="","*",SP_NORTE!P393)</f>
        <v>6.9444444444444447E-4</v>
      </c>
      <c r="R390" s="183" t="str">
        <f>IF(SP_NORTE!Q393="","*",CONCATENATE(SP_NORTE!Q393," ",SP_NORTE!R393))</f>
        <v>2 Nº DE SOLDA</v>
      </c>
      <c r="S390" s="183" t="str">
        <f>IF(SP_NORTE!V393="","*",SP_NORTE!V393)</f>
        <v>Luiz Granado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>
        <f ca="1">_xlfn.XLOOKUP(G390&amp;$W$2,BS_CONTROLE[CHAVE],BS_CONTROLE[Quantidade_11],"-")</f>
        <v>0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1924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H3009" sqref="H3009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1925</v>
      </c>
      <c r="D5" s="296"/>
      <c r="E5" s="296"/>
      <c r="F5" s="296"/>
      <c r="G5" s="296"/>
      <c r="H5" s="296"/>
      <c r="I5" s="296"/>
      <c r="J5" s="297"/>
      <c r="K5" s="298" t="s">
        <v>1926</v>
      </c>
      <c r="L5" s="299"/>
      <c r="M5" s="299"/>
      <c r="N5" s="299"/>
      <c r="O5" s="300" t="s">
        <v>1927</v>
      </c>
      <c r="P5" s="301"/>
    </row>
    <row r="6" spans="1:16" s="82" customFormat="1" ht="15" customHeight="1">
      <c r="A6" s="74" t="s">
        <v>1922</v>
      </c>
      <c r="B6" s="83" t="s">
        <v>1921</v>
      </c>
      <c r="C6" s="84" t="s">
        <v>1063</v>
      </c>
      <c r="D6" s="85" t="s">
        <v>1064</v>
      </c>
      <c r="E6" s="84" t="s">
        <v>1928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1929</v>
      </c>
      <c r="M6" s="88" t="s">
        <v>710</v>
      </c>
      <c r="N6" s="89" t="s">
        <v>1058</v>
      </c>
      <c r="O6" s="225" t="s">
        <v>1101</v>
      </c>
      <c r="P6" s="150" t="s">
        <v>1930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*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0.125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*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JULIO (TP-697)</v>
      </c>
      <c r="F388" s="91" t="str">
        <f>IF(SP_NORTE!H387="","*",SP_NORTE!H387)</f>
        <v>ZEC2</v>
      </c>
      <c r="G388" s="91" t="str">
        <f>IF(SP_NORTE!M387="","*",SP_NORTE!M387)</f>
        <v>ZEC-2</v>
      </c>
      <c r="H388" s="130">
        <f>IF(SP_NORTE!K387="","*",SP_NORTE!K387)</f>
        <v>261.8</v>
      </c>
      <c r="I388" s="127">
        <f>IF(SP_NORTE!O387="","*",SP_NORTE!O387)</f>
        <v>0.375</v>
      </c>
      <c r="J388" s="127">
        <f>IF(SP_NORTE!P387="","*",SP_NORTE!P387)</f>
        <v>6.25E-2</v>
      </c>
      <c r="K388" s="91" t="str">
        <f>IF(SP_NORTE!AK387="","*",SP_NORTE!AK387)</f>
        <v>ZEC2</v>
      </c>
      <c r="L388" s="91" t="str">
        <f>IF(SP_NORTE!AM387="","*",SP_NORTE!AM387)</f>
        <v>ZEC-2</v>
      </c>
      <c r="M388" s="91">
        <f>IF(SP_NORTE!AP387="","*",SP_NORTE!AP387)</f>
        <v>261.8</v>
      </c>
      <c r="N388" s="91" t="str">
        <f>IF(SP_NORTE!AM387="","*",SP_NORTE!AM387)</f>
        <v>ZEC-2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*</v>
      </c>
      <c r="C389" s="91" t="str">
        <f>IF(SP_NORTE!S388="","*",SP_NORTE!S388)</f>
        <v>SP NORTE</v>
      </c>
      <c r="D389" s="91" t="str">
        <f>IF(SP_NORTE!T388="","*",SP_NORTE!T388)</f>
        <v>ZEB-ZCZ</v>
      </c>
      <c r="E389" s="91" t="str">
        <f>IF(SP_NORTE!D388="","*",SP_NORTE!D388)</f>
        <v>PEDRO (TP-696)</v>
      </c>
      <c r="F389" s="91" t="str">
        <f>IF(SP_NORTE!H388="","*",SP_NORTE!H388)</f>
        <v>ZRU1</v>
      </c>
      <c r="G389" s="91" t="str">
        <f>IF(SP_NORTE!M388="","*",SP_NORTE!M388)</f>
        <v>ZEH-ZRU</v>
      </c>
      <c r="H389" s="130">
        <f>IF(SP_NORTE!K388="","*",SP_NORTE!K388)</f>
        <v>200.74</v>
      </c>
      <c r="I389" s="127">
        <f>IF(SP_NORTE!O388="","*",SP_NORTE!O388)</f>
        <v>0.375</v>
      </c>
      <c r="J389" s="127">
        <f>IF(SP_NORTE!P388="","*",SP_NORTE!P388)</f>
        <v>6.25E-2</v>
      </c>
      <c r="K389" s="91" t="str">
        <f>IF(SP_NORTE!AK388="","*",SP_NORTE!AK388)</f>
        <v>ZRU1</v>
      </c>
      <c r="L389" s="91" t="str">
        <f>IF(SP_NORTE!AM388="","*",SP_NORTE!AM388)</f>
        <v>ZEH-ZRU</v>
      </c>
      <c r="M389" s="91">
        <f>IF(SP_NORTE!AP388="","*",SP_NORTE!AP388)</f>
        <v>200.74</v>
      </c>
      <c r="N389" s="91" t="str">
        <f>IF(SP_NORTE!AM388="","*",SP_NORTE!AM388)</f>
        <v>ZEH-ZRU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*</v>
      </c>
      <c r="C390" s="91" t="str">
        <f>IF(SP_NORTE!S389="","*",SP_NORTE!S389)</f>
        <v>SP NORTE</v>
      </c>
      <c r="D390" s="91" t="str">
        <f>IF(SP_NORTE!T389="","*",SP_NORTE!T389)</f>
        <v>ZEB-ZCZ</v>
      </c>
      <c r="E390" s="91" t="str">
        <f>IF(SP_NORTE!D389="","*",SP_NORTE!D389)</f>
        <v>V40</v>
      </c>
      <c r="F390" s="91" t="str">
        <f>IF(SP_NORTE!H389="","*",SP_NORTE!H389)</f>
        <v>ZPN</v>
      </c>
      <c r="G390" s="91" t="str">
        <f>IF(SP_NORTE!M389="","*",SP_NORTE!M389)</f>
        <v>ZJC-ZXB</v>
      </c>
      <c r="H390" s="130">
        <f>IF(SP_NORTE!K389="","*",SP_NORTE!K389)</f>
        <v>116</v>
      </c>
      <c r="I390" s="127">
        <f>IF(SP_NORTE!O389="","*",SP_NORTE!O389)</f>
        <v>0.375</v>
      </c>
      <c r="J390" s="127">
        <f>IF(SP_NORTE!P389="","*",SP_NORTE!P389)</f>
        <v>8.3333333333333329E-2</v>
      </c>
      <c r="K390" s="91" t="str">
        <f>IF(SP_NORTE!AK389="","*",SP_NORTE!AK389)</f>
        <v>ZPN</v>
      </c>
      <c r="L390" s="91" t="str">
        <f>IF(SP_NORTE!AM389="","*",SP_NORTE!AM389)</f>
        <v>ZJC-ZXB</v>
      </c>
      <c r="M390" s="91">
        <f>IF(SP_NORTE!AP389="","*",SP_NORTE!AP389)</f>
        <v>116</v>
      </c>
      <c r="N390" s="91" t="str">
        <f>IF(SP_NORTE!AM389="","*",SP_NORTE!AM389)</f>
        <v>ZJC-ZXB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idden="1">
      <c r="A391" s="90">
        <f>IF(SP_NORTE!B390="","*",SP_NORTE!B390)</f>
        <v>45958</v>
      </c>
      <c r="B391" s="91" t="str">
        <f>IF(SP_NORTE!X390="","*",SP_NORTE!X390)</f>
        <v>Contrato</v>
      </c>
      <c r="C391" s="91" t="str">
        <f>IF(SP_NORTE!S390="","*",SP_NORTE!S390)</f>
        <v>SP NORTE</v>
      </c>
      <c r="D391" s="91" t="str">
        <f>IF(SP_NORTE!T390="","*",SP_NORTE!T390)</f>
        <v>ZCZ-ZTI</v>
      </c>
      <c r="E391" s="91" t="str">
        <f>IF(SP_NORTE!D390="","*",SP_NORTE!D390)</f>
        <v>MOD ZDG PAT</v>
      </c>
      <c r="F391" s="91" t="str">
        <f>IF(SP_NORTE!H390="","*",SP_NORTE!H390)</f>
        <v>-</v>
      </c>
      <c r="G391" s="91" t="str">
        <f>IF(SP_NORTE!M390="","*",SP_NORTE!M390)</f>
        <v>ZDG-ZTN</v>
      </c>
      <c r="H391" s="130">
        <f>IF(SP_NORTE!K390="","*",SP_NORTE!K390)</f>
        <v>62.33</v>
      </c>
      <c r="I391" s="127">
        <f>IF(SP_NORTE!O390="","*",SP_NORTE!O390)</f>
        <v>0.39583333333333331</v>
      </c>
      <c r="J391" s="127">
        <f>IF(SP_NORTE!P390="","*",SP_NORTE!P390)</f>
        <v>0.125</v>
      </c>
      <c r="K391" s="91" t="str">
        <f>IF(SP_NORTE!AK390="","*",SP_NORTE!AK390)</f>
        <v>-</v>
      </c>
      <c r="L391" s="91" t="str">
        <f>IF(SP_NORTE!AM390="","*",SP_NORTE!AM390)</f>
        <v>ZDG-ZTN</v>
      </c>
      <c r="M391" s="91">
        <f>IF(SP_NORTE!AP390="","*",SP_NORTE!AP390)</f>
        <v>62.33</v>
      </c>
      <c r="N391" s="91" t="str">
        <f>IF(SP_NORTE!AM390="","*",SP_NORTE!AM390)</f>
        <v>ZDG-ZTN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ZCZ-ZTI</v>
      </c>
      <c r="E392" s="91" t="str">
        <f>IF(SP_NORTE!D391="","*",SP_NORTE!D391)</f>
        <v>W92</v>
      </c>
      <c r="F392" s="91" t="str">
        <f>IF(SP_NORTE!H391="","*",SP_NORTE!H391)</f>
        <v>K58K59-2</v>
      </c>
      <c r="G392" s="91" t="str">
        <f>IF(SP_NORTE!M391="","*",SP_NORTE!M391)</f>
        <v>ZDG-ZTN</v>
      </c>
      <c r="H392" s="130">
        <f>IF(SP_NORTE!K391="","*",SP_NORTE!K391)</f>
        <v>62.33</v>
      </c>
      <c r="I392" s="127">
        <f>IF(SP_NORTE!O391="","*",SP_NORTE!O391)</f>
        <v>0.375</v>
      </c>
      <c r="J392" s="127">
        <f>IF(SP_NORTE!P391="","*",SP_NORTE!P391)</f>
        <v>6.9444444444444447E-4</v>
      </c>
      <c r="K392" s="91" t="str">
        <f>IF(SP_NORTE!AK391="","*",SP_NORTE!AK391)</f>
        <v>K58K59-2</v>
      </c>
      <c r="L392" s="91" t="str">
        <f>IF(SP_NORTE!AM391="","*",SP_NORTE!AM391)</f>
        <v>ZDG-ZTN</v>
      </c>
      <c r="M392" s="91">
        <f>IF(SP_NORTE!AP391="","*",SP_NORTE!AP391)</f>
        <v>62.33</v>
      </c>
      <c r="N392" s="91" t="str">
        <f>IF(SP_NORTE!AM391="","*",SP_NORTE!AM391)</f>
        <v>ZDG-ZTN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>
        <f>IF(SP_NORTE!B392="","*",SP_NORTE!B392)</f>
        <v>45958</v>
      </c>
      <c r="B393" s="91" t="str">
        <f>IF(SP_NORTE!X392="","*",SP_NORTE!X392)</f>
        <v>Contrato</v>
      </c>
      <c r="C393" s="91" t="str">
        <f>IF(SP_NORTE!S392="","*",SP_NORTE!S392)</f>
        <v>SP NORTE</v>
      </c>
      <c r="D393" s="91" t="str">
        <f>IF(SP_NORTE!T392="","*",SP_NORTE!T392)</f>
        <v>ZCZ-ZTI</v>
      </c>
      <c r="E393" s="91" t="str">
        <f>IF(SP_NORTE!D392="","*",SP_NORTE!D392)</f>
        <v>IGOR (TF-660)</v>
      </c>
      <c r="F393" s="91" t="str">
        <f>IF(SP_NORTE!H392="","*",SP_NORTE!H392)</f>
        <v>-</v>
      </c>
      <c r="G393" s="91" t="str">
        <f>IF(SP_NORTE!M392="","*",SP_NORTE!M392)</f>
        <v>ZDG-ZTN</v>
      </c>
      <c r="H393" s="130">
        <f>IF(SP_NORTE!K392="","*",SP_NORTE!K392)</f>
        <v>56.6</v>
      </c>
      <c r="I393" s="127">
        <f>IF(SP_NORTE!O392="","*",SP_NORTE!O392)</f>
        <v>0.35416666666666669</v>
      </c>
      <c r="J393" s="127">
        <f>IF(SP_NORTE!P392="","*",SP_NORTE!P392)</f>
        <v>6.9444444444444447E-4</v>
      </c>
      <c r="K393" s="91" t="str">
        <f>IF(SP_NORTE!AK392="","*",SP_NORTE!AK392)</f>
        <v>-</v>
      </c>
      <c r="L393" s="91" t="str">
        <f>IF(SP_NORTE!AM392="","*",SP_NORTE!AM392)</f>
        <v>ZDG-ZTN</v>
      </c>
      <c r="M393" s="91">
        <f>IF(SP_NORTE!AP392="","*",SP_NORTE!AP392)</f>
        <v>56.6</v>
      </c>
      <c r="N393" s="91" t="str">
        <f>IF(SP_NORTE!AM392="","*",SP_NORTE!AM392)</f>
        <v>ZDG-ZTN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Contrato</v>
      </c>
      <c r="C394" s="91" t="str">
        <f>IF(SP_NORTE!S393="","*",SP_NORTE!S393)</f>
        <v>SP NORTE</v>
      </c>
      <c r="D394" s="91" t="str">
        <f>IF(SP_NORTE!T393="","*",SP_NORTE!T393)</f>
        <v>ZCZ-ZTI</v>
      </c>
      <c r="E394" s="91" t="str">
        <f>IF(SP_NORTE!D393="","*",SP_NORTE!D393)</f>
        <v>MAURO TP-868)</v>
      </c>
      <c r="F394" s="91" t="str">
        <f>IF(SP_NORTE!H393="","*",SP_NORTE!H393)</f>
        <v>-</v>
      </c>
      <c r="G394" s="91" t="str">
        <f>IF(SP_NORTE!M393="","*",SP_NORTE!M393)</f>
        <v>ZDG-ZTN</v>
      </c>
      <c r="H394" s="130">
        <f>IF(SP_NORTE!K393="","*",SP_NORTE!K393)</f>
        <v>55.616999999999997</v>
      </c>
      <c r="I394" s="127">
        <f>IF(SP_NORTE!O393="","*",SP_NORTE!O393)</f>
        <v>0.35416666666666669</v>
      </c>
      <c r="J394" s="127">
        <f>IF(SP_NORTE!P393="","*",SP_NORTE!P393)</f>
        <v>6.9444444444444447E-4</v>
      </c>
      <c r="K394" s="91" t="str">
        <f>IF(SP_NORTE!AK393="","*",SP_NORTE!AK393)</f>
        <v>-</v>
      </c>
      <c r="L394" s="91" t="str">
        <f>IF(SP_NORTE!AM393="","*",SP_NORTE!AM393)</f>
        <v>ZDG-ZTN</v>
      </c>
      <c r="M394" s="91">
        <f>IF(SP_NORTE!AP393="","*",SP_NORTE!AP393)</f>
        <v>55.616999999999997</v>
      </c>
      <c r="N394" s="91" t="str">
        <f>IF(SP_NORTE!AM393="","*",SP_NORTE!AM393)</f>
        <v>ZDG-ZTN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1931</v>
      </c>
      <c r="C2" s="135" t="s">
        <v>1048</v>
      </c>
      <c r="D2" s="84" t="s">
        <v>1050</v>
      </c>
      <c r="E2" s="84" t="s">
        <v>1932</v>
      </c>
      <c r="F2" s="112" t="s">
        <v>1933</v>
      </c>
      <c r="G2" s="84" t="s">
        <v>1934</v>
      </c>
      <c r="H2" s="84" t="s">
        <v>1935</v>
      </c>
      <c r="I2" s="84" t="s">
        <v>1936</v>
      </c>
      <c r="J2" s="84" t="s">
        <v>1937</v>
      </c>
      <c r="K2" s="86" t="s">
        <v>1938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IF(SP_NORTE!Y387="","*",SP_NORTE!Y387)</f>
        <v>*</v>
      </c>
      <c r="C346" s="108">
        <f>IF(SP_NORTE!B387="","*",SP_NORTE!B387)</f>
        <v>45958</v>
      </c>
      <c r="D346" s="107" t="str">
        <f>IF(SP_NORTE!D387="","*",SP_NORTE!D387)</f>
        <v>JULIO (TP-697)</v>
      </c>
      <c r="E346" s="107" t="str">
        <f>IF(SP_NORTE!H387="","*",SP_NORTE!H387)</f>
        <v>ZEC2</v>
      </c>
      <c r="F346" s="113" t="str">
        <f>IF(SP_NORTE!M387="","*",SP_NORTE!M387)</f>
        <v>ZEC-2</v>
      </c>
      <c r="G346" s="108" t="str">
        <f>IF(SP_NORTE!I387="","*",SP_NORTE!I387)</f>
        <v>-</v>
      </c>
      <c r="H346" s="108" t="str">
        <f>IF(SP_NORTE!AB387="","*",SP_NORTE!AB387)</f>
        <v>-</v>
      </c>
      <c r="I346" s="108" t="str">
        <f>IF(SP_NORTE!AC387="","*",SP_NORTE!AC387)</f>
        <v>-</v>
      </c>
      <c r="J346" s="109" t="str">
        <f>IF(SP_NORTE!AA387="","*",SP_NORTE!AA387)</f>
        <v>-</v>
      </c>
      <c r="K346" s="110" t="str">
        <f>IF(SP_NORTE!AD387="","*",SP_NORTE!AD387)</f>
        <v>-</v>
      </c>
    </row>
    <row r="347" spans="2:11" s="111" customFormat="1" hidden="1">
      <c r="B347" s="107" t="str">
        <f>IF(SP_NORTE!Y388="","*",SP_NORTE!Y388)</f>
        <v>*</v>
      </c>
      <c r="C347" s="108">
        <f>IF(SP_NORTE!B388="","*",SP_NORTE!B388)</f>
        <v>45958</v>
      </c>
      <c r="D347" s="107" t="str">
        <f>IF(SP_NORTE!D388="","*",SP_NORTE!D388)</f>
        <v>PEDRO (TP-696)</v>
      </c>
      <c r="E347" s="107" t="str">
        <f>IF(SP_NORTE!H388="","*",SP_NORTE!H388)</f>
        <v>ZRU1</v>
      </c>
      <c r="F347" s="113" t="str">
        <f>IF(SP_NORTE!M388="","*",SP_NORTE!M388)</f>
        <v>ZEH-ZRU</v>
      </c>
      <c r="G347" s="108" t="str">
        <f>IF(SP_NORTE!I388="","*",SP_NORTE!I388)</f>
        <v>-</v>
      </c>
      <c r="H347" s="108" t="str">
        <f>IF(SP_NORTE!AB388="","*",SP_NORTE!AB388)</f>
        <v>-</v>
      </c>
      <c r="I347" s="108" t="str">
        <f>IF(SP_NORTE!AC388="","*",SP_NORTE!AC388)</f>
        <v>-</v>
      </c>
      <c r="J347" s="109" t="str">
        <f>IF(SP_NORTE!AA388="","*",SP_NORTE!AA388)</f>
        <v>-</v>
      </c>
      <c r="K347" s="110" t="str">
        <f>IF(SP_NORTE!AD388="","*",SP_NORTE!AD388)</f>
        <v>-</v>
      </c>
    </row>
    <row r="348" spans="2:11" s="111" customFormat="1" hidden="1">
      <c r="B348" s="107" t="str">
        <f>IF(SP_NORTE!Y389="","*",SP_NORTE!Y389)</f>
        <v>*</v>
      </c>
      <c r="C348" s="108">
        <f>IF(SP_NORTE!B389="","*",SP_NORTE!B389)</f>
        <v>45958</v>
      </c>
      <c r="D348" s="107" t="str">
        <f>IF(SP_NORTE!D389="","*",SP_NORTE!D389)</f>
        <v>V40</v>
      </c>
      <c r="E348" s="107" t="str">
        <f>IF(SP_NORTE!H389="","*",SP_NORTE!H389)</f>
        <v>ZPN</v>
      </c>
      <c r="F348" s="113" t="str">
        <f>IF(SP_NORTE!M389="","*",SP_NORTE!M389)</f>
        <v>ZJC-ZXB</v>
      </c>
      <c r="G348" s="108" t="str">
        <f>IF(SP_NORTE!I389="","*",SP_NORTE!I389)</f>
        <v>ZPN</v>
      </c>
      <c r="H348" s="108" t="str">
        <f>IF(SP_NORTE!AB389="","*",SP_NORTE!AB389)</f>
        <v>FIXO</v>
      </c>
      <c r="I348" s="108" t="str">
        <f>IF(SP_NORTE!AC389="","*",SP_NORTE!AC389)</f>
        <v>ACIONAMENTO</v>
      </c>
      <c r="J348" s="109">
        <f>IF(SP_NORTE!AA389="","*",SP_NORTE!AA389)</f>
        <v>1</v>
      </c>
      <c r="K348" s="110">
        <f>IF(SP_NORTE!AD389="","*",SP_NORTE!AD389)</f>
        <v>0.29166666666666669</v>
      </c>
    </row>
    <row r="349" spans="2:11" s="111" customFormat="1" hidden="1">
      <c r="B349" s="107" t="str">
        <f>IF(SP_NORTE!Y390="","*",SP_NORTE!Y390)</f>
        <v>*</v>
      </c>
      <c r="C349" s="108">
        <f>IF(SP_NORTE!B390="","*",SP_NORTE!B390)</f>
        <v>45958</v>
      </c>
      <c r="D349" s="107" t="str">
        <f>IF(SP_NORTE!D390="","*",SP_NORTE!D390)</f>
        <v>MOD ZDG PAT</v>
      </c>
      <c r="E349" s="107" t="str">
        <f>IF(SP_NORTE!H390="","*",SP_NORTE!H390)</f>
        <v>-</v>
      </c>
      <c r="F349" s="113" t="str">
        <f>IF(SP_NORTE!M390="","*",SP_NORTE!M390)</f>
        <v>ZDG-ZTN</v>
      </c>
      <c r="G349" s="108" t="str">
        <f>IF(SP_NORTE!I390="","*",SP_NORTE!I390)</f>
        <v>-</v>
      </c>
      <c r="H349" s="108" t="str">
        <f>IF(SP_NORTE!AB390="","*",SP_NORTE!AB390)</f>
        <v>-</v>
      </c>
      <c r="I349" s="108" t="str">
        <f>IF(SP_NORTE!AC390="","*",SP_NORTE!AC390)</f>
        <v>-</v>
      </c>
      <c r="J349" s="109" t="str">
        <f>IF(SP_NORTE!AA390="","*",SP_NORTE!AA390)</f>
        <v>-</v>
      </c>
      <c r="K349" s="110" t="str">
        <f>IF(SP_NORTE!AD390="","*",SP_NORTE!AD390)</f>
        <v>-</v>
      </c>
    </row>
    <row r="350" spans="2:11" s="111" customFormat="1" hidden="1">
      <c r="B350" s="107" t="str">
        <f>IF(SP_NORTE!Y391="","*",SP_NORTE!Y391)</f>
        <v>*</v>
      </c>
      <c r="C350" s="108">
        <f>IF(SP_NORTE!B391="","*",SP_NORTE!B391)</f>
        <v>45958</v>
      </c>
      <c r="D350" s="107" t="str">
        <f>IF(SP_NORTE!D391="","*",SP_NORTE!D391)</f>
        <v>W92</v>
      </c>
      <c r="E350" s="107" t="str">
        <f>IF(SP_NORTE!H391="","*",SP_NORTE!H391)</f>
        <v>K58K59-2</v>
      </c>
      <c r="F350" s="113" t="str">
        <f>IF(SP_NORTE!M391="","*",SP_NORTE!M391)</f>
        <v>ZDG-ZTN</v>
      </c>
      <c r="G350" s="108" t="str">
        <f>IF(SP_NORTE!I391="","*",SP_NORTE!I391)</f>
        <v>K58K59-2</v>
      </c>
      <c r="H350" s="108" t="str">
        <f>IF(SP_NORTE!AB391="","*",SP_NORTE!AB391)</f>
        <v>FIXO</v>
      </c>
      <c r="I350" s="108" t="str">
        <f>IF(SP_NORTE!AC391="","*",SP_NORTE!AC391)</f>
        <v>ACIONAMENTO</v>
      </c>
      <c r="J350" s="109">
        <f>IF(SP_NORTE!AA391="","*",SP_NORTE!AA391)</f>
        <v>1</v>
      </c>
      <c r="K350" s="110">
        <f>IF(SP_NORTE!AD391="","*",SP_NORTE!AD391)</f>
        <v>0.29166666666666669</v>
      </c>
    </row>
    <row r="351" spans="2:11" s="111" customFormat="1" hidden="1">
      <c r="B351" s="107" t="str">
        <f>IF(SP_NORTE!Y392="","*",SP_NORTE!Y392)</f>
        <v>*</v>
      </c>
      <c r="C351" s="108">
        <f>IF(SP_NORTE!B392="","*",SP_NORTE!B392)</f>
        <v>45958</v>
      </c>
      <c r="D351" s="107" t="str">
        <f>IF(SP_NORTE!D392="","*",SP_NORTE!D392)</f>
        <v>IGOR (TF-660)</v>
      </c>
      <c r="E351" s="107" t="str">
        <f>IF(SP_NORTE!H392="","*",SP_NORTE!H392)</f>
        <v>-</v>
      </c>
      <c r="F351" s="113" t="str">
        <f>IF(SP_NORTE!M392="","*",SP_NORTE!M392)</f>
        <v>ZDG-ZTN</v>
      </c>
      <c r="G351" s="108" t="str">
        <f>IF(SP_NORTE!I392="","*",SP_NORTE!I392)</f>
        <v>-</v>
      </c>
      <c r="H351" s="108" t="str">
        <f>IF(SP_NORTE!AB392="","*",SP_NORTE!AB392)</f>
        <v>-</v>
      </c>
      <c r="I351" s="108" t="str">
        <f>IF(SP_NORTE!AC392="","*",SP_NORTE!AC392)</f>
        <v>-</v>
      </c>
      <c r="J351" s="109" t="str">
        <f>IF(SP_NORTE!AA392="","*",SP_NORTE!AA392)</f>
        <v>-</v>
      </c>
      <c r="K351" s="110" t="str">
        <f>IF(SP_NORTE!AD392="","*",SP_NORTE!AD392)</f>
        <v>-</v>
      </c>
    </row>
    <row r="352" spans="2:11" s="111" customFormat="1" hidden="1">
      <c r="B352" s="107" t="str">
        <f>IF(SP_NORTE!Y393="","*",SP_NORTE!Y393)</f>
        <v>*</v>
      </c>
      <c r="C352" s="108">
        <f>IF(SP_NORTE!B393="","*",SP_NORTE!B393)</f>
        <v>45958</v>
      </c>
      <c r="D352" s="107" t="str">
        <f>IF(SP_NORTE!D393="","*",SP_NORTE!D393)</f>
        <v>MAURO TP-868)</v>
      </c>
      <c r="E352" s="107" t="str">
        <f>IF(SP_NORTE!H393="","*",SP_NORTE!H393)</f>
        <v>-</v>
      </c>
      <c r="F352" s="113" t="str">
        <f>IF(SP_NORTE!M393="","*",SP_NORTE!M393)</f>
        <v>ZDG-ZTN</v>
      </c>
      <c r="G352" s="108" t="str">
        <f>IF(SP_NORTE!I393="","*",SP_NORTE!I393)</f>
        <v>-</v>
      </c>
      <c r="H352" s="108" t="str">
        <f>IF(SP_NORTE!AB393="","*",SP_NORTE!AB393)</f>
        <v>-</v>
      </c>
      <c r="I352" s="108" t="str">
        <f>IF(SP_NORTE!AC393="","*",SP_NORTE!AC393)</f>
        <v>-</v>
      </c>
      <c r="J352" s="109" t="str">
        <f>IF(SP_NORTE!AA393="","*",SP_NORTE!AA393)</f>
        <v>-</v>
      </c>
      <c r="K352" s="110" t="str">
        <f>IF(SP_NORTE!AD393="","*",SP_NORTE!AD393)</f>
        <v>-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2025-10-27T16:28:30Z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