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55" documentId="8_{B6337239-1A00-434D-AAD0-422EA1FEB5AE}" xr6:coauthVersionLast="47" xr6:coauthVersionMax="47" xr10:uidLastSave="{536043A3-5D06-4A03-9B6C-3179A2580F84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<sst xmlns="http://schemas.openxmlformats.org/spreadsheetml/2006/main" count="4668" uniqueCount="1417">
  <si>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</si>
  <si>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</si>
  <si>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</si>
  <si>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</si>
  <si>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</si>
  <si>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</si>
  <si>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</si>
  <si>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</si>
  <si>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</si>
  <si>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</si>
  <si>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</si>
  <si>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</si>
  <si>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</si>
  <si>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</si>
  <si>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</si>
  <si>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</si>
  <si>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</si>
  <si>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</si>
  <si>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</si>
  <si>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</si>
  <si>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</si>
  <si>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</si>
  <si>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</si>
  <si>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</si>
  <si>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</si>
  <si>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</si>
  <si>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</si>
  <si>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</si>
  <si>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</si>
  <si>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</si>
  <si>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</si>
  <si>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</si>
  <si>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</si>
  <si>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</si>
  <si>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</si>
  <si>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</si>
  <si>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</si>
  <si>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</si>
  <si>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</si>
  <si>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</si>
  <si>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</si>
  <si>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</si>
  <si>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</si>
  <si>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</si>
  <si>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</si>
  <si>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</si>
  <si>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</si>
  <si>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</si>
  <si>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</si>
  <si>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</si>
  <si>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</si>
  <si>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</si>
  <si>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</si>
  <si>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</si>
  <si>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</si>
  <si>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</si>
  <si>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</si>
  <si>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</si>
  <si>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</si>
  <si>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</si>
  <si>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</si>
  <si>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</si>
  <si>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</si>
  <si>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</si>
  <si>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</si>
  <si>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</si>
  <si>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</si>
  <si>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</si>
  <si>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</si>
  <si>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</si>
  <si>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</si>
  <si>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</si>
  <si>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</si>
  <si>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</si>
  <si>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</si>
  <si>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</si>
  <si>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</si>
  <si>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</si>
  <si>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</si>
  <si>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</si>
  <si>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</si>
  <si>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</si>
  <si>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</si>
  <si>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</si>
  <si>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</si>
  <si>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</si>
  <si>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</si>
  <si>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</si>
  <si>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</si>
  <si>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</si>
  <si>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</si>
  <si>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</si>
  <si>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</si>
  <si>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</si>
  <si>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</si>
  <si>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</si>
  <si>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</si>
  <si>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</si>
  <si>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</si>
  <si>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</si>
  <si>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</si>
  <si>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</si>
  <si>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</si>
  <si>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</si>
  <si>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</si>
  <si>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</si>
  <si>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</si>
  <si>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</si>
  <si>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</si>
  <si>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</si>
  <si>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</si>
  <si>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</si>
  <si>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</si>
  <si>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</si>
  <si>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</si>
  <si>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</si>
  <si>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</si>
  <si>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</si>
  <si>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</si>
  <si>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</si>
  <si>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</si>
  <si>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</si>
  <si>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</si>
  <si>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</si>
  <si>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</si>
  <si>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</si>
  <si>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</si>
  <si>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</si>
  <si>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</si>
  <si>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</si>
  <si>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</si>
  <si>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</si>
  <si>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</si>
  <si>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</si>
  <si>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</si>
  <si>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</si>
  <si>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</si>
  <si>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</si>
  <si>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</si>
  <si>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</si>
  <si>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</si>
  <si>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</si>
  <si>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</si>
  <si>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</si>
  <si>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</si>
  <si>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</si>
  <si>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</si>
  <si>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</si>
  <si>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</si>
  <si>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</si>
  <si>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</si>
  <si>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</si>
  <si>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</si>
  <si>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</si>
  <si>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</si>
  <si>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</si>
  <si>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</si>
  <si>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</si>
  <si>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</si>
  <si>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</si>
  <si>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</si>
  <si>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</si>
  <si>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</si>
  <si>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</si>
  <si>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</si>
  <si>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</si>
  <si>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</si>
  <si>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</si>
  <si>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</si>
  <si>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</si>
  <si>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</si>
  <si>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</si>
  <si>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</si>
  <si>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</si>
  <si>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</si>
  <si>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</si>
  <si>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</si>
  <si>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</si>
  <si>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</si>
  <si>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</si>
  <si>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</si>
  <si>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</si>
  <si>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</si>
  <si>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</si>
  <si>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</si>
  <si>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</si>
  <si>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</si>
  <si>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</si>
  <si>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</si>
  <si>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</si>
  <si>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</si>
  <si>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</si>
  <si>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</si>
  <si>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</si>
  <si>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</si>
  <si>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</si>
  <si>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</si>
  <si>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</si>
  <si>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</si>
  <si>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</si>
  <si>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</si>
  <si>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</si>
  <si>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</si>
  <si>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</si>
  <si>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</si>
  <si>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</si>
  <si>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</si>
  <si>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</si>
  <si>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</si>
  <si>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</si>
  <si>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</si>
  <si>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</si>
  <si>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</si>
  <si>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</si>
  <si>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</si>
  <si>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</si>
  <si>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</si>
  <si>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</si>
  <si>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</si>
  <si>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</si>
  <si>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</si>
  <si>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</si>
  <si>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</si>
  <si>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</si>
  <si>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</si>
  <si>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</si>
  <si>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</si>
  <si>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</si>
  <si>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</si>
  <si>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</si>
  <si>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</si>
  <si>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</si>
  <si>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</si>
  <si>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</si>
  <si>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</si>
  <si>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</si>
  <si>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</si>
  <si>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</si>
  <si>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</si>
  <si>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</si>
  <si>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</si>
  <si>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</si>
  <si>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</si>
  <si>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</si>
  <si>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</si>
  <si>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</si>
  <si>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</si>
  <si>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</si>
  <si>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</si>
  <si>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</si>
  <si>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</si>
  <si>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</si>
  <si>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</si>
  <si>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</si>
  <si>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</si>
  <si>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</si>
  <si>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</si>
  <si>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</si>
  <si>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</si>
  <si>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</si>
  <si>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</si>
  <si>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</si>
  <si>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</si>
  <si>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</si>
  <si>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</si>
  <si>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</si>
  <si>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</si>
  <si>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</si>
  <si>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</si>
  <si>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</si>
  <si>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</si>
  <si>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</si>
  <si>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</si>
  <si>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</si>
  <si>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</si>
  <si>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</si>
  <si>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</si>
  <si>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</si>
  <si>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</si>
  <si>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</si>
  <si>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</si>
  <si>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</si>
  <si>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</si>
  <si>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</si>
  <si>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</si>
  <si>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</si>
  <si>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</si>
  <si>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</si>
  <si>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</si>
  <si>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</si>
  <si>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</si>
  <si>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</si>
  <si>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</si>
  <si>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</si>
  <si>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</si>
  <si>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</si>
  <si>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</si>
  <si>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</si>
  <si>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</si>
  <si>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</si>
  <si>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</si>
  <si>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</si>
  <si>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</si>
  <si>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</si>
  <si>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</si>
  <si>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</si>
  <si>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</si>
  <si>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</si>
  <si>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</si>
  <si>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</si>
  <si>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</si>
  <si>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</si>
  <si>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</si>
  <si>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</si>
  <si>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</si>
  <si>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</si>
  <si>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</si>
  <si>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</si>
  <si>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</si>
  <si>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</si>
  <si>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</si>
  <si>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</si>
  <si>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</si>
  <si>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</si>
  <si>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</si>
  <si>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</si>
  <si>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</si>
  <si>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</si>
  <si>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</si>
  <si>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</si>
  <si>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</si>
  <si>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</si>
  <si>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</si>
  <si>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</si>
  <si>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</si>
  <si>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</si>
  <si>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</si>
  <si>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</si>
  <si>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</si>
  <si>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</si>
  <si>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</si>
  <si>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</si>
  <si>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</si>
  <si>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</si>
  <si>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</si>
  <si>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</si>
  <si>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</si>
  <si>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</si>
  <si>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</si>
  <si>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</si>
  <si>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</si>
  <si>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</si>
  <si>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</si>
  <si>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</si>
  <si>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</si>
  <si>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</si>
  <si>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</si>
  <si>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</si>
  <si>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</si>
  <si>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</si>
  <si>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</si>
  <si>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</si>
  <si>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</si>
  <si>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</si>
  <si>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</si>
  <si>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</si>
  <si>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</si>
  <si>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</si>
  <si>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</si>
  <si>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</si>
  <si>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</si>
  <si>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</si>
  <si>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</si>
  <si>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</si>
  <si>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</si>
  <si>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</si>
  <si>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</si>
  <si>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</si>
  <si>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</si>
  <si>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</si>
  <si>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</si>
  <si>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</si>
  <si>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</si>
  <si>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</si>
  <si>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</si>
  <si>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</si>
  <si>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</si>
  <si>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</si>
  <si>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</si>
  <si>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</si>
  <si>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</si>
  <si>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</si>
  <si>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</si>
  <si>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</si>
  <si>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</si>
  <si>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</si>
  <si>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</si>
  <si>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</si>
  <si>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</si>
  <si>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</si>
  <si>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</si>
  <si>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</si>
  <si>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</si>
  <si>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</si>
  <si>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</si>
  <si>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</si>
  <si>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</si>
  <si>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</si>
  <si>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</si>
  <si>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</si>
  <si>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</si>
  <si>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</si>
  <si>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</si>
  <si>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</si>
  <si>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</si>
  <si>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</si>
  <si>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</si>
  <si>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</si>
  <si>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</si>
  <si>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</si>
  <si>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</si>
  <si>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</si>
  <si>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</si>
  <si>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</si>
  <si>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</si>
  <si>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</si>
  <si>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</si>
  <si>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</si>
  <si>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</si>
  <si>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</si>
  <si>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</si>
  <si>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</si>
  <si>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</si>
  <si>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</si>
  <si>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</si>
  <si>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</si>
  <si>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</si>
  <si>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</si>
  <si>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</si>
  <si>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</si>
  <si>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</si>
  <si>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</si>
  <si>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</si>
  <si>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</si>
  <si>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</si>
  <si>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</si>
  <si>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</si>
  <si>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</si>
  <si>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</si>
  <si>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</si>
  <si>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</si>
  <si>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</si>
  <si>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</si>
  <si>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</si>
  <si>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</si>
  <si>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</si>
  <si>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</si>
  <si>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</si>
  <si>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</si>
  <si>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</si>
  <si>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</si>
  <si>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</si>
  <si>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</si>
  <si>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</si>
  <si>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</si>
  <si>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</si>
  <si>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</si>
  <si>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</si>
  <si>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</si>
  <si>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</si>
  <si>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</si>
  <si>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</si>
  <si>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</si>
  <si>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</si>
  <si>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</si>
  <si>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</si>
  <si>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</si>
  <si>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</si>
  <si>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</si>
  <si>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</si>
  <si>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</si>
  <si>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</si>
  <si>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</si>
  <si>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</si>
  <si>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</si>
  <si>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</si>
  <si>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</si>
  <si>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</si>
  <si>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</si>
  <si>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</si>
  <si>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</si>
  <si>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</si>
  <si>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</si>
  <si>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</si>
  <si>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</si>
  <si>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</si>
  <si>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</si>
  <si>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</si>
  <si>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</si>
  <si>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</si>
  <si>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</si>
  <si>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</si>
  <si>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</si>
  <si>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</si>
  <si>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</si>
  <si>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</si>
  <si>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</si>
  <si>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</si>
  <si>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</si>
  <si>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</si>
  <si>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</si>
  <si>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</si>
  <si>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</si>
  <si>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</si>
  <si>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</si>
  <si>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</si>
  <si>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</si>
  <si>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</si>
  <si>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</si>
  <si>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</si>
  <si>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</si>
  <si>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</si>
  <si>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</si>
  <si>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</si>
  <si>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</si>
  <si>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</si>
  <si>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</si>
  <si>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</si>
  <si>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</si>
  <si>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</si>
  <si>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</si>
  <si>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</si>
  <si>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</si>
  <si>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</si>
  <si>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</si>
  <si>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</si>
  <si>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</si>
  <si>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</si>
  <si>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</si>
  <si>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</si>
  <si>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</si>
  <si>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</si>
  <si>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</si>
  <si>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</si>
  <si>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</si>
  <si>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</si>
  <si>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</si>
  <si>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</si>
  <si>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</si>
  <si>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</si>
  <si>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</si>
  <si>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</si>
  <si>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</si>
  <si>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</si>
  <si>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</si>
  <si>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</si>
  <si>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</si>
  <si>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</si>
  <si>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</si>
  <si>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</si>
  <si>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</si>
  <si>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</si>
  <si>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</si>
  <si>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</si>
  <si>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</si>
  <si>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</si>
  <si>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</si>
  <si>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</si>
  <si>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</si>
  <si>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</si>
  <si>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</si>
  <si>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</si>
  <si>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</si>
  <si>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</si>
  <si>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</si>
  <si>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</si>
  <si>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</si>
  <si>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</si>
  <si>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</si>
  <si>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</si>
  <si>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</si>
  <si>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</si>
  <si>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</si>
  <si>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</si>
  <si>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</si>
  <si>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</si>
  <si>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</si>
  <si>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</si>
  <si>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</si>
  <si>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</si>
  <si>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</si>
  <si>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</si>
  <si>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</si>
  <si>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</si>
  <si>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</si>
  <si>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</si>
  <si>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</si>
  <si>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</si>
  <si>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</si>
  <si>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</si>
  <si>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</si>
  <si>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</si>
  <si>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</si>
  <si>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</si>
  <si>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</si>
  <si>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</si>
  <si>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</si>
  <si>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</si>
  <si>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</si>
  <si>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</si>
  <si>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</si>
  <si>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</si>
  <si>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</si>
  <si>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</si>
  <si>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</si>
  <si>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</si>
  <si>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</si>
  <si>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</si>
  <si>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</si>
  <si>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</si>
  <si>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</si>
  <si>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</si>
  <si>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</si>
  <si>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</si>
  <si>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</si>
  <si>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</si>
  <si>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</si>
  <si>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</si>
  <si>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</si>
  <si>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</si>
  <si>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</si>
  <si>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</si>
  <si>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</si>
  <si>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</si>
  <si>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</si>
  <si>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</si>
  <si>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</si>
  <si>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</si>
  <si>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</si>
  <si>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</si>
  <si>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</si>
  <si>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</si>
  <si>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</si>
  <si>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</si>
  <si>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</si>
  <si>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</si>
  <si>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</si>
  <si>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</si>
  <si>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</si>
  <si>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</si>
  <si>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</si>
  <si>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</si>
  <si>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</si>
  <si>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</si>
  <si>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</si>
  <si>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</si>
  <si>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</si>
  <si>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</si>
  <si>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</si>
  <si>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</si>
  <si>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</si>
  <si>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</si>
  <si>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</si>
  <si>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</si>
  <si>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</si>
  <si>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</si>
  <si>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</si>
  <si>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</si>
  <si>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</si>
  <si>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</si>
  <si>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</si>
  <si>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</si>
  <si>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</si>
  <si>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</si>
  <si>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</si>
  <si>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</si>
  <si>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</si>
  <si>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</si>
  <si>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</si>
  <si>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</si>
  <si>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</si>
  <si>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</si>
  <si>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</si>
  <si>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</si>
  <si>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</si>
  <si>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</si>
  <si>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</si>
  <si>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</si>
  <si>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</si>
  <si>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</si>
  <si>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</si>
  <si>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</si>
  <si>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</si>
  <si>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</si>
  <si>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</si>
  <si>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</si>
  <si>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</si>
  <si>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</si>
  <si>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</si>
  <si>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</si>
  <si>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</si>
  <si>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</si>
  <si>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</si>
  <si>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</si>
  <si>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</si>
  <si>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</si>
  <si>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</si>
  <si>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</si>
  <si>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</si>
  <si>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</si>
  <si>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</si>
  <si>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</si>
  <si>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</si>
  <si>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</si>
  <si>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</si>
  <si>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</si>
  <si>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</si>
  <si>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</si>
  <si>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</si>
  <si>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</si>
  <si>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</si>
  <si>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</si>
  <si>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</si>
  <si>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</si>
  <si>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</si>
  <si>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</si>
  <si>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</si>
  <si>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</si>
  <si>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</si>
  <si>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</si>
  <si>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</si>
  <si>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</si>
  <si>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</si>
  <si>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</si>
  <si>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</si>
  <si>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</si>
  <si>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</si>
  <si>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</si>
  <si>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</si>
  <si>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</si>
  <si>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</si>
  <si>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</si>
  <si>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</si>
  <si>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</si>
  <si>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</si>
  <si>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</si>
  <si>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</si>
  <si>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</si>
  <si>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</si>
  <si>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</si>
  <si>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</si>
  <si>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</si>
  <si>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</si>
  <si>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</si>
  <si>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</si>
  <si>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</si>
  <si>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</si>
  <si>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</si>
  <si>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</si>
  <si>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</si>
  <si>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</si>
  <si>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</si>
  <si>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</si>
  <si>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</si>
  <si>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</si>
  <si>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</si>
  <si>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</si>
  <si>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</si>
  <si>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</si>
  <si>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</si>
  <si>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</si>
  <si>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</si>
  <si>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</si>
  <si>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</si>
  <si>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</si>
  <si>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</si>
  <si>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</si>
  <si>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</si>
  <si>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</si>
  <si>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</si>
  <si>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</si>
  <si>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</si>
  <si>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</si>
  <si>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</si>
  <si>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</si>
  <si>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</si>
  <si>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</si>
  <si>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</si>
  <si>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</si>
  <si>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</si>
  <si>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</si>
  <si>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</si>
  <si>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</si>
  <si>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</si>
  <si>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</si>
  <si>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</si>
  <si>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</si>
  <si>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</si>
  <si>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</si>
  <si>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</si>
  <si>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</si>
  <si>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</si>
  <si>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</si>
  <si>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</si>
  <si>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</si>
  <si>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</si>
  <si>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</si>
  <si>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</si>
  <si>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</si>
  <si>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</si>
  <si>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</si>
  <si>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</si>
  <si>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</si>
  <si>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</si>
  <si>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</si>
  <si>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</si>
  <si>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</si>
  <si>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</si>
  <si>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</si>
  <si>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</si>
  <si>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</si>
  <si>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</si>
  <si>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</si>
  <si>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</si>
  <si>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</si>
  <si>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</si>
  <si>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</si>
  <si>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</si>
  <si>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</si>
  <si>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</si>
  <si>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</si>
  <si>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</si>
  <si>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</si>
  <si>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</si>
  <si>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</si>
  <si>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</si>
  <si>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</si>
  <si>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</si>
  <si>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</si>
  <si>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</si>
  <si>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</si>
  <si>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</si>
  <si>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</si>
  <si>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</si>
  <si>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</si>
  <si>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</si>
  <si>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</si>
  <si>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</si>
  <si>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</si>
  <si>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</si>
  <si>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</si>
  <si>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</si>
  <si>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</si>
  <si>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</si>
  <si>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</si>
  <si>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</si>
  <si>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</si>
  <si>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</si>
  <si>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</si>
  <si>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</si>
  <si>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</si>
  <si>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</si>
  <si>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</si>
  <si>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</si>
  <si>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</si>
  <si>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</si>
  <si>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</si>
  <si>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</si>
  <si>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</si>
  <si>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</si>
  <si>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</si>
  <si>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</si>
  <si>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</si>
  <si>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</si>
  <si>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</si>
  <si>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</si>
  <si>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</si>
  <si>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</si>
  <si>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</si>
  <si>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</si>
  <si>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</si>
  <si>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</si>
  <si>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</si>
  <si>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</si>
  <si>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</si>
  <si>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</si>
  <si>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</si>
  <si>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</si>
  <si>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</si>
  <si>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</si>
  <si>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</si>
  <si>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</si>
  <si>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</si>
  <si>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</si>
  <si>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</si>
  <si>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</si>
  <si>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</si>
  <si>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</si>
  <si>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</si>
  <si>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</si>
  <si>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</si>
  <si>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</si>
  <si>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</si>
  <si>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</si>
  <si>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</si>
  <si>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</si>
  <si>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</si>
  <si>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</si>
  <si>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</si>
  <si>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</si>
  <si>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</si>
  <si>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</si>
  <si>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</si>
  <si>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</si>
  <si>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</si>
  <si>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</si>
  <si>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</si>
  <si>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</si>
  <si>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</si>
  <si>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</si>
  <si>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</si>
  <si>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</si>
  <si>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</si>
  <si>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</si>
  <si>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</si>
  <si>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</si>
  <si>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</si>
  <si>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</si>
  <si>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</si>
  <si>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</si>
  <si>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</si>
  <si>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</si>
  <si>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</si>
  <si>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</si>
  <si>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</si>
  <si>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</si>
  <si>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</si>
  <si>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</si>
  <si>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</si>
  <si>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</si>
  <si>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</si>
  <si>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</si>
  <si>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</si>
  <si>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</si>
  <si>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</si>
  <si>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</si>
  <si>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</si>
  <si>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</si>
  <si>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</si>
  <si>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</si>
  <si>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</si>
  <si>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</si>
  <si>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</si>
  <si>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</si>
  <si>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</si>
  <si>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</si>
  <si>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</si>
  <si>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</si>
  <si>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</si>
  <si>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</si>
  <si>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</si>
  <si>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</si>
  <si>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</si>
  <si>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</si>
  <si>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</si>
  <si>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</si>
  <si>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</si>
  <si>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</si>
  <si>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</si>
  <si>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</si>
  <si>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</si>
  <si>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</si>
  <si>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</si>
  <si>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</si>
  <si>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</si>
  <si>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</si>
  <si>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</si>
  <si>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</si>
  <si>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</si>
  <si>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</si>
  <si>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</si>
  <si>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</si>
  <si>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</si>
  <si>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</si>
  <si>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</si>
  <si>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</si>
  <si>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</si>
  <si>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</si>
  <si>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</si>
  <si>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</si>
  <si>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</si>
  <si>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</si>
  <si>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</si>
  <si>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</si>
  <si>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</si>
  <si>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</si>
  <si>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</si>
  <si>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</si>
  <si>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</si>
  <si>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</si>
  <si>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</si>
  <si>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</si>
  <si>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</si>
  <si>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</si>
  <si>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</si>
  <si>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</si>
  <si>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</si>
  <si>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</si>
  <si>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</si>
  <si>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</si>
  <si>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</si>
  <si>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</si>
  <si>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</si>
  <si>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</si>
  <si>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</si>
  <si>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</si>
  <si>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</si>
  <si>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</si>
  <si>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</si>
  <si>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</si>
  <si>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</si>
  <si>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</si>
  <si>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</si>
  <si>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</si>
  <si>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</si>
  <si>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</si>
  <si>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</si>
  <si>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</si>
  <si>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</si>
  <si>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</si>
  <si>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</si>
  <si>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</si>
  <si>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</si>
  <si>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</si>
  <si>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</si>
  <si>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</si>
  <si>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</si>
  <si>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</si>
  <si>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</si>
  <si>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</si>
  <si>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</si>
  <si>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</si>
  <si>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</si>
  <si>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</si>
  <si>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</si>
  <si>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</si>
  <si>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</si>
  <si>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</si>
  <si>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</si>
  <si>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</si>
  <si>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</si>
  <si>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</si>
  <si>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</si>
  <si>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</si>
  <si>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</si>
  <si>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</si>
  <si>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</si>
  <si>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</si>
  <si>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</si>
  <si>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</si>
  <si>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</si>
  <si>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</si>
  <si>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</si>
  <si>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</si>
  <si>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</si>
  <si>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</si>
  <si>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</si>
  <si>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</si>
  <si>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</si>
  <si>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</si>
  <si>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</si>
  <si>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</si>
  <si>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</si>
  <si>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</si>
  <si>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</si>
  <si>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</si>
  <si>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</si>
  <si>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</si>
  <si>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</si>
  <si>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</si>
  <si>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</si>
  <si>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</si>
  <si>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</si>
  <si>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</si>
  <si>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</si>
  <si>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</si>
  <si>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</si>
  <si>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</si>
  <si>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</si>
  <si>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</si>
  <si>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</si>
  <si>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</si>
  <si>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</si>
  <si>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</si>
  <si>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</si>
  <si>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</si>
  <si>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</si>
  <si>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</si>
  <si>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</si>
  <si>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</si>
  <si>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</si>
  <si>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</si>
  <si>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</si>
  <si>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</si>
  <si>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</si>
  <si>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</si>
  <si>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</si>
  <si>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</si>
  <si>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</si>
  <si>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</si>
  <si>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</si>
  <si>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</si>
  <si>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</si>
  <si>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</si>
  <si>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</si>
  <si>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</si>
  <si>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</si>
  <si>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</si>
  <si>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</si>
  <si>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</si>
  <si>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</si>
  <si>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</si>
  <si>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</si>
  <si>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</si>
  <si>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</si>
  <si>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</si>
  <si>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</si>
  <si>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</si>
  <si>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</si>
  <si>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</si>
  <si>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</si>
  <si>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</si>
  <si>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</si>
  <si>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</si>
  <si>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</si>
  <si>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</si>
  <si>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</si>
  <si>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</si>
  <si>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</si>
  <si>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</si>
  <si>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</si>
  <si>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</si>
  <si>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</si>
  <si>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</si>
  <si>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</si>
  <si>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</si>
  <si>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</si>
  <si>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</si>
  <si>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</si>
  <si>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</si>
  <si>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</si>
  <si>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</si>
  <si>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</si>
  <si>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</si>
  <si>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</si>
  <si>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</si>
  <si>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</si>
  <si>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</si>
  <si>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</si>
  <si>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</si>
  <si>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</si>
  <si>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</si>
  <si>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</si>
  <si>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</si>
  <si>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</si>
  <si>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</si>
  <si>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</si>
  <si>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</si>
  <si>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</si>
  <si>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</si>
  <si>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</si>
  <si>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</si>
  <si>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</si>
  <si>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</si>
  <si>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</si>
  <si>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</si>
  <si>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</si>
  <si>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</si>
  <si>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</si>
  <si>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</si>
  <si>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</si>
  <si>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</si>
  <si>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</si>
  <si>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</si>
  <si>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</si>
  <si>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</si>
  <si>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</si>
  <si>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</si>
  <si>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</si>
  <si>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</si>
  <si>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</si>
  <si>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</si>
  <si>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</si>
  <si>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</si>
  <si>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</si>
  <si>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/////////////////</t>
  </si>
  <si>
    <t>MC1 1h</t>
  </si>
  <si>
    <t>socaria mecanizada</t>
  </si>
  <si>
    <t xml:space="preserve">MC1 08:53, autorizado 09:39, em deslocamento para intervalo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</si>
  <si>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</si>
  <si>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</si>
  <si>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</si>
  <si>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</si>
  <si>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</si>
  <si>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</si>
  <si>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1 JIC + 2 soldas</t>
  </si>
  <si>
    <t>Equipe pronta 08:30, aguarda oportunidade, previsão 11h após X91, em intervalo das 10:37h as 12:37h</t>
  </si>
  <si>
    <t>herbert</t>
  </si>
  <si>
    <t>2 un de solda + 20m de trilho</t>
  </si>
  <si>
    <t>Aguardando equipe prumo trocar trilho para solicitar intervalo</t>
  </si>
  <si>
    <t>modernização - socadora</t>
  </si>
  <si>
    <t>MC1 09:36h, sem oportunidade, alto fluxo de trens</t>
  </si>
  <si>
    <t>MC1 07:55h - Em deslocamento</t>
  </si>
  <si>
    <t>Paulo</t>
  </si>
  <si>
    <t>MC1 08:24h - Em intevalo 09:02h</t>
  </si>
  <si>
    <t>Avariado</t>
  </si>
  <si>
    <t>ZRWTMI</t>
  </si>
  <si>
    <t>TMITCE</t>
  </si>
  <si>
    <t>MC1 07:36, autorizado 07:41, em ronda a TCE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</si>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</sst>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B1" activePane="topRight" state="frozen"/>
      <selection pane="topRight" activeCell="BH58" sqref="BH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1197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1</v>
      </c>
      <c r="BI51" s="14"/>
      <c r="BJ51" s="14" t="s">
        <v>1198</v>
      </c>
      <c r="BK51" s="14"/>
      <c r="BL51" s="13"/>
      <c r="BM51" s="12"/>
      <c r="BN51" s="12"/>
      <c r="BO51" s="130"/>
      <c r="BP51" s="14"/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/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1199</v>
      </c>
      <c r="N52" s="149" t="s">
        <v>1199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1200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1201</v>
      </c>
      <c r="BK52" s="14" t="s">
        <v>1201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1202</v>
      </c>
      <c r="I54" s="135" t="s">
        <v>1202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1203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1204</v>
      </c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0.52569444444444446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8.333333333333337E-2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1</v>
      </c>
      <c r="BI55" s="14"/>
      <c r="BJ55" s="14" t="s">
        <v>1206</v>
      </c>
      <c r="BK55" s="14" t="s">
        <v>1206</v>
      </c>
      <c r="BL55" s="13"/>
      <c r="BM55" s="12"/>
      <c r="BN55" s="12"/>
      <c r="BO55" s="130"/>
      <c r="BP55" s="14"/>
      <c r="BQ55" s="10" t="str">
        <f>IF(AND(BR55&lt;1,BS55&lt;1),"Produção e Intervalo",IF(BR55&lt;1,"Intervalo",IF(BS55&lt;1,"Produção","Aderente")))</f>
        <v>Produção</v>
      </c>
      <c r="BR55" s="15">
        <f>IF(OR(B55="",F55=""),"*",AY55/P55)</f>
        <v>1.0000000000000004</v>
      </c>
      <c r="BS55" s="15">
        <f>IF(OR(B55="",F55=""),"*",BA55/Q55)</f>
        <v>0</v>
      </c>
      <c r="BT55" s="157" t="str">
        <f t="shared" si="2"/>
        <v/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1207</v>
      </c>
      <c r="W57" s="135" t="s">
        <v>1208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1209</v>
      </c>
      <c r="BK57" s="14"/>
      <c r="BL57" s="13"/>
      <c r="BM57" s="12"/>
      <c r="BN57" s="12"/>
      <c r="BO57" s="130"/>
      <c r="BP57" s="14"/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/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1210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1211</v>
      </c>
      <c r="BK58" s="14" t="s">
        <v>1211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1212</v>
      </c>
      <c r="BK59" s="14"/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1215</v>
      </c>
      <c r="BK60" s="14" t="s">
        <v>1215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1216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1217</v>
      </c>
      <c r="N62" s="149" t="s">
        <v>1217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1</v>
      </c>
      <c r="BI62" s="14"/>
      <c r="BJ62" s="14" t="s">
        <v>1218</v>
      </c>
      <c r="BK62" s="14"/>
      <c r="BL62" s="13"/>
      <c r="BM62" s="12"/>
      <c r="BN62" s="12"/>
      <c r="BO62" s="130"/>
      <c r="BP62" s="14"/>
      <c r="BQ62" s="10" t="str">
        <f>IF(AND(BR62&lt;1,BS62&lt;1),"Produção e Intervalo",IF(BR62&lt;1,"Intervalo",IF(BS62&lt;1,"Produção","Aderente")))</f>
        <v>Produção</v>
      </c>
      <c r="BR62" s="15">
        <f>IF(OR(B62="",F62=""),"*",AY62/P62)</f>
        <v>1.0000000000000004</v>
      </c>
      <c r="BS62" s="15">
        <f>IF(OR(B62="",F62=""),"*",BA62/Q62)</f>
        <v>0</v>
      </c>
      <c r="BT62" s="157" t="str">
        <f t="shared" si="2"/>
        <v/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1213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ERRO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1</v>
      </c>
      <c r="BI65" s="14"/>
      <c r="BJ65" s="14" t="s">
        <v>1214</v>
      </c>
      <c r="BK65" s="14"/>
      <c r="BL65" s="13"/>
      <c r="BM65" s="12"/>
      <c r="BN65" s="12"/>
      <c r="BO65" s="130"/>
      <c r="BP65" s="14"/>
      <c r="BQ65" s="10" t="e">
        <f>IF(AND(BR65&lt;1,BS65&lt;1),"Produção e Intervalo",IF(BR65&lt;1,"Intervalo",IF(BS65&lt;1,"Produção","Aderente")))</f>
        <v>#VALUE!</v>
      </c>
      <c r="BR65" s="15" t="e">
        <f>IF(OR(B65="",F65=""),"*",AY65/P65)</f>
        <v>#VALUE!</v>
      </c>
      <c r="BS65" s="15">
        <f>IF(OR(B65="",F65=""),"*",BA65/Q65)</f>
        <v>0</v>
      </c>
      <c r="BT65" s="157" t="str">
        <f t="shared" si="2"/>
        <v/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1195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1196</v>
      </c>
      <c r="BK66" s="14" t="s">
        <v>1196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1219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1220</v>
      </c>
      <c r="C1" s="20" t="s">
        <v>1221</v>
      </c>
      <c r="E1" s="20" t="s">
        <v>1222</v>
      </c>
      <c r="G1" s="20" t="s">
        <v>1223</v>
      </c>
      <c r="H1" s="22"/>
      <c r="I1" s="20" t="s">
        <v>1224</v>
      </c>
      <c r="J1" s="22"/>
      <c r="K1" s="20" t="s">
        <v>1225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1226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1228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1230</v>
      </c>
      <c r="C4" s="28" t="s">
        <v>1221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1235</v>
      </c>
      <c r="C13" s="2" t="s">
        <v>1236</v>
      </c>
      <c r="D13" s="2" t="s">
        <v>1237</v>
      </c>
      <c r="E13" s="2" t="s">
        <v>1238</v>
      </c>
      <c r="F13" s="2" t="s">
        <v>1239</v>
      </c>
      <c r="G13" s="2" t="s">
        <v>1143</v>
      </c>
      <c r="H13" s="2" t="s">
        <v>1049</v>
      </c>
      <c r="I13" s="2" t="s">
        <v>1160</v>
      </c>
      <c r="J13" s="2" t="s">
        <v>1240</v>
      </c>
      <c r="K13" s="2" t="s">
        <v>1056</v>
      </c>
      <c r="L13" s="2" t="s">
        <v>1109</v>
      </c>
      <c r="M13" s="2" t="s">
        <v>1241</v>
      </c>
      <c r="N13" s="2" t="s">
        <v>1170</v>
      </c>
      <c r="O13" s="2" t="s">
        <v>1242</v>
      </c>
      <c r="P13" s="2" t="s">
        <v>1085</v>
      </c>
      <c r="Q13" s="2" t="s">
        <v>1243</v>
      </c>
      <c r="R13" s="2" t="s">
        <v>1244</v>
      </c>
      <c r="S13" s="2" t="s">
        <v>1184</v>
      </c>
      <c r="T13" s="2" t="s">
        <v>1068</v>
      </c>
      <c r="U13" s="2" t="s">
        <v>1245</v>
      </c>
      <c r="V13" s="26" t="s">
        <v>1246</v>
      </c>
      <c r="W13" s="26" t="s">
        <v>1247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1248</v>
      </c>
      <c r="C14" s="28" t="s">
        <v>1249</v>
      </c>
      <c r="D14" s="28" t="s">
        <v>1250</v>
      </c>
      <c r="E14" s="28" t="s">
        <v>1250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1251</v>
      </c>
      <c r="K14" s="28" t="s">
        <v>1149</v>
      </c>
      <c r="L14" s="28" t="s">
        <v>1252</v>
      </c>
      <c r="M14" s="28" t="s">
        <v>1252</v>
      </c>
      <c r="N14" s="28" t="s">
        <v>1252</v>
      </c>
      <c r="O14" s="28" t="s">
        <v>1252</v>
      </c>
      <c r="P14" s="28" t="s">
        <v>1085</v>
      </c>
      <c r="Q14" s="28" t="s">
        <v>1253</v>
      </c>
      <c r="R14" s="28" t="s">
        <v>1254</v>
      </c>
      <c r="S14" s="28" t="s">
        <v>1250</v>
      </c>
      <c r="T14" s="28" t="s">
        <v>1250</v>
      </c>
      <c r="U14" s="28" t="s">
        <v>1245</v>
      </c>
      <c r="V14" s="29" t="s">
        <v>1246</v>
      </c>
      <c r="W14" s="29" t="s">
        <v>1247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1255</v>
      </c>
      <c r="B15" s="28" t="s">
        <v>1256</v>
      </c>
      <c r="C15" s="28" t="str">
        <f>""</f>
        <v/>
      </c>
      <c r="D15" s="28"/>
      <c r="E15" s="28"/>
      <c r="F15" s="28"/>
      <c r="G15" s="28" t="s">
        <v>1257</v>
      </c>
      <c r="H15" s="28" t="s">
        <v>1050</v>
      </c>
      <c r="I15" s="28" t="s">
        <v>1258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1259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1260</v>
      </c>
      <c r="L16" s="28"/>
      <c r="M16" s="28"/>
      <c r="N16" s="28"/>
      <c r="O16" s="28"/>
      <c r="P16" s="28"/>
      <c r="Q16" s="28"/>
      <c r="R16" s="28" t="s">
        <v>1261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1262</v>
      </c>
      <c r="B28" s="25" t="s">
        <v>1263</v>
      </c>
      <c r="C28" s="25" t="s">
        <v>1264</v>
      </c>
      <c r="D28" s="25" t="s">
        <v>1265</v>
      </c>
      <c r="E28" s="25" t="s">
        <v>1266</v>
      </c>
      <c r="F28" s="25" t="s">
        <v>1267</v>
      </c>
      <c r="G28" s="25" t="s">
        <v>1268</v>
      </c>
      <c r="H28" s="25" t="s">
        <v>1269</v>
      </c>
      <c r="I28" s="25" t="s">
        <v>1270</v>
      </c>
      <c r="J28" s="25" t="s">
        <v>1271</v>
      </c>
      <c r="K28" s="25" t="s">
        <v>1272</v>
      </c>
      <c r="L28" s="25" t="s">
        <v>1273</v>
      </c>
      <c r="M28" s="25" t="s">
        <v>1274</v>
      </c>
      <c r="N28" s="25" t="s">
        <v>1275</v>
      </c>
      <c r="O28" s="25" t="s">
        <v>1276</v>
      </c>
      <c r="P28" s="25" t="s">
        <v>1277</v>
      </c>
      <c r="Q28" s="25" t="s">
        <v>1278</v>
      </c>
      <c r="R28" s="25" t="s">
        <v>1279</v>
      </c>
      <c r="S28" s="25" t="s">
        <v>1280</v>
      </c>
      <c r="T28" s="25" t="s">
        <v>1281</v>
      </c>
      <c r="U28" s="25" t="s">
        <v>1282</v>
      </c>
      <c r="V28" s="25" t="s">
        <v>1283</v>
      </c>
      <c r="W28" s="25" t="s">
        <v>1284</v>
      </c>
      <c r="X28" s="25" t="s">
        <v>1285</v>
      </c>
      <c r="Y28" s="25" t="s">
        <v>1286</v>
      </c>
      <c r="Z28" s="25" t="s">
        <v>1287</v>
      </c>
      <c r="AA28" s="25" t="s">
        <v>1288</v>
      </c>
      <c r="AB28" s="25" t="s">
        <v>1289</v>
      </c>
      <c r="AC28" s="25" t="s">
        <v>1290</v>
      </c>
      <c r="AD28" s="25" t="s">
        <v>1291</v>
      </c>
      <c r="AE28" s="25" t="s">
        <v>1292</v>
      </c>
      <c r="AF28" s="25" t="s">
        <v>1293</v>
      </c>
      <c r="AG28" s="25" t="s">
        <v>1294</v>
      </c>
      <c r="AH28" s="25" t="s">
        <v>1295</v>
      </c>
      <c r="AI28" s="25" t="s">
        <v>1296</v>
      </c>
      <c r="AJ28" s="25" t="s">
        <v>1297</v>
      </c>
      <c r="AK28" s="25" t="s">
        <v>1298</v>
      </c>
      <c r="AL28" s="25" t="s">
        <v>1299</v>
      </c>
      <c r="AM28" s="25" t="s">
        <v>1300</v>
      </c>
      <c r="AN28" s="30" t="s">
        <v>1301</v>
      </c>
      <c r="AO28" s="30" t="s">
        <v>1302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1303</v>
      </c>
      <c r="C29" s="28" t="s">
        <v>1304</v>
      </c>
      <c r="D29" s="28" t="s">
        <v>1144</v>
      </c>
      <c r="E29" s="28" t="s">
        <v>1256</v>
      </c>
      <c r="F29" s="28" t="s">
        <v>1305</v>
      </c>
      <c r="G29" s="28" t="s">
        <v>1306</v>
      </c>
      <c r="H29" s="28" t="s">
        <v>1307</v>
      </c>
      <c r="I29" s="28" t="s">
        <v>1111</v>
      </c>
      <c r="J29" s="28" t="s">
        <v>1062</v>
      </c>
      <c r="K29" s="28" t="s">
        <v>1062</v>
      </c>
      <c r="L29" s="28" t="s">
        <v>1308</v>
      </c>
      <c r="M29" s="28" t="s">
        <v>1051</v>
      </c>
      <c r="N29" s="28" t="s">
        <v>1309</v>
      </c>
      <c r="O29" s="28" t="s">
        <v>1310</v>
      </c>
      <c r="P29" s="28" t="s">
        <v>1311</v>
      </c>
      <c r="Q29" s="28" t="s">
        <v>1312</v>
      </c>
      <c r="R29" s="28" t="s">
        <v>1313</v>
      </c>
      <c r="S29" s="28" t="s">
        <v>1314</v>
      </c>
      <c r="T29" s="28" t="s">
        <v>1315</v>
      </c>
      <c r="U29" s="28" t="s">
        <v>1162</v>
      </c>
      <c r="V29" s="28" t="s">
        <v>1315</v>
      </c>
      <c r="W29" s="28" t="s">
        <v>1162</v>
      </c>
      <c r="X29" s="28" t="s">
        <v>1316</v>
      </c>
      <c r="Y29" s="28" t="s">
        <v>1162</v>
      </c>
      <c r="Z29" s="28" t="s">
        <v>1315</v>
      </c>
      <c r="AA29" s="28" t="s">
        <v>1162</v>
      </c>
      <c r="AB29" s="28" t="s">
        <v>1085</v>
      </c>
      <c r="AC29" s="28" t="s">
        <v>1317</v>
      </c>
      <c r="AD29" s="28" t="s">
        <v>1318</v>
      </c>
      <c r="AE29" s="28" t="s">
        <v>1319</v>
      </c>
      <c r="AF29" s="28" t="s">
        <v>1261</v>
      </c>
      <c r="AG29" s="28" t="s">
        <v>1259</v>
      </c>
      <c r="AH29" s="28" t="s">
        <v>1320</v>
      </c>
      <c r="AI29" s="28" t="s">
        <v>1321</v>
      </c>
      <c r="AJ29" s="28" t="s">
        <v>1062</v>
      </c>
      <c r="AK29" s="28" t="s">
        <v>1321</v>
      </c>
      <c r="AL29" s="28" t="s">
        <v>1062</v>
      </c>
      <c r="AM29" s="28" t="s">
        <v>1245</v>
      </c>
      <c r="AN29" s="29" t="s">
        <v>1246</v>
      </c>
      <c r="AO29" s="29" t="s">
        <v>1247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1257</v>
      </c>
      <c r="E30" s="28"/>
      <c r="F30" s="28" t="s">
        <v>1322</v>
      </c>
      <c r="G30" s="28" t="s">
        <v>1323</v>
      </c>
      <c r="H30" s="28" t="s">
        <v>1324</v>
      </c>
      <c r="I30" s="28" t="s">
        <v>1325</v>
      </c>
      <c r="J30" s="28"/>
      <c r="K30" s="28"/>
      <c r="L30" s="28" t="s">
        <v>1326</v>
      </c>
      <c r="M30" s="28" t="s">
        <v>1327</v>
      </c>
      <c r="N30" s="28" t="s">
        <v>1111</v>
      </c>
      <c r="O30" s="28" t="s">
        <v>1328</v>
      </c>
      <c r="P30" s="28" t="s">
        <v>1329</v>
      </c>
      <c r="Q30" s="28" t="s">
        <v>1166</v>
      </c>
      <c r="R30" s="28"/>
      <c r="S30" s="28" t="s">
        <v>1312</v>
      </c>
      <c r="T30" s="28" t="s">
        <v>1330</v>
      </c>
      <c r="U30" s="28" t="s">
        <v>1111</v>
      </c>
      <c r="V30" s="28" t="s">
        <v>1330</v>
      </c>
      <c r="W30" s="28" t="s">
        <v>1111</v>
      </c>
      <c r="X30" s="28" t="s">
        <v>1330</v>
      </c>
      <c r="Y30" s="28" t="s">
        <v>1111</v>
      </c>
      <c r="Z30" s="28" t="s">
        <v>1330</v>
      </c>
      <c r="AA30" s="28" t="s">
        <v>1331</v>
      </c>
      <c r="AB30" s="28"/>
      <c r="AC30" s="28"/>
      <c r="AD30" s="28"/>
      <c r="AE30" s="28" t="s">
        <v>1332</v>
      </c>
      <c r="AF30" s="28"/>
      <c r="AG30" s="28"/>
      <c r="AH30" s="28"/>
      <c r="AI30" s="28" t="s">
        <v>1333</v>
      </c>
      <c r="AJ30" s="28" t="s">
        <v>1334</v>
      </c>
      <c r="AK30" s="28" t="s">
        <v>1333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1335</v>
      </c>
      <c r="E31" s="28"/>
      <c r="F31" s="28"/>
      <c r="G31" s="28"/>
      <c r="H31" s="28"/>
      <c r="I31" s="28"/>
      <c r="J31" s="28"/>
      <c r="K31" s="28"/>
      <c r="L31" s="28" t="s">
        <v>1336</v>
      </c>
      <c r="M31" s="28" t="s">
        <v>1337</v>
      </c>
      <c r="N31" s="28" t="s">
        <v>1162</v>
      </c>
      <c r="O31" s="28" t="s">
        <v>1338</v>
      </c>
      <c r="P31" s="28" t="s">
        <v>1339</v>
      </c>
      <c r="Q31" s="28" t="s">
        <v>1340</v>
      </c>
      <c r="R31" s="28"/>
      <c r="S31" s="28" t="s">
        <v>1166</v>
      </c>
      <c r="T31" s="28"/>
      <c r="U31" s="28" t="s">
        <v>1341</v>
      </c>
      <c r="V31" s="28"/>
      <c r="W31" s="28" t="s">
        <v>1341</v>
      </c>
      <c r="X31" s="28"/>
      <c r="Y31" s="28" t="s">
        <v>1341</v>
      </c>
      <c r="Z31" s="28"/>
      <c r="AA31" s="28" t="s">
        <v>1341</v>
      </c>
      <c r="AB31" s="28"/>
      <c r="AC31" s="28"/>
      <c r="AD31" s="28"/>
      <c r="AE31" s="28" t="s">
        <v>1342</v>
      </c>
      <c r="AF31" s="28"/>
      <c r="AG31" s="28"/>
      <c r="AH31" s="28"/>
      <c r="AI31" s="28" t="s">
        <v>1343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1344</v>
      </c>
      <c r="E32" s="28"/>
      <c r="F32" s="28"/>
      <c r="G32" s="28"/>
      <c r="H32" s="28"/>
      <c r="I32" s="28"/>
      <c r="J32" s="28"/>
      <c r="K32" s="28"/>
      <c r="L32" s="28" t="s">
        <v>1345</v>
      </c>
      <c r="M32" s="28"/>
      <c r="N32" s="28"/>
      <c r="O32" s="28"/>
      <c r="P32" s="28" t="s">
        <v>1346</v>
      </c>
      <c r="Q32" s="28" t="s">
        <v>1347</v>
      </c>
      <c r="R32" s="28"/>
      <c r="S32" s="28" t="s">
        <v>1340</v>
      </c>
      <c r="T32" s="28"/>
      <c r="U32" s="28" t="s">
        <v>1348</v>
      </c>
      <c r="V32" s="28"/>
      <c r="W32" s="28" t="s">
        <v>1348</v>
      </c>
      <c r="X32" s="28"/>
      <c r="Y32" s="28" t="s">
        <v>1348</v>
      </c>
      <c r="Z32" s="28"/>
      <c r="AA32" s="28" t="s">
        <v>1348</v>
      </c>
      <c r="AB32" s="28"/>
      <c r="AC32" s="28"/>
      <c r="AD32" s="28"/>
      <c r="AE32" s="28"/>
      <c r="AF32" s="28"/>
      <c r="AG32" s="28"/>
      <c r="AH32" s="28"/>
      <c r="AI32" s="28" t="s">
        <v>1336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1349</v>
      </c>
      <c r="E33" s="28"/>
      <c r="F33" s="28"/>
      <c r="G33" s="28"/>
      <c r="H33" s="28"/>
      <c r="I33" s="28"/>
      <c r="J33" s="28"/>
      <c r="K33" s="28"/>
      <c r="L33" s="28" t="s">
        <v>1350</v>
      </c>
      <c r="M33" s="28"/>
      <c r="N33" s="28"/>
      <c r="O33" s="28"/>
      <c r="P33" s="28"/>
      <c r="Q33" s="28" t="s">
        <v>1058</v>
      </c>
      <c r="R33" s="28"/>
      <c r="S33" s="28" t="s">
        <v>1347</v>
      </c>
      <c r="T33" s="28"/>
      <c r="U33" s="28" t="s">
        <v>1351</v>
      </c>
      <c r="V33" s="28"/>
      <c r="W33" s="28" t="s">
        <v>1351</v>
      </c>
      <c r="X33" s="28"/>
      <c r="Y33" s="28" t="s">
        <v>1351</v>
      </c>
      <c r="Z33" s="28"/>
      <c r="AA33" s="28" t="s">
        <v>1351</v>
      </c>
      <c r="AB33" s="28"/>
      <c r="AC33" s="28"/>
      <c r="AD33" s="28"/>
      <c r="AE33" s="28"/>
      <c r="AF33" s="28"/>
      <c r="AG33" s="28"/>
      <c r="AH33" s="28"/>
      <c r="AI33" s="28" t="s">
        <v>1350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1352</v>
      </c>
      <c r="M34" s="28"/>
      <c r="N34" s="28"/>
      <c r="O34" s="28"/>
      <c r="P34" s="28"/>
      <c r="Q34" s="28" t="s">
        <v>1353</v>
      </c>
      <c r="R34" s="28"/>
      <c r="S34" s="28" t="s">
        <v>1058</v>
      </c>
      <c r="T34" s="28"/>
      <c r="U34" s="28" t="s">
        <v>1354</v>
      </c>
      <c r="V34" s="28"/>
      <c r="W34" s="28" t="s">
        <v>1354</v>
      </c>
      <c r="X34" s="28"/>
      <c r="Y34" s="28" t="s">
        <v>1354</v>
      </c>
      <c r="Z34" s="28"/>
      <c r="AA34" s="28" t="s">
        <v>1354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1355</v>
      </c>
      <c r="R35" s="28"/>
      <c r="S35" s="28" t="s">
        <v>1353</v>
      </c>
      <c r="T35" s="28"/>
      <c r="U35" s="28" t="s">
        <v>1356</v>
      </c>
      <c r="V35" s="28"/>
      <c r="W35" s="28" t="s">
        <v>1356</v>
      </c>
      <c r="X35" s="28"/>
      <c r="Y35" s="28" t="s">
        <v>1356</v>
      </c>
      <c r="Z35" s="28"/>
      <c r="AA35" s="28" t="s">
        <v>1356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1357</v>
      </c>
      <c r="R36" s="28"/>
      <c r="S36" s="28" t="s">
        <v>1355</v>
      </c>
      <c r="T36" s="28"/>
      <c r="U36" s="28" t="s">
        <v>1358</v>
      </c>
      <c r="V36" s="28"/>
      <c r="W36" s="28" t="s">
        <v>1358</v>
      </c>
      <c r="X36" s="28"/>
      <c r="Y36" s="28" t="s">
        <v>1358</v>
      </c>
      <c r="Z36" s="28"/>
      <c r="AA36" s="28" t="s">
        <v>1358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1359</v>
      </c>
      <c r="R37" s="28"/>
      <c r="S37" s="28" t="s">
        <v>1357</v>
      </c>
      <c r="T37" s="28"/>
      <c r="U37" s="28" t="s">
        <v>1345</v>
      </c>
      <c r="V37" s="28"/>
      <c r="W37" s="28" t="s">
        <v>1345</v>
      </c>
      <c r="X37" s="28"/>
      <c r="Y37" s="28" t="s">
        <v>1345</v>
      </c>
      <c r="Z37" s="28"/>
      <c r="AA37" s="28" t="s">
        <v>1345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1360</v>
      </c>
      <c r="R38" s="28"/>
      <c r="S38" s="28" t="s">
        <v>1359</v>
      </c>
      <c r="T38" s="28"/>
      <c r="U38" s="28" t="s">
        <v>1361</v>
      </c>
      <c r="V38" s="28"/>
      <c r="W38" s="28" t="s">
        <v>1361</v>
      </c>
      <c r="X38" s="28"/>
      <c r="Y38" s="28" t="s">
        <v>1361</v>
      </c>
      <c r="Z38" s="28"/>
      <c r="AA38" s="28" t="s">
        <v>1361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1362</v>
      </c>
      <c r="R39" s="28"/>
      <c r="S39" s="31" t="s">
        <v>1360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1364</v>
      </c>
      <c r="C3" s="220" t="s">
        <v>1365</v>
      </c>
      <c r="D3" s="220" t="s">
        <v>1366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1374</v>
      </c>
      <c r="D10" s="187">
        <v>9049</v>
      </c>
      <c r="E10" s="188">
        <v>46044</v>
      </c>
      <c r="F10" s="187" t="s">
        <v>1375</v>
      </c>
      <c r="G10" s="187" t="s">
        <v>1376</v>
      </c>
      <c r="H10" s="187"/>
    </row>
    <row r="11" spans="3:8">
      <c r="C11" s="187" t="s">
        <v>1374</v>
      </c>
      <c r="D11" s="187">
        <v>9044</v>
      </c>
      <c r="E11" s="188">
        <v>46044</v>
      </c>
      <c r="F11" s="187" t="s">
        <v>1377</v>
      </c>
      <c r="G11" s="187" t="s">
        <v>1378</v>
      </c>
      <c r="H11" s="187"/>
    </row>
    <row r="12" spans="3:8">
      <c r="C12" s="187" t="s">
        <v>1374</v>
      </c>
      <c r="D12" s="187">
        <v>762</v>
      </c>
      <c r="E12" s="188">
        <v>46044</v>
      </c>
      <c r="F12" s="187" t="s">
        <v>1379</v>
      </c>
      <c r="G12" s="187" t="s">
        <v>1378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1381</v>
      </c>
      <c r="C4" s="191" t="s">
        <v>1382</v>
      </c>
      <c r="D4" s="191" t="s">
        <v>1383</v>
      </c>
      <c r="E4" s="191" t="s">
        <v>1384</v>
      </c>
      <c r="F4" s="191" t="s">
        <v>4</v>
      </c>
      <c r="G4" s="191" t="s">
        <v>1385</v>
      </c>
    </row>
    <row r="5" spans="2:7">
      <c r="B5" s="192" t="s">
        <v>1386</v>
      </c>
      <c r="C5" s="192">
        <v>309525</v>
      </c>
      <c r="D5" s="192" t="s">
        <v>1387</v>
      </c>
      <c r="E5" s="192" t="s">
        <v>840</v>
      </c>
      <c r="F5" s="192" t="s">
        <v>1388</v>
      </c>
      <c r="G5" s="193">
        <v>46296</v>
      </c>
    </row>
    <row r="6" spans="2:7">
      <c r="B6" s="192" t="s">
        <v>1389</v>
      </c>
      <c r="C6" s="192">
        <v>257410</v>
      </c>
      <c r="D6" s="192" t="s">
        <v>1390</v>
      </c>
      <c r="E6" s="192" t="s">
        <v>840</v>
      </c>
      <c r="F6" s="192" t="s">
        <v>1388</v>
      </c>
      <c r="G6" s="193"/>
    </row>
    <row r="7" spans="2:7">
      <c r="B7" s="192" t="s">
        <v>1092</v>
      </c>
      <c r="C7" s="192">
        <v>256875</v>
      </c>
      <c r="D7" s="192" t="s">
        <v>1391</v>
      </c>
      <c r="E7" s="192" t="s">
        <v>840</v>
      </c>
      <c r="F7" s="192" t="s">
        <v>1388</v>
      </c>
      <c r="G7" s="193">
        <v>46296</v>
      </c>
    </row>
    <row r="8" spans="2:7">
      <c r="B8" s="192" t="s">
        <v>1392</v>
      </c>
      <c r="C8" s="192">
        <v>257278</v>
      </c>
      <c r="D8" s="192" t="s">
        <v>1393</v>
      </c>
      <c r="E8" s="192" t="s">
        <v>831</v>
      </c>
      <c r="F8" s="192" t="s">
        <v>1394</v>
      </c>
      <c r="G8" s="193">
        <v>46235</v>
      </c>
    </row>
    <row r="9" spans="2:7">
      <c r="B9" s="192" t="s">
        <v>1395</v>
      </c>
      <c r="C9" s="192">
        <v>257033</v>
      </c>
      <c r="D9" s="192" t="s">
        <v>1396</v>
      </c>
      <c r="E9" s="192" t="s">
        <v>831</v>
      </c>
      <c r="F9" s="192" t="s">
        <v>21</v>
      </c>
      <c r="G9" s="192" t="s">
        <v>1397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978</v>
      </c>
      <c r="D2" s="83" t="s">
        <v>980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1406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1407</v>
      </c>
      <c r="B2" s="91" t="s">
        <v>1408</v>
      </c>
      <c r="C2" s="91" t="s">
        <v>598</v>
      </c>
      <c r="D2" s="92" t="s">
        <v>993</v>
      </c>
      <c r="E2" s="92" t="s">
        <v>4</v>
      </c>
      <c r="F2" s="92" t="s">
        <v>1409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1410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1411</v>
      </c>
      <c r="D5" s="259"/>
      <c r="E5" s="259"/>
      <c r="F5" s="259"/>
      <c r="G5" s="259"/>
      <c r="H5" s="259"/>
      <c r="I5" s="259"/>
      <c r="J5" s="260"/>
      <c r="K5" s="261" t="s">
        <v>1412</v>
      </c>
      <c r="L5" s="262"/>
      <c r="M5" s="262"/>
      <c r="N5" s="262"/>
      <c r="O5" s="263" t="s">
        <v>1413</v>
      </c>
      <c r="P5" s="264"/>
      <c r="Q5" s="265"/>
    </row>
    <row r="6" spans="1:17" s="81" customFormat="1" ht="15.75" customHeight="1">
      <c r="A6" s="75" t="s">
        <v>1409</v>
      </c>
      <c r="B6" s="82" t="s">
        <v>1408</v>
      </c>
      <c r="C6" s="83" t="s">
        <v>993</v>
      </c>
      <c r="D6" s="84" t="s">
        <v>994</v>
      </c>
      <c r="E6" s="83" t="s">
        <v>1414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1415</v>
      </c>
      <c r="M6" s="116" t="s">
        <v>620</v>
      </c>
      <c r="N6" s="117" t="s">
        <v>988</v>
      </c>
      <c r="O6" s="165" t="s">
        <v>1031</v>
      </c>
      <c r="P6" s="128"/>
      <c r="Q6" s="139" t="s">
        <v>1416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1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1</v>
      </c>
      <c r="P52" s="78"/>
      <c r="Q52" s="120" t="str">
        <f>IF($A$2=1,IF(FN_MC!BJ55="","*",FN_MC!BJ55),IF(FN_MC!BK55="","*",FN_MC!BK55))</f>
        <v>Equipe pronta 08:30, aguarda oportunidade, previsão 11h após X91, em intervalo das 10:37h as 12:37h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1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1</v>
      </c>
      <c r="P62" s="78"/>
      <c r="Q62" s="120" t="str">
        <f>IF($A$2=1,IF(FN_MC!BJ65="","*",FN_MC!BJ65),IF(FN_MC!BK65="","*",FN_MC!BK65))</f>
        <v>*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2026-03-04T13:42:08Z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