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87" documentId="120_S{118792C3-22EF-5104-A093-F22BFE3913F3}" xr6:coauthVersionLast="47" xr6:coauthVersionMax="47" xr10:uidLastSave="{C0132B70-4B23-4A4A-8CDD-BB82CCB118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6" i="1"/>
  <c r="G766" i="1"/>
  <c r="M766" i="1" a="1"/>
  <c r="M766" i="1"/>
  <c r="G767" i="10" s="1"/>
  <c r="N766" i="1" a="1"/>
  <c r="N766" i="1"/>
  <c r="R766" i="1"/>
  <c r="S766" i="1" a="1"/>
  <c r="S766" i="1"/>
  <c r="C767" i="10" s="1"/>
  <c r="T766" i="1" a="1"/>
  <c r="T766" i="1"/>
  <c r="D767" i="10" s="1"/>
  <c r="U766" i="1" a="1"/>
  <c r="U766" i="1"/>
  <c r="AJ766" i="1"/>
  <c r="AK766" i="1"/>
  <c r="K767" i="10" s="1"/>
  <c r="AL766" i="1"/>
  <c r="AM766" i="1"/>
  <c r="AN766" i="1"/>
  <c r="AO766" i="1"/>
  <c r="AP766" i="1"/>
  <c r="M767" i="10" s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R335" i="1"/>
  <c r="R332" i="11" s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G145" i="10" s="1"/>
  <c r="N336" i="1" a="1"/>
  <c r="N336" i="1"/>
  <c r="R336" i="1"/>
  <c r="R333" i="11" s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146" i="10" s="1"/>
  <c r="N337" i="1" a="1"/>
  <c r="N337" i="1"/>
  <c r="R337" i="1"/>
  <c r="R334" i="11" s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G34" i="10" s="1"/>
  <c r="A332" i="1"/>
  <c r="A331" i="1"/>
  <c r="C331" i="1"/>
  <c r="G331" i="1"/>
  <c r="M331" i="1" a="1"/>
  <c r="M331" i="1"/>
  <c r="N331" i="1" a="1"/>
  <c r="N331" i="1"/>
  <c r="R331" i="1"/>
  <c r="R328" i="11" s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M340" i="1" a="1"/>
  <c r="M340" i="1" s="1"/>
  <c r="A328" i="1"/>
  <c r="C328" i="1"/>
  <c r="G328" i="1"/>
  <c r="M328" i="1" a="1"/>
  <c r="M328" i="1"/>
  <c r="G293" i="10" s="1"/>
  <c r="N328" i="1" a="1"/>
  <c r="N328" i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G319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G327" i="10" s="1"/>
  <c r="N306" i="1" a="1"/>
  <c r="N306" i="1" s="1"/>
  <c r="M306" i="1" a="1"/>
  <c r="M306" i="1" s="1"/>
  <c r="G117" i="10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333" i="10" s="1"/>
  <c r="AO278" i="1"/>
  <c r="AL278" i="1"/>
  <c r="AK278" i="1"/>
  <c r="K333" i="10" s="1"/>
  <c r="AJ278" i="1"/>
  <c r="U278" i="1" a="1"/>
  <c r="U278" i="1" s="1"/>
  <c r="T278" i="1" a="1"/>
  <c r="T278" i="1" s="1"/>
  <c r="D333" i="10" s="1"/>
  <c r="S278" i="1" a="1"/>
  <c r="S278" i="1" s="1"/>
  <c r="C333" i="10" s="1"/>
  <c r="R278" i="1"/>
  <c r="N278" i="1" a="1"/>
  <c r="N278" i="1" s="1"/>
  <c r="M278" i="1" a="1"/>
  <c r="M278" i="1" s="1"/>
  <c r="G333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334" i="10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79" i="10" s="1"/>
  <c r="AO279" i="1"/>
  <c r="AL279" i="1"/>
  <c r="AK279" i="1"/>
  <c r="K279" i="10" s="1"/>
  <c r="AJ279" i="1"/>
  <c r="U279" i="1" a="1"/>
  <c r="U279" i="1" s="1"/>
  <c r="T279" i="1" a="1"/>
  <c r="T279" i="1" s="1"/>
  <c r="D279" i="10" s="1"/>
  <c r="S279" i="1" a="1"/>
  <c r="S279" i="1" s="1"/>
  <c r="C279" i="10" s="1"/>
  <c r="R279" i="1"/>
  <c r="N279" i="1" a="1"/>
  <c r="N279" i="1" s="1"/>
  <c r="L276" i="11" s="1"/>
  <c r="M279" i="1" a="1"/>
  <c r="M279" i="1" s="1"/>
  <c r="G279" i="10" s="1"/>
  <c r="G279" i="1"/>
  <c r="C279" i="1"/>
  <c r="A286" i="1"/>
  <c r="A274" i="1"/>
  <c r="M274" i="1" a="1"/>
  <c r="M274" i="1" s="1"/>
  <c r="G114" i="10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75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M264" i="1" a="1"/>
  <c r="M264" i="1" s="1"/>
  <c r="G113" i="10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G126" i="10" s="1"/>
  <c r="AN241" i="1"/>
  <c r="N249" i="1" a="1"/>
  <c r="N249" i="1" s="1"/>
  <c r="M249" i="1" a="1"/>
  <c r="M249" i="1" s="1"/>
  <c r="N244" i="1" a="1"/>
  <c r="N244" i="1" s="1"/>
  <c r="M244" i="1" a="1"/>
  <c r="M244" i="1" s="1"/>
  <c r="N243" i="1" a="1"/>
  <c r="N243" i="1" s="1"/>
  <c r="M243" i="1" a="1"/>
  <c r="M243" i="1"/>
  <c r="G107" i="10" s="1"/>
  <c r="N242" i="1" a="1"/>
  <c r="N242" i="1" s="1"/>
  <c r="M242" i="1" a="1"/>
  <c r="M242" i="1" s="1"/>
  <c r="G160" i="10" s="1"/>
  <c r="N233" i="1" a="1"/>
  <c r="N233" i="1"/>
  <c r="L230" i="11" s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M239" i="1" a="1"/>
  <c r="M239" i="1"/>
  <c r="G314" i="10" s="1"/>
  <c r="M240" i="1" a="1"/>
  <c r="M240" i="1" s="1"/>
  <c r="G192" i="10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310" i="10" s="1"/>
  <c r="N214" i="1" a="1"/>
  <c r="N214" i="1" s="1"/>
  <c r="L211" i="11" s="1"/>
  <c r="M214" i="1" a="1"/>
  <c r="M214" i="1" s="1"/>
  <c r="N198" i="1" a="1"/>
  <c r="N198" i="1" s="1"/>
  <c r="M198" i="1" a="1"/>
  <c r="M198" i="1" s="1"/>
  <c r="G257" i="10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M205" i="1" a="1"/>
  <c r="M205" i="1" s="1"/>
  <c r="G104" i="10" s="1"/>
  <c r="N204" i="1" a="1"/>
  <c r="N204" i="1" s="1"/>
  <c r="M204" i="1" a="1"/>
  <c r="M204" i="1"/>
  <c r="G190" i="10" s="1"/>
  <c r="N199" i="1" a="1"/>
  <c r="N199" i="1" s="1"/>
  <c r="M199" i="1" a="1"/>
  <c r="M199" i="1" s="1"/>
  <c r="G78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G248" i="10" s="1"/>
  <c r="N151" i="1" a="1"/>
  <c r="N151" i="1" s="1"/>
  <c r="M151" i="1" a="1"/>
  <c r="M151" i="1" s="1"/>
  <c r="G247" i="10" s="1"/>
  <c r="N187" i="1" a="1"/>
  <c r="N187" i="1" s="1"/>
  <c r="M187" i="1" a="1"/>
  <c r="M187" i="1" s="1"/>
  <c r="G102" i="10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M150" i="1" a="1"/>
  <c r="M150" i="1" s="1"/>
  <c r="G246" i="10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G245" i="10" s="1"/>
  <c r="N149" i="1" a="1"/>
  <c r="N149" i="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241" i="10" s="1"/>
  <c r="N134" i="1" a="1"/>
  <c r="N134" i="1" s="1"/>
  <c r="M135" i="1" a="1"/>
  <c r="M135" i="1" s="1"/>
  <c r="G242" i="10" s="1"/>
  <c r="N135" i="1" a="1"/>
  <c r="N135" i="1" s="1"/>
  <c r="L132" i="11" s="1"/>
  <c r="M137" i="1" a="1"/>
  <c r="M137" i="1" s="1"/>
  <c r="G244" i="10" s="1"/>
  <c r="N137" i="1" a="1"/>
  <c r="N137" i="1" s="1"/>
  <c r="L134" i="11" s="1"/>
  <c r="N141" i="1" a="1"/>
  <c r="N141" i="1" s="1"/>
  <c r="M141" i="1" a="1"/>
  <c r="M141" i="1" s="1"/>
  <c r="G72" i="10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71" i="10" s="1"/>
  <c r="M132" i="1" a="1"/>
  <c r="M132" i="1" s="1"/>
  <c r="N128" i="1" a="1"/>
  <c r="N128" i="1"/>
  <c r="M128" i="1" a="1"/>
  <c r="M128" i="1" s="1"/>
  <c r="G240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M122" i="1" a="1"/>
  <c r="M122" i="1" s="1"/>
  <c r="N120" i="1" a="1"/>
  <c r="N120" i="1"/>
  <c r="M120" i="1" a="1"/>
  <c r="M120" i="1" s="1"/>
  <c r="G91" i="10" s="1"/>
  <c r="M121" i="1" a="1"/>
  <c r="M121" i="1" s="1"/>
  <c r="G9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D122" i="10" s="1"/>
  <c r="S110" i="1" a="1"/>
  <c r="S110" i="1" s="1"/>
  <c r="C122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32" i="10" s="1"/>
  <c r="AO109" i="1"/>
  <c r="AL109" i="1"/>
  <c r="AK109" i="1"/>
  <c r="K132" i="10" s="1"/>
  <c r="AJ109" i="1"/>
  <c r="U109" i="1" a="1"/>
  <c r="U109" i="1" s="1"/>
  <c r="T109" i="1" a="1"/>
  <c r="T109" i="1" s="1"/>
  <c r="D132" i="10" s="1"/>
  <c r="S109" i="1" a="1"/>
  <c r="S109" i="1" s="1"/>
  <c r="C132" i="10" s="1"/>
  <c r="R109" i="1"/>
  <c r="R106" i="11" s="1"/>
  <c r="N109" i="1" a="1"/>
  <c r="N109" i="1" s="1"/>
  <c r="M109" i="1" a="1"/>
  <c r="M109" i="1" s="1"/>
  <c r="G132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G131" i="10" s="1"/>
  <c r="N181" i="1" a="1"/>
  <c r="N181" i="1" s="1"/>
  <c r="M181" i="1" a="1"/>
  <c r="M181" i="1" s="1"/>
  <c r="G124" i="10" s="1"/>
  <c r="N107" i="1" a="1"/>
  <c r="N107" i="1" s="1"/>
  <c r="M107" i="1" a="1"/>
  <c r="M107" i="1" s="1"/>
  <c r="G232" i="10" s="1"/>
  <c r="N102" i="1" a="1"/>
  <c r="N102" i="1" s="1"/>
  <c r="M102" i="1" a="1"/>
  <c r="M102" i="1" s="1"/>
  <c r="N188" i="1" a="1"/>
  <c r="N188" i="1" s="1"/>
  <c r="M188" i="1" a="1"/>
  <c r="M188" i="1" s="1"/>
  <c r="G77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182" i="10" s="1"/>
  <c r="N93" i="1" a="1"/>
  <c r="N93" i="1" s="1"/>
  <c r="L90" i="11" s="1"/>
  <c r="M93" i="1" a="1"/>
  <c r="M93" i="1" s="1"/>
  <c r="N184" i="1" a="1"/>
  <c r="N184" i="1" s="1"/>
  <c r="M184" i="1" a="1"/>
  <c r="M184" i="1" s="1"/>
  <c r="G99" i="10" s="1"/>
  <c r="N96" i="1" a="1"/>
  <c r="N96" i="1" s="1"/>
  <c r="M96" i="1" a="1"/>
  <c r="M96" i="1" s="1"/>
  <c r="G130" i="10" s="1"/>
  <c r="N97" i="1" a="1"/>
  <c r="N97" i="1" s="1"/>
  <c r="M97" i="1" a="1"/>
  <c r="M97" i="1" s="1"/>
  <c r="G121" i="10" s="1"/>
  <c r="N87" i="1" a="1"/>
  <c r="N87" i="1" s="1"/>
  <c r="M87" i="1" a="1"/>
  <c r="M87" i="1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G129" i="10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98" i="10" s="1"/>
  <c r="N74" i="1" a="1"/>
  <c r="N74" i="1" s="1"/>
  <c r="M74" i="1" a="1"/>
  <c r="M74" i="1" s="1"/>
  <c r="G179" i="10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325" i="10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87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74" i="10" s="1"/>
  <c r="BR64" i="1"/>
  <c r="BS64" i="1"/>
  <c r="M62" i="1" a="1"/>
  <c r="M62" i="1" s="1"/>
  <c r="N179" i="1" a="1"/>
  <c r="N179" i="1" s="1"/>
  <c r="L176" i="11" s="1"/>
  <c r="M179" i="1" a="1"/>
  <c r="M179" i="1" s="1"/>
  <c r="G158" i="10" s="1"/>
  <c r="Q34" i="1"/>
  <c r="N61" i="1" a="1"/>
  <c r="N61" i="1" s="1"/>
  <c r="M61" i="1" a="1"/>
  <c r="M61" i="1" s="1"/>
  <c r="BT764" i="1"/>
  <c r="AI166" i="1"/>
  <c r="BB166" i="1" s="1"/>
  <c r="C765" i="1"/>
  <c r="G765" i="1"/>
  <c r="M765" i="1" a="1"/>
  <c r="M765" i="1" s="1"/>
  <c r="G766" i="10" s="1"/>
  <c r="N765" i="1" a="1"/>
  <c r="N765" i="1" s="1"/>
  <c r="L762" i="11" s="1"/>
  <c r="R765" i="1"/>
  <c r="S765" i="1" a="1"/>
  <c r="S765" i="1" s="1"/>
  <c r="C766" i="10" s="1"/>
  <c r="T765" i="1" a="1"/>
  <c r="T765" i="1" s="1"/>
  <c r="D766" i="10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D765" i="10" s="1"/>
  <c r="T194" i="1" a="1"/>
  <c r="T194" i="1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T340" i="1" a="1"/>
  <c r="T340" i="1" s="1"/>
  <c r="D296" i="10" s="1"/>
  <c r="T339" i="1" a="1"/>
  <c r="T339" i="1" s="1"/>
  <c r="T334" i="1" a="1"/>
  <c r="T334" i="1" s="1"/>
  <c r="T333" i="1" a="1"/>
  <c r="T333" i="1" s="1"/>
  <c r="T330" i="1" a="1"/>
  <c r="T330" i="1" s="1"/>
  <c r="D342" i="10" s="1"/>
  <c r="T329" i="1" a="1"/>
  <c r="T329" i="1" s="1"/>
  <c r="T327" i="1" a="1"/>
  <c r="T327" i="1" s="1"/>
  <c r="D341" i="10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D319" i="10" s="1"/>
  <c r="T315" i="1" a="1"/>
  <c r="T315" i="1" s="1"/>
  <c r="D288" i="10" s="1"/>
  <c r="T314" i="1" a="1"/>
  <c r="T314" i="1" s="1"/>
  <c r="T313" i="1" a="1"/>
  <c r="T313" i="1" s="1"/>
  <c r="T312" i="1" a="1"/>
  <c r="T312" i="1" s="1"/>
  <c r="D340" i="10" s="1"/>
  <c r="T311" i="1" a="1"/>
  <c r="T311" i="1" s="1"/>
  <c r="D287" i="10" s="1"/>
  <c r="T310" i="1" a="1"/>
  <c r="T310" i="1" s="1"/>
  <c r="D339" i="10" s="1"/>
  <c r="T309" i="1" a="1"/>
  <c r="T309" i="1" s="1"/>
  <c r="D286" i="10" s="1"/>
  <c r="T308" i="1" a="1"/>
  <c r="T308" i="1" s="1"/>
  <c r="T307" i="1" a="1"/>
  <c r="T307" i="1" s="1"/>
  <c r="D327" i="10" s="1"/>
  <c r="T306" i="1" a="1"/>
  <c r="T306" i="1" s="1"/>
  <c r="T305" i="1" a="1"/>
  <c r="T305" i="1" s="1"/>
  <c r="D338" i="10" s="1"/>
  <c r="T304" i="1" a="1"/>
  <c r="T304" i="1" s="1"/>
  <c r="T303" i="1" a="1"/>
  <c r="T303" i="1" s="1"/>
  <c r="D285" i="10" s="1"/>
  <c r="T302" i="1" a="1"/>
  <c r="T302" i="1" s="1"/>
  <c r="T301" i="1" a="1"/>
  <c r="T301" i="1" s="1"/>
  <c r="T300" i="1" a="1"/>
  <c r="T300" i="1" s="1"/>
  <c r="T299" i="1" a="1"/>
  <c r="T299" i="1" s="1"/>
  <c r="D284" i="10" s="1"/>
  <c r="T298" i="1" a="1"/>
  <c r="T298" i="1" s="1"/>
  <c r="D318" i="10" s="1"/>
  <c r="T296" i="1" a="1"/>
  <c r="T296" i="1" s="1"/>
  <c r="D283" i="10" s="1"/>
  <c r="T294" i="1" a="1"/>
  <c r="T294" i="1" s="1"/>
  <c r="D282" i="10" s="1"/>
  <c r="T293" i="1" a="1"/>
  <c r="T293" i="1" s="1"/>
  <c r="D337" i="10" s="1"/>
  <c r="T292" i="1" a="1"/>
  <c r="T292" i="1" s="1"/>
  <c r="T291" i="1" a="1"/>
  <c r="T291" i="1" s="1"/>
  <c r="D281" i="10" s="1"/>
  <c r="T290" i="1" a="1"/>
  <c r="T290" i="1" s="1"/>
  <c r="D326" i="10" s="1"/>
  <c r="T289" i="1" a="1"/>
  <c r="T289" i="1" s="1"/>
  <c r="D336" i="10" s="1"/>
  <c r="T288" i="1" a="1"/>
  <c r="T288" i="1" s="1"/>
  <c r="T275" i="1" a="1"/>
  <c r="T275" i="1" s="1"/>
  <c r="D315" i="10" s="1"/>
  <c r="T273" i="1" a="1"/>
  <c r="T273" i="1" s="1"/>
  <c r="D278" i="10" s="1"/>
  <c r="T272" i="1" a="1"/>
  <c r="T272" i="1" s="1"/>
  <c r="D277" i="10" s="1"/>
  <c r="T271" i="1" a="1"/>
  <c r="T271" i="1" s="1"/>
  <c r="T270" i="1" a="1"/>
  <c r="T270" i="1" s="1"/>
  <c r="D276" i="10" s="1"/>
  <c r="T269" i="1" a="1"/>
  <c r="T269" i="1" s="1"/>
  <c r="D332" i="10" s="1"/>
  <c r="T268" i="1" a="1"/>
  <c r="T268" i="1" s="1"/>
  <c r="T267" i="1" a="1"/>
  <c r="T267" i="1" s="1"/>
  <c r="D331" i="10" s="1"/>
  <c r="T266" i="1" a="1"/>
  <c r="T266" i="1" s="1"/>
  <c r="D275" i="10" s="1"/>
  <c r="T265" i="1" a="1"/>
  <c r="T265" i="1" s="1"/>
  <c r="D330" i="10" s="1"/>
  <c r="T264" i="1" a="1"/>
  <c r="T264" i="1" s="1"/>
  <c r="T263" i="1" a="1"/>
  <c r="T263" i="1" s="1"/>
  <c r="D329" i="10" s="1"/>
  <c r="T262" i="1" a="1"/>
  <c r="T262" i="1" s="1"/>
  <c r="D274" i="10" s="1"/>
  <c r="T261" i="1" a="1"/>
  <c r="T261" i="1" s="1"/>
  <c r="T260" i="1" a="1"/>
  <c r="T260" i="1" s="1"/>
  <c r="D273" i="10" s="1"/>
  <c r="T259" i="1" a="1"/>
  <c r="T259" i="1" s="1"/>
  <c r="D272" i="10" s="1"/>
  <c r="T258" i="1" a="1"/>
  <c r="T258" i="1" s="1"/>
  <c r="T254" i="1" a="1"/>
  <c r="T254" i="1" s="1"/>
  <c r="T253" i="1" a="1"/>
  <c r="T253" i="1" s="1"/>
  <c r="D270" i="10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D269" i="10" s="1"/>
  <c r="T244" i="1" a="1"/>
  <c r="T244" i="1" s="1"/>
  <c r="T243" i="1" a="1"/>
  <c r="T243" i="1" s="1"/>
  <c r="T242" i="1" a="1"/>
  <c r="T242" i="1" s="1"/>
  <c r="T241" i="1" a="1"/>
  <c r="T241" i="1" s="1"/>
  <c r="D268" i="10" s="1"/>
  <c r="T240" i="1" a="1"/>
  <c r="T240" i="1" s="1"/>
  <c r="D192" i="10" s="1"/>
  <c r="T239" i="1" a="1"/>
  <c r="T239" i="1" s="1"/>
  <c r="D314" i="10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D313" i="10" s="1"/>
  <c r="T233" i="1" a="1"/>
  <c r="T233" i="1" s="1"/>
  <c r="D267" i="10" s="1"/>
  <c r="T232" i="1" a="1"/>
  <c r="T232" i="1" s="1"/>
  <c r="D266" i="10" s="1"/>
  <c r="T231" i="1" a="1"/>
  <c r="T231" i="1" s="1"/>
  <c r="D312" i="10" s="1"/>
  <c r="T230" i="1" a="1"/>
  <c r="T230" i="1" s="1"/>
  <c r="D265" i="10" s="1"/>
  <c r="T229" i="1" a="1"/>
  <c r="T229" i="1" s="1"/>
  <c r="D164" i="10" s="1"/>
  <c r="T228" i="1" a="1"/>
  <c r="T228" i="1" s="1"/>
  <c r="T227" i="1" a="1"/>
  <c r="T227" i="1" s="1"/>
  <c r="T226" i="1" a="1"/>
  <c r="T226" i="1" s="1"/>
  <c r="D328" i="10" s="1"/>
  <c r="T225" i="1" a="1"/>
  <c r="T225" i="1" s="1"/>
  <c r="T224" i="1" a="1"/>
  <c r="T224" i="1" s="1"/>
  <c r="D264" i="10" s="1"/>
  <c r="T223" i="1" a="1"/>
  <c r="T223" i="1" s="1"/>
  <c r="D263" i="10" s="1"/>
  <c r="T222" i="1" a="1"/>
  <c r="T222" i="1" s="1"/>
  <c r="T221" i="1" a="1"/>
  <c r="T221" i="1" s="1"/>
  <c r="T220" i="1" a="1"/>
  <c r="T220" i="1" s="1"/>
  <c r="T219" i="1" a="1"/>
  <c r="T219" i="1" s="1"/>
  <c r="D311" i="10" s="1"/>
  <c r="T218" i="1" a="1"/>
  <c r="T218" i="1" s="1"/>
  <c r="T152" i="1" a="1"/>
  <c r="T152" i="1" s="1"/>
  <c r="D248" i="10" s="1"/>
  <c r="T160" i="1" a="1"/>
  <c r="T160" i="1" s="1"/>
  <c r="T161" i="1" a="1"/>
  <c r="T161" i="1" s="1"/>
  <c r="T151" i="1" a="1"/>
  <c r="T151" i="1" s="1"/>
  <c r="D247" i="10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D156" i="10" s="1"/>
  <c r="T154" i="1" a="1"/>
  <c r="T154" i="1" s="1"/>
  <c r="D155" i="10" s="1"/>
  <c r="T148" i="1" a="1"/>
  <c r="T148" i="1" s="1"/>
  <c r="D322" i="10" s="1"/>
  <c r="T162" i="1" a="1"/>
  <c r="T162" i="1" s="1"/>
  <c r="T150" i="1" a="1"/>
  <c r="T150" i="1" s="1"/>
  <c r="D246" i="10" s="1"/>
  <c r="T159" i="1" a="1"/>
  <c r="T159" i="1" s="1"/>
  <c r="T173" i="1" a="1"/>
  <c r="T173" i="1" s="1"/>
  <c r="D256" i="10" s="1"/>
  <c r="T165" i="1" a="1"/>
  <c r="T165" i="1" s="1"/>
  <c r="D306" i="10" s="1"/>
  <c r="T156" i="1" a="1"/>
  <c r="T156" i="1" s="1"/>
  <c r="T158" i="1" a="1"/>
  <c r="T158" i="1" s="1"/>
  <c r="D76" i="10" s="1"/>
  <c r="T149" i="1" a="1"/>
  <c r="T149" i="1" s="1"/>
  <c r="D245" i="10" s="1"/>
  <c r="T217" i="1" a="1"/>
  <c r="T217" i="1" s="1"/>
  <c r="D310" i="10" s="1"/>
  <c r="T141" i="1" a="1"/>
  <c r="T141" i="1" s="1"/>
  <c r="D72" i="10" s="1"/>
  <c r="T146" i="1" a="1"/>
  <c r="T146" i="1" s="1"/>
  <c r="T136" i="1" a="1"/>
  <c r="T136" i="1" s="1"/>
  <c r="D243" i="10" s="1"/>
  <c r="T139" i="1" a="1"/>
  <c r="T139" i="1" s="1"/>
  <c r="D184" i="10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D244" i="10" s="1"/>
  <c r="T135" i="1" a="1"/>
  <c r="T135" i="1" s="1"/>
  <c r="D242" i="10" s="1"/>
  <c r="T134" i="1" a="1"/>
  <c r="T134" i="1" s="1"/>
  <c r="D241" i="10" s="1"/>
  <c r="T142" i="1" a="1"/>
  <c r="T142" i="1" s="1"/>
  <c r="T140" i="1" a="1"/>
  <c r="T140" i="1" s="1"/>
  <c r="T216" i="1" a="1"/>
  <c r="T216" i="1" s="1"/>
  <c r="D262" i="10" s="1"/>
  <c r="T215" i="1" a="1"/>
  <c r="T215" i="1" s="1"/>
  <c r="D261" i="10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D240" i="10" s="1"/>
  <c r="T192" i="1" a="1"/>
  <c r="T192" i="1" s="1"/>
  <c r="T213" i="1" a="1"/>
  <c r="T213" i="1" s="1"/>
  <c r="T195" i="1" a="1"/>
  <c r="T195" i="1" s="1"/>
  <c r="T212" i="1" a="1"/>
  <c r="T212" i="1" s="1"/>
  <c r="D309" i="10" s="1"/>
  <c r="T127" i="1" a="1"/>
  <c r="T127" i="1" s="1"/>
  <c r="D239" i="10" s="1"/>
  <c r="T126" i="1" a="1"/>
  <c r="T126" i="1" s="1"/>
  <c r="D238" i="10" s="1"/>
  <c r="T122" i="1" a="1"/>
  <c r="T122" i="1" s="1"/>
  <c r="T124" i="1" a="1"/>
  <c r="T124" i="1" s="1"/>
  <c r="T125" i="1" a="1"/>
  <c r="T125" i="1" s="1"/>
  <c r="T115" i="1" a="1"/>
  <c r="T115" i="1" s="1"/>
  <c r="D233" i="10" s="1"/>
  <c r="T114" i="1" a="1"/>
  <c r="T114" i="1" s="1"/>
  <c r="D304" i="10" s="1"/>
  <c r="T119" i="1" a="1"/>
  <c r="T119" i="1" s="1"/>
  <c r="D237" i="10" s="1"/>
  <c r="T117" i="1" a="1"/>
  <c r="T117" i="1" s="1"/>
  <c r="D235" i="10" s="1"/>
  <c r="T116" i="1" a="1"/>
  <c r="T116" i="1" s="1"/>
  <c r="D234" i="10" s="1"/>
  <c r="T120" i="1" a="1"/>
  <c r="T120" i="1" s="1"/>
  <c r="T105" i="1" a="1"/>
  <c r="T105" i="1" s="1"/>
  <c r="D230" i="10" s="1"/>
  <c r="T176" i="1" a="1"/>
  <c r="T176" i="1" s="1"/>
  <c r="D188" i="10" s="1"/>
  <c r="T175" i="1" a="1"/>
  <c r="T175" i="1" s="1"/>
  <c r="D187" i="10" s="1"/>
  <c r="T108" i="1" a="1"/>
  <c r="T108" i="1" s="1"/>
  <c r="D131" i="10" s="1"/>
  <c r="T181" i="1" a="1"/>
  <c r="T181" i="1" s="1"/>
  <c r="D124" i="10" s="1"/>
  <c r="T178" i="1" a="1"/>
  <c r="T178" i="1" s="1"/>
  <c r="D157" i="10" s="1"/>
  <c r="T107" i="1" a="1"/>
  <c r="T107" i="1" s="1"/>
  <c r="D232" i="10" s="1"/>
  <c r="T102" i="1" a="1"/>
  <c r="T102" i="1" s="1"/>
  <c r="D303" i="10" s="1"/>
  <c r="T104" i="1" a="1"/>
  <c r="T104" i="1" s="1"/>
  <c r="D229" i="10" s="1"/>
  <c r="T106" i="1" a="1"/>
  <c r="T106" i="1" s="1"/>
  <c r="D231" i="10" s="1"/>
  <c r="T103" i="1" a="1"/>
  <c r="T103" i="1" s="1"/>
  <c r="D228" i="10" s="1"/>
  <c r="T112" i="1" a="1"/>
  <c r="T112" i="1" s="1"/>
  <c r="T111" i="1" a="1"/>
  <c r="T111" i="1" s="1"/>
  <c r="T188" i="1" a="1"/>
  <c r="T188" i="1" s="1"/>
  <c r="T101" i="1" a="1"/>
  <c r="T101" i="1" s="1"/>
  <c r="D41" i="10" s="1"/>
  <c r="T90" i="1" a="1"/>
  <c r="T90" i="1" s="1"/>
  <c r="D225" i="10" s="1"/>
  <c r="T185" i="1" a="1"/>
  <c r="T185" i="1" s="1"/>
  <c r="T94" i="1" a="1"/>
  <c r="T94" i="1" s="1"/>
  <c r="D182" i="10" s="1"/>
  <c r="T93" i="1" a="1"/>
  <c r="T93" i="1" s="1"/>
  <c r="T184" i="1" a="1"/>
  <c r="T184" i="1" s="1"/>
  <c r="T96" i="1" a="1"/>
  <c r="T96" i="1" s="1"/>
  <c r="T97" i="1" a="1"/>
  <c r="T97" i="1" s="1"/>
  <c r="D121" i="10" s="1"/>
  <c r="T95" i="1" a="1"/>
  <c r="T95" i="1" s="1"/>
  <c r="D154" i="10" s="1"/>
  <c r="T87" i="1" a="1"/>
  <c r="T87" i="1" s="1"/>
  <c r="D302" i="10" s="1"/>
  <c r="T89" i="1" a="1"/>
  <c r="T89" i="1" s="1"/>
  <c r="D224" i="10" s="1"/>
  <c r="T91" i="1" a="1"/>
  <c r="T91" i="1" s="1"/>
  <c r="D226" i="10" s="1"/>
  <c r="T88" i="1" a="1"/>
  <c r="T88" i="1" s="1"/>
  <c r="D223" i="10" s="1"/>
  <c r="T100" i="1" a="1"/>
  <c r="T100" i="1" s="1"/>
  <c r="T98" i="1" a="1"/>
  <c r="T98" i="1" s="1"/>
  <c r="D89" i="10" s="1"/>
  <c r="T99" i="1" a="1"/>
  <c r="T99" i="1" s="1"/>
  <c r="D75" i="10" s="1"/>
  <c r="T211" i="1" a="1"/>
  <c r="T211" i="1" s="1"/>
  <c r="D308" i="10" s="1"/>
  <c r="T84" i="1" a="1"/>
  <c r="T84" i="1" s="1"/>
  <c r="D88" i="10" s="1"/>
  <c r="T79" i="1" a="1"/>
  <c r="T79" i="1" s="1"/>
  <c r="D153" i="10" s="1"/>
  <c r="T72" i="1" a="1"/>
  <c r="T72" i="1" s="1"/>
  <c r="D221" i="10" s="1"/>
  <c r="T82" i="1" a="1"/>
  <c r="T82" i="1" s="1"/>
  <c r="T174" i="1" a="1"/>
  <c r="T174" i="1" s="1"/>
  <c r="D186" i="10" s="1"/>
  <c r="T78" i="1" a="1"/>
  <c r="T78" i="1" s="1"/>
  <c r="D152" i="10" s="1"/>
  <c r="T69" i="1" a="1"/>
  <c r="T69" i="1" s="1"/>
  <c r="D301" i="10" s="1"/>
  <c r="T77" i="1" a="1"/>
  <c r="T77" i="1" s="1"/>
  <c r="T76" i="1" a="1"/>
  <c r="T76" i="1" s="1"/>
  <c r="D167" i="10" s="1"/>
  <c r="T209" i="1" a="1"/>
  <c r="T209" i="1" s="1"/>
  <c r="T70" i="1" a="1"/>
  <c r="T70" i="1" s="1"/>
  <c r="D219" i="10" s="1"/>
  <c r="T85" i="1" a="1"/>
  <c r="T85" i="1" s="1"/>
  <c r="D74" i="10" s="1"/>
  <c r="T164" i="1" a="1"/>
  <c r="T164" i="1" s="1"/>
  <c r="D305" i="10" s="1"/>
  <c r="T63" i="1" a="1"/>
  <c r="T63" i="1" s="1"/>
  <c r="D218" i="10" s="1"/>
  <c r="T179" i="1" a="1"/>
  <c r="T179" i="1" s="1"/>
  <c r="D158" i="10" s="1"/>
  <c r="T60" i="1" a="1"/>
  <c r="T60" i="1" s="1"/>
  <c r="D215" i="10" s="1"/>
  <c r="T62" i="1" a="1"/>
  <c r="T62" i="1" s="1"/>
  <c r="D217" i="10" s="1"/>
  <c r="T61" i="1" a="1"/>
  <c r="T61" i="1" s="1"/>
  <c r="D216" i="10" s="1"/>
  <c r="T64" i="1" a="1"/>
  <c r="T64" i="1" s="1"/>
  <c r="D163" i="10" s="1"/>
  <c r="T67" i="1" a="1"/>
  <c r="T67" i="1" s="1"/>
  <c r="D40" i="10" s="1"/>
  <c r="T65" i="1" a="1"/>
  <c r="T65" i="1" s="1"/>
  <c r="D85" i="10" s="1"/>
  <c r="T68" i="1" a="1"/>
  <c r="T68" i="1" s="1"/>
  <c r="T207" i="1" a="1"/>
  <c r="T207" i="1" s="1"/>
  <c r="D259" i="10" s="1"/>
  <c r="T206" i="1" a="1"/>
  <c r="T206" i="1" s="1"/>
  <c r="T66" i="1" a="1"/>
  <c r="T66" i="1" s="1"/>
  <c r="T205" i="1" a="1"/>
  <c r="T205" i="1" s="1"/>
  <c r="D104" i="10" s="1"/>
  <c r="T190" i="1" a="1"/>
  <c r="T190" i="1" s="1"/>
  <c r="T204" i="1" a="1"/>
  <c r="T204" i="1" s="1"/>
  <c r="D190" i="10" s="1"/>
  <c r="T59" i="1" a="1"/>
  <c r="T59" i="1" s="1"/>
  <c r="T58" i="1" a="1"/>
  <c r="T58" i="1" s="1"/>
  <c r="T203" i="1" a="1"/>
  <c r="T203" i="1" s="1"/>
  <c r="D191" i="10" s="1"/>
  <c r="T55" i="1" a="1"/>
  <c r="T55" i="1" s="1"/>
  <c r="D213" i="10" s="1"/>
  <c r="T202" i="1" a="1"/>
  <c r="T202" i="1" s="1"/>
  <c r="D63" i="10" s="1"/>
  <c r="T201" i="1" a="1"/>
  <c r="T201" i="1" s="1"/>
  <c r="D258" i="10" s="1"/>
  <c r="T182" i="1" a="1"/>
  <c r="T182" i="1" s="1"/>
  <c r="D119" i="10" s="1"/>
  <c r="T172" i="1" a="1"/>
  <c r="T172" i="1" s="1"/>
  <c r="D255" i="10" s="1"/>
  <c r="T167" i="1" a="1"/>
  <c r="T167" i="1" s="1"/>
  <c r="D250" i="10" s="1"/>
  <c r="T56" i="1" a="1"/>
  <c r="T56" i="1" s="1"/>
  <c r="D214" i="10" s="1"/>
  <c r="T54" i="1" a="1"/>
  <c r="T54" i="1" s="1"/>
  <c r="D212" i="10" s="1"/>
  <c r="T44" i="1" a="1"/>
  <c r="T44" i="1" s="1"/>
  <c r="D174" i="10" s="1"/>
  <c r="T38" i="1" a="1"/>
  <c r="T38" i="1" s="1"/>
  <c r="D206" i="10" s="1"/>
  <c r="T37" i="1" a="1"/>
  <c r="T37" i="1" s="1"/>
  <c r="D205" i="10" s="1"/>
  <c r="T43" i="1" a="1"/>
  <c r="T43" i="1" s="1"/>
  <c r="D211" i="10" s="1"/>
  <c r="T42" i="1" a="1"/>
  <c r="T42" i="1" s="1"/>
  <c r="D210" i="10" s="1"/>
  <c r="T49" i="1" a="1"/>
  <c r="T49" i="1" s="1"/>
  <c r="D151" i="10" s="1"/>
  <c r="T48" i="1" a="1"/>
  <c r="T48" i="1" s="1"/>
  <c r="D150" i="10" s="1"/>
  <c r="T41" i="1" a="1"/>
  <c r="T41" i="1" s="1"/>
  <c r="D209" i="10" s="1"/>
  <c r="T50" i="1" a="1"/>
  <c r="T50" i="1" s="1"/>
  <c r="D83" i="10" s="1"/>
  <c r="T34" i="1" a="1"/>
  <c r="T34" i="1" s="1"/>
  <c r="D324" i="10" s="1"/>
  <c r="T180" i="1" a="1"/>
  <c r="T180" i="1" s="1"/>
  <c r="D123" i="10" s="1"/>
  <c r="T46" i="1" a="1"/>
  <c r="T46" i="1" s="1"/>
  <c r="D166" i="10" s="1"/>
  <c r="T36" i="1" a="1"/>
  <c r="T36" i="1" s="1"/>
  <c r="D300" i="10" s="1"/>
  <c r="T47" i="1" a="1"/>
  <c r="T47" i="1" s="1"/>
  <c r="D149" i="10" s="1"/>
  <c r="T45" i="1" a="1"/>
  <c r="T45" i="1" s="1"/>
  <c r="D165" i="10" s="1"/>
  <c r="T168" i="1" a="1"/>
  <c r="T168" i="1" s="1"/>
  <c r="D251" i="10" s="1"/>
  <c r="T171" i="1" a="1"/>
  <c r="T171" i="1" s="1"/>
  <c r="D254" i="10" s="1"/>
  <c r="T200" i="1" a="1"/>
  <c r="T200" i="1" s="1"/>
  <c r="D103" i="10" s="1"/>
  <c r="T51" i="1" a="1"/>
  <c r="T51" i="1" s="1"/>
  <c r="D84" i="10" s="1"/>
  <c r="T53" i="1" a="1"/>
  <c r="T53" i="1" s="1"/>
  <c r="T199" i="1" a="1"/>
  <c r="T199" i="1" s="1"/>
  <c r="D78" i="10" s="1"/>
  <c r="T52" i="1" a="1"/>
  <c r="T52" i="1" s="1"/>
  <c r="D52" i="10" s="1"/>
  <c r="T35" i="1" a="1"/>
  <c r="T35" i="1" s="1"/>
  <c r="D299" i="10" s="1"/>
  <c r="T198" i="1" a="1"/>
  <c r="T198" i="1" s="1"/>
  <c r="D257" i="10" s="1"/>
  <c r="T169" i="1" a="1"/>
  <c r="T169" i="1" s="1"/>
  <c r="D252" i="10" s="1"/>
  <c r="T33" i="1" a="1"/>
  <c r="T33" i="1" s="1"/>
  <c r="D39" i="10" s="1"/>
  <c r="T25" i="1" a="1"/>
  <c r="T25" i="1" s="1"/>
  <c r="D202" i="10" s="1"/>
  <c r="T28" i="1" a="1"/>
  <c r="T28" i="1" s="1"/>
  <c r="D178" i="10" s="1"/>
  <c r="T30" i="1" a="1"/>
  <c r="T30" i="1" s="1"/>
  <c r="D81" i="10" s="1"/>
  <c r="T29" i="1" a="1"/>
  <c r="T29" i="1" s="1"/>
  <c r="D148" i="10" s="1"/>
  <c r="T21" i="1" a="1"/>
  <c r="T21" i="1" s="1"/>
  <c r="D298" i="10" s="1"/>
  <c r="T22" i="1" a="1"/>
  <c r="T22" i="1" s="1"/>
  <c r="D199" i="10" s="1"/>
  <c r="T27" i="1" a="1"/>
  <c r="T27" i="1" s="1"/>
  <c r="D204" i="10" s="1"/>
  <c r="T23" i="1" a="1"/>
  <c r="T23" i="1" s="1"/>
  <c r="D200" i="10" s="1"/>
  <c r="T32" i="1" a="1"/>
  <c r="T32" i="1" s="1"/>
  <c r="D51" i="10" s="1"/>
  <c r="T26" i="1" a="1"/>
  <c r="T26" i="1" s="1"/>
  <c r="D203" i="10" s="1"/>
  <c r="T170" i="1" a="1"/>
  <c r="T170" i="1" s="1"/>
  <c r="D253" i="10" s="1"/>
  <c r="T31" i="1" a="1"/>
  <c r="T31" i="1" s="1"/>
  <c r="D82" i="10" s="1"/>
  <c r="T24" i="1" a="1"/>
  <c r="T24" i="1" s="1"/>
  <c r="D201" i="10" s="1"/>
  <c r="T197" i="1" a="1"/>
  <c r="T197" i="1" s="1"/>
  <c r="D307" i="10" s="1"/>
  <c r="T196" i="1" a="1"/>
  <c r="T196" i="1" s="1"/>
  <c r="D169" i="10" s="1"/>
  <c r="T16" i="1" a="1"/>
  <c r="T16" i="1" s="1"/>
  <c r="D73" i="10" s="1"/>
  <c r="T20" i="1" a="1"/>
  <c r="T20" i="1" s="1"/>
  <c r="T19" i="1" a="1"/>
  <c r="T19" i="1" s="1"/>
  <c r="T11" i="1" a="1"/>
  <c r="T11" i="1" s="1"/>
  <c r="D196" i="10" s="1"/>
  <c r="T14" i="1" a="1"/>
  <c r="T14" i="1" s="1"/>
  <c r="D147" i="10" s="1"/>
  <c r="T7" i="1" a="1"/>
  <c r="T7" i="1" s="1"/>
  <c r="D297" i="10" s="1"/>
  <c r="T8" i="1" a="1"/>
  <c r="T8" i="1" s="1"/>
  <c r="D193" i="10" s="1"/>
  <c r="T13" i="1" a="1"/>
  <c r="T13" i="1" s="1"/>
  <c r="D198" i="10" s="1"/>
  <c r="T6" i="1" a="1"/>
  <c r="T6" i="1" s="1"/>
  <c r="D323" i="10" s="1"/>
  <c r="T17" i="1" a="1"/>
  <c r="T17" i="1" s="1"/>
  <c r="D50" i="10" s="1"/>
  <c r="T9" i="1" a="1"/>
  <c r="T9" i="1" s="1"/>
  <c r="D194" i="10" s="1"/>
  <c r="T12" i="1" a="1"/>
  <c r="T12" i="1" s="1"/>
  <c r="D197" i="10" s="1"/>
  <c r="T15" i="1" a="1"/>
  <c r="T15" i="1" s="1"/>
  <c r="D80" i="10" s="1"/>
  <c r="T18" i="1" a="1"/>
  <c r="T18" i="1" s="1"/>
  <c r="D10" i="10" s="1"/>
  <c r="T10" i="1" a="1"/>
  <c r="T10" i="1" s="1"/>
  <c r="D195" i="10" s="1"/>
  <c r="S764" i="1" a="1"/>
  <c r="S764" i="1" s="1"/>
  <c r="C765" i="10" s="1"/>
  <c r="S194" i="1" a="1"/>
  <c r="S194" i="1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S340" i="1" a="1"/>
  <c r="S340" i="1" s="1"/>
  <c r="C296" i="10" s="1"/>
  <c r="S339" i="1" a="1"/>
  <c r="S339" i="1" s="1"/>
  <c r="S334" i="1" a="1"/>
  <c r="S334" i="1" s="1"/>
  <c r="S333" i="1" a="1"/>
  <c r="S333" i="1" s="1"/>
  <c r="S330" i="1" a="1"/>
  <c r="S330" i="1" s="1"/>
  <c r="C342" i="10" s="1"/>
  <c r="S329" i="1" a="1"/>
  <c r="S329" i="1" s="1"/>
  <c r="S327" i="1" a="1"/>
  <c r="S327" i="1" s="1"/>
  <c r="C341" i="10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C319" i="10" s="1"/>
  <c r="S315" i="1" a="1"/>
  <c r="S315" i="1" s="1"/>
  <c r="C288" i="10" s="1"/>
  <c r="S314" i="1" a="1"/>
  <c r="S314" i="1" s="1"/>
  <c r="S313" i="1" a="1"/>
  <c r="S313" i="1" s="1"/>
  <c r="S312" i="1" a="1"/>
  <c r="S312" i="1" s="1"/>
  <c r="C340" i="10" s="1"/>
  <c r="S311" i="1" a="1"/>
  <c r="S311" i="1" s="1"/>
  <c r="C287" i="10" s="1"/>
  <c r="S310" i="1" a="1"/>
  <c r="S310" i="1" s="1"/>
  <c r="C339" i="10" s="1"/>
  <c r="S309" i="1" a="1"/>
  <c r="S309" i="1" s="1"/>
  <c r="C286" i="10" s="1"/>
  <c r="S308" i="1" a="1"/>
  <c r="S308" i="1" s="1"/>
  <c r="S307" i="1" a="1"/>
  <c r="S307" i="1" s="1"/>
  <c r="C327" i="10" s="1"/>
  <c r="S306" i="1" a="1"/>
  <c r="S306" i="1" s="1"/>
  <c r="S305" i="1" a="1"/>
  <c r="S305" i="1" s="1"/>
  <c r="C338" i="10" s="1"/>
  <c r="S304" i="1" a="1"/>
  <c r="S304" i="1" s="1"/>
  <c r="S303" i="1" a="1"/>
  <c r="S303" i="1" s="1"/>
  <c r="C285" i="10" s="1"/>
  <c r="S302" i="1" a="1"/>
  <c r="S302" i="1" s="1"/>
  <c r="S301" i="1" a="1"/>
  <c r="S301" i="1" s="1"/>
  <c r="S300" i="1" a="1"/>
  <c r="S300" i="1" s="1"/>
  <c r="S299" i="1" a="1"/>
  <c r="S299" i="1" s="1"/>
  <c r="C284" i="10" s="1"/>
  <c r="S298" i="1" a="1"/>
  <c r="S298" i="1" s="1"/>
  <c r="C318" i="10" s="1"/>
  <c r="S296" i="1" a="1"/>
  <c r="S296" i="1" s="1"/>
  <c r="C283" i="10" s="1"/>
  <c r="S294" i="1" a="1"/>
  <c r="S294" i="1" s="1"/>
  <c r="C282" i="10" s="1"/>
  <c r="S293" i="1" a="1"/>
  <c r="S293" i="1" s="1"/>
  <c r="C337" i="10" s="1"/>
  <c r="S292" i="1" a="1"/>
  <c r="S292" i="1" s="1"/>
  <c r="S291" i="1" a="1"/>
  <c r="S291" i="1" s="1"/>
  <c r="C281" i="10" s="1"/>
  <c r="S290" i="1" a="1"/>
  <c r="S290" i="1" s="1"/>
  <c r="C326" i="10" s="1"/>
  <c r="S289" i="1" a="1"/>
  <c r="S289" i="1" s="1"/>
  <c r="C336" i="10" s="1"/>
  <c r="S288" i="1" a="1"/>
  <c r="S288" i="1" s="1"/>
  <c r="S275" i="1" a="1"/>
  <c r="S275" i="1" s="1"/>
  <c r="C315" i="10" s="1"/>
  <c r="S273" i="1" a="1"/>
  <c r="S273" i="1" s="1"/>
  <c r="C278" i="10" s="1"/>
  <c r="S272" i="1" a="1"/>
  <c r="S272" i="1" s="1"/>
  <c r="C277" i="10" s="1"/>
  <c r="S271" i="1" a="1"/>
  <c r="S271" i="1" s="1"/>
  <c r="S270" i="1" a="1"/>
  <c r="S270" i="1" s="1"/>
  <c r="C276" i="10" s="1"/>
  <c r="S269" i="1" a="1"/>
  <c r="S269" i="1" s="1"/>
  <c r="C332" i="10" s="1"/>
  <c r="S268" i="1" a="1"/>
  <c r="S268" i="1" s="1"/>
  <c r="S267" i="1" a="1"/>
  <c r="S267" i="1" s="1"/>
  <c r="C331" i="10" s="1"/>
  <c r="S266" i="1" a="1"/>
  <c r="S266" i="1" s="1"/>
  <c r="C275" i="10" s="1"/>
  <c r="S265" i="1" a="1"/>
  <c r="S265" i="1" s="1"/>
  <c r="C330" i="10" s="1"/>
  <c r="S264" i="1" a="1"/>
  <c r="S264" i="1" s="1"/>
  <c r="S263" i="1" a="1"/>
  <c r="S263" i="1" s="1"/>
  <c r="C329" i="10" s="1"/>
  <c r="S262" i="1" a="1"/>
  <c r="S262" i="1" s="1"/>
  <c r="C274" i="10" s="1"/>
  <c r="S261" i="1" a="1"/>
  <c r="S261" i="1" s="1"/>
  <c r="S260" i="1" a="1"/>
  <c r="S260" i="1" s="1"/>
  <c r="C273" i="10" s="1"/>
  <c r="S259" i="1" a="1"/>
  <c r="S259" i="1" s="1"/>
  <c r="C272" i="10" s="1"/>
  <c r="S258" i="1" a="1"/>
  <c r="S258" i="1" s="1"/>
  <c r="S254" i="1" a="1"/>
  <c r="S254" i="1" s="1"/>
  <c r="S253" i="1" a="1"/>
  <c r="S253" i="1" s="1"/>
  <c r="C270" i="10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C269" i="10" s="1"/>
  <c r="S244" i="1" a="1"/>
  <c r="S244" i="1" s="1"/>
  <c r="S243" i="1" a="1"/>
  <c r="S243" i="1" s="1"/>
  <c r="S242" i="1" a="1"/>
  <c r="S242" i="1" s="1"/>
  <c r="S241" i="1" a="1"/>
  <c r="S241" i="1" s="1"/>
  <c r="C268" i="10" s="1"/>
  <c r="S240" i="1" a="1"/>
  <c r="S240" i="1" s="1"/>
  <c r="C192" i="10" s="1"/>
  <c r="S239" i="1" a="1"/>
  <c r="S239" i="1" s="1"/>
  <c r="C314" i="10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C313" i="10" s="1"/>
  <c r="S233" i="1" a="1"/>
  <c r="S233" i="1" s="1"/>
  <c r="C267" i="10" s="1"/>
  <c r="S232" i="1" a="1"/>
  <c r="S232" i="1" s="1"/>
  <c r="C266" i="10" s="1"/>
  <c r="S231" i="1" a="1"/>
  <c r="S231" i="1" s="1"/>
  <c r="C312" i="10" s="1"/>
  <c r="S230" i="1" a="1"/>
  <c r="S230" i="1" s="1"/>
  <c r="C265" i="10" s="1"/>
  <c r="S229" i="1" a="1"/>
  <c r="S229" i="1" s="1"/>
  <c r="C164" i="10" s="1"/>
  <c r="S228" i="1" a="1"/>
  <c r="S228" i="1" s="1"/>
  <c r="S227" i="1" a="1"/>
  <c r="S227" i="1" s="1"/>
  <c r="S226" i="1" a="1"/>
  <c r="S226" i="1" s="1"/>
  <c r="C328" i="10" s="1"/>
  <c r="S225" i="1" a="1"/>
  <c r="S225" i="1" s="1"/>
  <c r="S224" i="1" a="1"/>
  <c r="S224" i="1" s="1"/>
  <c r="C264" i="10" s="1"/>
  <c r="S223" i="1" a="1"/>
  <c r="S223" i="1" s="1"/>
  <c r="C263" i="10" s="1"/>
  <c r="S222" i="1" a="1"/>
  <c r="S222" i="1" s="1"/>
  <c r="S221" i="1" a="1"/>
  <c r="S221" i="1" s="1"/>
  <c r="S220" i="1" a="1"/>
  <c r="S220" i="1" s="1"/>
  <c r="S219" i="1" a="1"/>
  <c r="S219" i="1" s="1"/>
  <c r="C311" i="10" s="1"/>
  <c r="S218" i="1" a="1"/>
  <c r="S218" i="1" s="1"/>
  <c r="S152" i="1" a="1"/>
  <c r="S152" i="1" s="1"/>
  <c r="C248" i="10" s="1"/>
  <c r="S160" i="1" a="1"/>
  <c r="S160" i="1" s="1"/>
  <c r="S161" i="1" a="1"/>
  <c r="S161" i="1" s="1"/>
  <c r="S151" i="1" a="1"/>
  <c r="S151" i="1" s="1"/>
  <c r="C247" i="10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C156" i="10" s="1"/>
  <c r="S148" i="1" a="1"/>
  <c r="S148" i="1" s="1"/>
  <c r="C322" i="10" s="1"/>
  <c r="S162" i="1" a="1"/>
  <c r="S162" i="1" s="1"/>
  <c r="S150" i="1" a="1"/>
  <c r="S150" i="1" s="1"/>
  <c r="C246" i="10" s="1"/>
  <c r="S159" i="1" a="1"/>
  <c r="S159" i="1" s="1"/>
  <c r="S173" i="1" a="1"/>
  <c r="S173" i="1" s="1"/>
  <c r="C256" i="10" s="1"/>
  <c r="S165" i="1" a="1"/>
  <c r="S165" i="1" s="1"/>
  <c r="C306" i="10" s="1"/>
  <c r="S156" i="1" a="1"/>
  <c r="S156" i="1" s="1"/>
  <c r="S158" i="1" a="1"/>
  <c r="S158" i="1" s="1"/>
  <c r="C76" i="10" s="1"/>
  <c r="S149" i="1" a="1"/>
  <c r="S149" i="1" s="1"/>
  <c r="C245" i="10" s="1"/>
  <c r="S217" i="1" a="1"/>
  <c r="S217" i="1" s="1"/>
  <c r="C310" i="10" s="1"/>
  <c r="S141" i="1" a="1"/>
  <c r="S141" i="1" s="1"/>
  <c r="C72" i="10" s="1"/>
  <c r="S146" i="1" a="1"/>
  <c r="S146" i="1" s="1"/>
  <c r="S136" i="1" a="1"/>
  <c r="S136" i="1" s="1"/>
  <c r="C243" i="10" s="1"/>
  <c r="S139" i="1" a="1"/>
  <c r="S139" i="1" s="1"/>
  <c r="C184" i="10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C244" i="10" s="1"/>
  <c r="S135" i="1" a="1"/>
  <c r="S135" i="1" s="1"/>
  <c r="C242" i="10" s="1"/>
  <c r="S134" i="1" a="1"/>
  <c r="S134" i="1" s="1"/>
  <c r="C241" i="10" s="1"/>
  <c r="S142" i="1" a="1"/>
  <c r="S142" i="1" s="1"/>
  <c r="S140" i="1" a="1"/>
  <c r="S140" i="1" s="1"/>
  <c r="S216" i="1" a="1"/>
  <c r="S216" i="1" s="1"/>
  <c r="C262" i="10" s="1"/>
  <c r="S215" i="1" a="1"/>
  <c r="S215" i="1" s="1"/>
  <c r="C261" i="10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240" i="10" s="1"/>
  <c r="S192" i="1" a="1"/>
  <c r="S192" i="1" s="1"/>
  <c r="S213" i="1" a="1"/>
  <c r="S213" i="1" s="1"/>
  <c r="S195" i="1" a="1"/>
  <c r="S195" i="1" s="1"/>
  <c r="S212" i="1" a="1"/>
  <c r="S212" i="1" s="1"/>
  <c r="C309" i="10" s="1"/>
  <c r="S127" i="1" a="1"/>
  <c r="S127" i="1" s="1"/>
  <c r="C239" i="10" s="1"/>
  <c r="S126" i="1" a="1"/>
  <c r="S126" i="1" s="1"/>
  <c r="C238" i="10" s="1"/>
  <c r="S122" i="1" a="1"/>
  <c r="S122" i="1" s="1"/>
  <c r="S124" i="1" a="1"/>
  <c r="S124" i="1" s="1"/>
  <c r="S125" i="1" a="1"/>
  <c r="S125" i="1" s="1"/>
  <c r="S115" i="1" a="1"/>
  <c r="S115" i="1" s="1"/>
  <c r="C233" i="10" s="1"/>
  <c r="S114" i="1" a="1"/>
  <c r="S114" i="1" s="1"/>
  <c r="C304" i="10" s="1"/>
  <c r="S119" i="1" a="1"/>
  <c r="S119" i="1" s="1"/>
  <c r="C237" i="10" s="1"/>
  <c r="S117" i="1" a="1"/>
  <c r="S117" i="1" s="1"/>
  <c r="C235" i="10" s="1"/>
  <c r="S116" i="1" a="1"/>
  <c r="S116" i="1" s="1"/>
  <c r="C234" i="10" s="1"/>
  <c r="S120" i="1" a="1"/>
  <c r="S120" i="1" s="1"/>
  <c r="S105" i="1" a="1"/>
  <c r="S105" i="1" s="1"/>
  <c r="C230" i="10" s="1"/>
  <c r="S176" i="1" a="1"/>
  <c r="S176" i="1" s="1"/>
  <c r="C188" i="10" s="1"/>
  <c r="S175" i="1" a="1"/>
  <c r="S175" i="1" s="1"/>
  <c r="C187" i="10" s="1"/>
  <c r="S108" i="1" a="1"/>
  <c r="S108" i="1" s="1"/>
  <c r="C131" i="10" s="1"/>
  <c r="S181" i="1" a="1"/>
  <c r="S181" i="1" s="1"/>
  <c r="C124" i="10" s="1"/>
  <c r="S178" i="1" a="1"/>
  <c r="S178" i="1" s="1"/>
  <c r="C157" i="10" s="1"/>
  <c r="S107" i="1" a="1"/>
  <c r="S107" i="1" s="1"/>
  <c r="C232" i="10" s="1"/>
  <c r="S102" i="1" a="1"/>
  <c r="S102" i="1" s="1"/>
  <c r="C303" i="10" s="1"/>
  <c r="S104" i="1" a="1"/>
  <c r="S104" i="1" s="1"/>
  <c r="C229" i="10" s="1"/>
  <c r="S106" i="1" a="1"/>
  <c r="S106" i="1" s="1"/>
  <c r="C231" i="10" s="1"/>
  <c r="S103" i="1" a="1"/>
  <c r="S103" i="1" s="1"/>
  <c r="C228" i="10" s="1"/>
  <c r="S112" i="1" a="1"/>
  <c r="S112" i="1" s="1"/>
  <c r="S111" i="1" a="1"/>
  <c r="S111" i="1" s="1"/>
  <c r="S188" i="1" a="1"/>
  <c r="S188" i="1" s="1"/>
  <c r="S101" i="1" a="1"/>
  <c r="S101" i="1" s="1"/>
  <c r="C41" i="10" s="1"/>
  <c r="S90" i="1" a="1"/>
  <c r="S90" i="1" s="1"/>
  <c r="C225" i="10" s="1"/>
  <c r="S185" i="1" a="1"/>
  <c r="S185" i="1" s="1"/>
  <c r="S94" i="1" a="1"/>
  <c r="S94" i="1" s="1"/>
  <c r="C182" i="10" s="1"/>
  <c r="S93" i="1" a="1"/>
  <c r="S93" i="1" s="1"/>
  <c r="S184" i="1" a="1"/>
  <c r="S184" i="1" s="1"/>
  <c r="S96" i="1" a="1"/>
  <c r="S96" i="1" s="1"/>
  <c r="S97" i="1" a="1"/>
  <c r="S97" i="1" s="1"/>
  <c r="C121" i="10" s="1"/>
  <c r="S95" i="1" a="1"/>
  <c r="S95" i="1" s="1"/>
  <c r="C154" i="10" s="1"/>
  <c r="S87" i="1" a="1"/>
  <c r="S87" i="1" s="1"/>
  <c r="C302" i="10" s="1"/>
  <c r="S89" i="1" a="1"/>
  <c r="S89" i="1" s="1"/>
  <c r="C224" i="10" s="1"/>
  <c r="S91" i="1" a="1"/>
  <c r="S91" i="1" s="1"/>
  <c r="C226" i="10" s="1"/>
  <c r="S88" i="1" a="1"/>
  <c r="S88" i="1" s="1"/>
  <c r="C223" i="10" s="1"/>
  <c r="S100" i="1" a="1"/>
  <c r="S100" i="1" s="1"/>
  <c r="S98" i="1" a="1"/>
  <c r="S98" i="1" s="1"/>
  <c r="C89" i="10" s="1"/>
  <c r="S99" i="1" a="1"/>
  <c r="S99" i="1" s="1"/>
  <c r="C75" i="10" s="1"/>
  <c r="S211" i="1" a="1"/>
  <c r="S211" i="1" s="1"/>
  <c r="C308" i="10" s="1"/>
  <c r="S84" i="1" a="1"/>
  <c r="S84" i="1" s="1"/>
  <c r="C88" i="10" s="1"/>
  <c r="S79" i="1" a="1"/>
  <c r="S79" i="1" s="1"/>
  <c r="C153" i="10" s="1"/>
  <c r="S72" i="1" a="1"/>
  <c r="S72" i="1" s="1"/>
  <c r="C221" i="10" s="1"/>
  <c r="S82" i="1" a="1"/>
  <c r="S82" i="1" s="1"/>
  <c r="S174" i="1" a="1"/>
  <c r="S174" i="1" s="1"/>
  <c r="C186" i="10" s="1"/>
  <c r="S78" i="1" a="1"/>
  <c r="S78" i="1" s="1"/>
  <c r="C152" i="10" s="1"/>
  <c r="S69" i="1" a="1"/>
  <c r="S69" i="1" s="1"/>
  <c r="C301" i="10" s="1"/>
  <c r="S77" i="1" a="1"/>
  <c r="S77" i="1" s="1"/>
  <c r="S76" i="1" a="1"/>
  <c r="S76" i="1" s="1"/>
  <c r="C167" i="10" s="1"/>
  <c r="S209" i="1" a="1"/>
  <c r="S209" i="1" s="1"/>
  <c r="S70" i="1" a="1"/>
  <c r="S70" i="1" s="1"/>
  <c r="C219" i="10" s="1"/>
  <c r="S85" i="1" a="1"/>
  <c r="S85" i="1" s="1"/>
  <c r="C74" i="10" s="1"/>
  <c r="S164" i="1" a="1"/>
  <c r="S164" i="1" s="1"/>
  <c r="C305" i="10" s="1"/>
  <c r="S63" i="1" a="1"/>
  <c r="S63" i="1" s="1"/>
  <c r="C218" i="10" s="1"/>
  <c r="S179" i="1" a="1"/>
  <c r="S179" i="1" s="1"/>
  <c r="C158" i="10" s="1"/>
  <c r="S60" i="1" a="1"/>
  <c r="S60" i="1" s="1"/>
  <c r="C215" i="10" s="1"/>
  <c r="S62" i="1" a="1"/>
  <c r="S62" i="1" s="1"/>
  <c r="C217" i="10" s="1"/>
  <c r="S61" i="1" a="1"/>
  <c r="S61" i="1" s="1"/>
  <c r="C216" i="10" s="1"/>
  <c r="S64" i="1" a="1"/>
  <c r="S64" i="1" s="1"/>
  <c r="C163" i="10" s="1"/>
  <c r="S67" i="1" a="1"/>
  <c r="S67" i="1" s="1"/>
  <c r="C40" i="10" s="1"/>
  <c r="S65" i="1" a="1"/>
  <c r="S65" i="1" s="1"/>
  <c r="C85" i="10" s="1"/>
  <c r="S68" i="1" a="1"/>
  <c r="S68" i="1" s="1"/>
  <c r="S207" i="1" a="1"/>
  <c r="S207" i="1" s="1"/>
  <c r="C259" i="10" s="1"/>
  <c r="S206" i="1" a="1"/>
  <c r="S206" i="1" s="1"/>
  <c r="S66" i="1" a="1"/>
  <c r="S66" i="1" s="1"/>
  <c r="S205" i="1" a="1"/>
  <c r="S205" i="1" s="1"/>
  <c r="C104" i="10" s="1"/>
  <c r="S190" i="1" a="1"/>
  <c r="S190" i="1" s="1"/>
  <c r="S204" i="1" a="1"/>
  <c r="S204" i="1" s="1"/>
  <c r="C190" i="10" s="1"/>
  <c r="S59" i="1" a="1"/>
  <c r="S59" i="1" s="1"/>
  <c r="S58" i="1" a="1"/>
  <c r="S58" i="1" s="1"/>
  <c r="S203" i="1" a="1"/>
  <c r="S203" i="1" s="1"/>
  <c r="C191" i="10" s="1"/>
  <c r="S55" i="1" a="1"/>
  <c r="S55" i="1" s="1"/>
  <c r="C213" i="10" s="1"/>
  <c r="S202" i="1" a="1"/>
  <c r="S202" i="1" s="1"/>
  <c r="C63" i="10" s="1"/>
  <c r="S201" i="1" a="1"/>
  <c r="S201" i="1" s="1"/>
  <c r="C258" i="10" s="1"/>
  <c r="S182" i="1" a="1"/>
  <c r="S182" i="1" s="1"/>
  <c r="C119" i="10" s="1"/>
  <c r="S172" i="1" a="1"/>
  <c r="S172" i="1" s="1"/>
  <c r="C255" i="10" s="1"/>
  <c r="S167" i="1" a="1"/>
  <c r="S167" i="1" s="1"/>
  <c r="C250" i="10" s="1"/>
  <c r="S56" i="1" a="1"/>
  <c r="S56" i="1" s="1"/>
  <c r="C214" i="10" s="1"/>
  <c r="S54" i="1" a="1"/>
  <c r="S54" i="1" s="1"/>
  <c r="C212" i="10" s="1"/>
  <c r="S44" i="1" a="1"/>
  <c r="S44" i="1" s="1"/>
  <c r="C174" i="10" s="1"/>
  <c r="S38" i="1" a="1"/>
  <c r="S38" i="1" s="1"/>
  <c r="C206" i="10" s="1"/>
  <c r="S37" i="1" a="1"/>
  <c r="S37" i="1" s="1"/>
  <c r="C205" i="10" s="1"/>
  <c r="S43" i="1" a="1"/>
  <c r="S43" i="1" s="1"/>
  <c r="C211" i="10" s="1"/>
  <c r="S42" i="1" a="1"/>
  <c r="S42" i="1" s="1"/>
  <c r="C210" i="10" s="1"/>
  <c r="S49" i="1" a="1"/>
  <c r="S49" i="1" s="1"/>
  <c r="C151" i="10" s="1"/>
  <c r="S48" i="1" a="1"/>
  <c r="S48" i="1" s="1"/>
  <c r="C150" i="10" s="1"/>
  <c r="S41" i="1" a="1"/>
  <c r="S41" i="1" s="1"/>
  <c r="C209" i="10" s="1"/>
  <c r="S50" i="1" a="1"/>
  <c r="S50" i="1" s="1"/>
  <c r="C83" i="10" s="1"/>
  <c r="S34" i="1" a="1"/>
  <c r="S34" i="1" s="1"/>
  <c r="C324" i="10" s="1"/>
  <c r="S180" i="1" a="1"/>
  <c r="S180" i="1" s="1"/>
  <c r="C123" i="10" s="1"/>
  <c r="S46" i="1" a="1"/>
  <c r="S46" i="1" s="1"/>
  <c r="C166" i="10" s="1"/>
  <c r="S36" i="1" a="1"/>
  <c r="S36" i="1" s="1"/>
  <c r="C300" i="10" s="1"/>
  <c r="S47" i="1" a="1"/>
  <c r="S47" i="1" s="1"/>
  <c r="C149" i="10" s="1"/>
  <c r="S45" i="1" a="1"/>
  <c r="S45" i="1" s="1"/>
  <c r="C165" i="10" s="1"/>
  <c r="S168" i="1" a="1"/>
  <c r="S168" i="1" s="1"/>
  <c r="C251" i="10" s="1"/>
  <c r="S171" i="1" a="1"/>
  <c r="S171" i="1" s="1"/>
  <c r="C254" i="10" s="1"/>
  <c r="S200" i="1" a="1"/>
  <c r="S200" i="1" s="1"/>
  <c r="C103" i="10" s="1"/>
  <c r="S51" i="1" a="1"/>
  <c r="S51" i="1" s="1"/>
  <c r="C84" i="10" s="1"/>
  <c r="S53" i="1" a="1"/>
  <c r="S53" i="1" s="1"/>
  <c r="S199" i="1" a="1"/>
  <c r="S199" i="1" s="1"/>
  <c r="C78" i="10" s="1"/>
  <c r="S52" i="1" a="1"/>
  <c r="S52" i="1" s="1"/>
  <c r="C52" i="10" s="1"/>
  <c r="S35" i="1" a="1"/>
  <c r="S35" i="1" s="1"/>
  <c r="C299" i="10" s="1"/>
  <c r="S198" i="1" a="1"/>
  <c r="S198" i="1" s="1"/>
  <c r="C257" i="10" s="1"/>
  <c r="S169" i="1" a="1"/>
  <c r="S169" i="1" s="1"/>
  <c r="C252" i="10" s="1"/>
  <c r="S33" i="1" a="1"/>
  <c r="S33" i="1" s="1"/>
  <c r="C39" i="10" s="1"/>
  <c r="S25" i="1" a="1"/>
  <c r="S25" i="1" s="1"/>
  <c r="C202" i="10" s="1"/>
  <c r="S28" i="1" a="1"/>
  <c r="S28" i="1" s="1"/>
  <c r="C178" i="10" s="1"/>
  <c r="S30" i="1" a="1"/>
  <c r="S30" i="1" s="1"/>
  <c r="C81" i="10" s="1"/>
  <c r="S29" i="1" a="1"/>
  <c r="S29" i="1" s="1"/>
  <c r="C148" i="10" s="1"/>
  <c r="S21" i="1" a="1"/>
  <c r="S21" i="1" s="1"/>
  <c r="C298" i="10" s="1"/>
  <c r="S22" i="1" a="1"/>
  <c r="S22" i="1" s="1"/>
  <c r="C199" i="10" s="1"/>
  <c r="S27" i="1" a="1"/>
  <c r="S27" i="1" s="1"/>
  <c r="C204" i="10" s="1"/>
  <c r="S23" i="1" a="1"/>
  <c r="S23" i="1" s="1"/>
  <c r="C200" i="10" s="1"/>
  <c r="S32" i="1" a="1"/>
  <c r="S32" i="1" s="1"/>
  <c r="C51" i="10" s="1"/>
  <c r="S26" i="1" a="1"/>
  <c r="S26" i="1" s="1"/>
  <c r="C203" i="10" s="1"/>
  <c r="S170" i="1" a="1"/>
  <c r="S170" i="1" s="1"/>
  <c r="C253" i="10" s="1"/>
  <c r="S31" i="1" a="1"/>
  <c r="S31" i="1" s="1"/>
  <c r="C82" i="10" s="1"/>
  <c r="S24" i="1" a="1"/>
  <c r="S24" i="1" s="1"/>
  <c r="C201" i="10" s="1"/>
  <c r="S197" i="1" a="1"/>
  <c r="S197" i="1" s="1"/>
  <c r="C307" i="10" s="1"/>
  <c r="S196" i="1" a="1"/>
  <c r="S196" i="1" s="1"/>
  <c r="C169" i="10" s="1"/>
  <c r="S16" i="1" a="1"/>
  <c r="S16" i="1" s="1"/>
  <c r="C73" i="10" s="1"/>
  <c r="S20" i="1" a="1"/>
  <c r="S20" i="1" s="1"/>
  <c r="S19" i="1" a="1"/>
  <c r="S19" i="1" s="1"/>
  <c r="S11" i="1" a="1"/>
  <c r="S11" i="1" s="1"/>
  <c r="C196" i="10" s="1"/>
  <c r="S14" i="1" a="1"/>
  <c r="S14" i="1" s="1"/>
  <c r="C147" i="10" s="1"/>
  <c r="S7" i="1" a="1"/>
  <c r="S7" i="1" s="1"/>
  <c r="C297" i="10" s="1"/>
  <c r="S8" i="1" a="1"/>
  <c r="S8" i="1" s="1"/>
  <c r="C193" i="10" s="1"/>
  <c r="S13" i="1" a="1"/>
  <c r="S13" i="1" s="1"/>
  <c r="C198" i="10" s="1"/>
  <c r="S6" i="1" a="1"/>
  <c r="S6" i="1" s="1"/>
  <c r="C323" i="10" s="1"/>
  <c r="S17" i="1" a="1"/>
  <c r="S17" i="1" s="1"/>
  <c r="C50" i="10" s="1"/>
  <c r="S9" i="1" a="1"/>
  <c r="S9" i="1" s="1"/>
  <c r="C194" i="10" s="1"/>
  <c r="S12" i="1" a="1"/>
  <c r="S12" i="1" s="1"/>
  <c r="C197" i="10" s="1"/>
  <c r="S15" i="1" a="1"/>
  <c r="S15" i="1" s="1"/>
  <c r="C80" i="10" s="1"/>
  <c r="S18" i="1" a="1"/>
  <c r="S18" i="1" s="1"/>
  <c r="C10" i="10" s="1"/>
  <c r="S10" i="1" a="1"/>
  <c r="S10" i="1" s="1"/>
  <c r="C195" i="10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G765" i="10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AL35" i="1"/>
  <c r="AP35" i="1"/>
  <c r="BS35" i="1"/>
  <c r="N51" i="1" a="1"/>
  <c r="N51" i="1" s="1"/>
  <c r="L48" i="11" s="1"/>
  <c r="M51" i="1" a="1"/>
  <c r="M51" i="1" s="1"/>
  <c r="C51" i="1"/>
  <c r="G51" i="1"/>
  <c r="R51" i="1"/>
  <c r="AK51" i="1"/>
  <c r="K84" i="10" s="1"/>
  <c r="AP51" i="1"/>
  <c r="M84" i="10" s="1"/>
  <c r="BS51" i="1"/>
  <c r="C180" i="1"/>
  <c r="G180" i="1"/>
  <c r="M180" i="1" a="1"/>
  <c r="M180" i="1" s="1"/>
  <c r="G123" i="10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G324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257" i="10" s="1"/>
  <c r="AL198" i="1"/>
  <c r="AM198" i="1"/>
  <c r="AN198" i="1"/>
  <c r="AP198" i="1"/>
  <c r="M257" i="10" s="1"/>
  <c r="BR198" i="1"/>
  <c r="BS198" i="1"/>
  <c r="C52" i="1"/>
  <c r="G52" i="1"/>
  <c r="R52" i="1"/>
  <c r="R49" i="11" s="1"/>
  <c r="AP52" i="1"/>
  <c r="M52" i="10" s="1"/>
  <c r="N168" i="1" a="1"/>
  <c r="N168" i="1" s="1"/>
  <c r="N171" i="1" a="1"/>
  <c r="N171" i="1" s="1"/>
  <c r="L168" i="1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BS17" i="1"/>
  <c r="C6" i="1"/>
  <c r="G6" i="1"/>
  <c r="M6" i="1" a="1"/>
  <c r="M6" i="1" s="1"/>
  <c r="G323" i="10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G193" i="10" s="1"/>
  <c r="N8" i="1" a="1"/>
  <c r="N8" i="1" s="1"/>
  <c r="R8" i="1"/>
  <c r="R5" i="11" s="1"/>
  <c r="AK8" i="1"/>
  <c r="AL8" i="1"/>
  <c r="AP8" i="1"/>
  <c r="BS8" i="1"/>
  <c r="C7" i="1"/>
  <c r="G7" i="1"/>
  <c r="M7" i="1" a="1"/>
  <c r="M7" i="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K12" i="10" s="1"/>
  <c r="AL20" i="1"/>
  <c r="AM20" i="1"/>
  <c r="AN20" i="1"/>
  <c r="AP20" i="1"/>
  <c r="M12" i="10" s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307" i="10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82" i="10" s="1"/>
  <c r="AL31" i="1"/>
  <c r="AM31" i="1"/>
  <c r="AN31" i="1"/>
  <c r="AP31" i="1"/>
  <c r="M82" i="10" s="1"/>
  <c r="BS31" i="1"/>
  <c r="C170" i="1"/>
  <c r="G170" i="1"/>
  <c r="M170" i="1" a="1"/>
  <c r="M170" i="1" s="1"/>
  <c r="G253" i="10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51" i="10" s="1"/>
  <c r="AL32" i="1"/>
  <c r="AM32" i="1"/>
  <c r="AN32" i="1"/>
  <c r="AP32" i="1"/>
  <c r="M51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K199" i="10" s="1"/>
  <c r="AL22" i="1"/>
  <c r="AP22" i="1"/>
  <c r="M199" i="10" s="1"/>
  <c r="BS22" i="1"/>
  <c r="C21" i="1"/>
  <c r="G21" i="1"/>
  <c r="R21" i="1"/>
  <c r="R18" i="11" s="1"/>
  <c r="AI21" i="1"/>
  <c r="BB21" i="1" s="1"/>
  <c r="AK21" i="1"/>
  <c r="K298" i="10" s="1"/>
  <c r="AL21" i="1"/>
  <c r="AP21" i="1"/>
  <c r="M298" i="10" s="1"/>
  <c r="BS21" i="1"/>
  <c r="C29" i="1"/>
  <c r="G29" i="1"/>
  <c r="R29" i="1"/>
  <c r="AI29" i="1"/>
  <c r="BB29" i="1" s="1"/>
  <c r="AK29" i="1"/>
  <c r="K148" i="10" s="1"/>
  <c r="AL29" i="1"/>
  <c r="AP29" i="1"/>
  <c r="M148" i="10" s="1"/>
  <c r="BS29" i="1"/>
  <c r="C30" i="1"/>
  <c r="G30" i="1"/>
  <c r="M30" i="1" a="1"/>
  <c r="M30" i="1" s="1"/>
  <c r="R30" i="1"/>
  <c r="R27" i="11" s="1"/>
  <c r="AI30" i="1"/>
  <c r="BB30" i="1" s="1"/>
  <c r="AK30" i="1"/>
  <c r="K81" i="10" s="1"/>
  <c r="AL30" i="1"/>
  <c r="AN30" i="1"/>
  <c r="AP30" i="1"/>
  <c r="M81" i="10" s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AL46" i="1"/>
  <c r="AM46" i="1"/>
  <c r="AN46" i="1"/>
  <c r="AP46" i="1"/>
  <c r="BS46" i="1"/>
  <c r="C41" i="1"/>
  <c r="G41" i="1"/>
  <c r="R41" i="1"/>
  <c r="R38" i="11" s="1"/>
  <c r="AK41" i="1"/>
  <c r="K209" i="10" s="1"/>
  <c r="AL41" i="1"/>
  <c r="AN41" i="1"/>
  <c r="AP41" i="1"/>
  <c r="M209" i="10" s="1"/>
  <c r="BS41" i="1"/>
  <c r="C48" i="1"/>
  <c r="G48" i="1"/>
  <c r="M48" i="1" a="1"/>
  <c r="M48" i="1" s="1"/>
  <c r="G150" i="10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19" i="10" s="1"/>
  <c r="AL182" i="1"/>
  <c r="AP182" i="1"/>
  <c r="M119" i="10" s="1"/>
  <c r="BR182" i="1"/>
  <c r="BS182" i="1"/>
  <c r="C201" i="1"/>
  <c r="G201" i="1"/>
  <c r="M201" i="1" a="1"/>
  <c r="M201" i="1" s="1"/>
  <c r="G258" i="10" s="1"/>
  <c r="N201" i="1" a="1"/>
  <c r="N201" i="1" s="1"/>
  <c r="R201" i="1"/>
  <c r="R198" i="11" s="1"/>
  <c r="AI201" i="1"/>
  <c r="BB201" i="1" s="1"/>
  <c r="AK201" i="1"/>
  <c r="K258" i="10" s="1"/>
  <c r="AL201" i="1"/>
  <c r="AP201" i="1"/>
  <c r="M258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K54" i="10" s="1"/>
  <c r="AL58" i="1"/>
  <c r="AP58" i="1"/>
  <c r="M54" i="10" s="1"/>
  <c r="BS58" i="1"/>
  <c r="C59" i="1"/>
  <c r="G59" i="1"/>
  <c r="R59" i="1"/>
  <c r="AI59" i="1"/>
  <c r="BB59" i="1" s="1"/>
  <c r="AK59" i="1"/>
  <c r="K14" i="10" s="1"/>
  <c r="AL59" i="1"/>
  <c r="AP59" i="1"/>
  <c r="M14" i="10" s="1"/>
  <c r="BS59" i="1"/>
  <c r="C204" i="1"/>
  <c r="G204" i="1"/>
  <c r="R204" i="1"/>
  <c r="AI204" i="1"/>
  <c r="BB204" i="1" s="1"/>
  <c r="AK204" i="1"/>
  <c r="K190" i="10" s="1"/>
  <c r="AL204" i="1"/>
  <c r="AP204" i="1"/>
  <c r="M190" i="10" s="1"/>
  <c r="BR204" i="1"/>
  <c r="BS204" i="1"/>
  <c r="C190" i="1"/>
  <c r="G190" i="1"/>
  <c r="R190" i="1"/>
  <c r="AI190" i="1"/>
  <c r="BB190" i="1" s="1"/>
  <c r="AK190" i="1"/>
  <c r="K45" i="10" s="1"/>
  <c r="AL190" i="1"/>
  <c r="AP190" i="1"/>
  <c r="M45" i="10" s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55" i="10" s="1"/>
  <c r="AP66" i="1"/>
  <c r="M55" i="10" s="1"/>
  <c r="BS66" i="1"/>
  <c r="C206" i="1"/>
  <c r="G206" i="1"/>
  <c r="R206" i="1"/>
  <c r="R203" i="11" s="1"/>
  <c r="AI206" i="1"/>
  <c r="BB206" i="1" s="1"/>
  <c r="AK206" i="1"/>
  <c r="K29" i="10" s="1"/>
  <c r="AL206" i="1"/>
  <c r="AP206" i="1"/>
  <c r="M29" i="10" s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K15" i="10" s="1"/>
  <c r="AP68" i="1"/>
  <c r="M15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K40" i="10" s="1"/>
  <c r="AL67" i="1"/>
  <c r="AP67" i="1"/>
  <c r="M40" i="10" s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K74" i="10" s="1"/>
  <c r="AL85" i="1"/>
  <c r="AP85" i="1"/>
  <c r="M74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30" i="10" s="1"/>
  <c r="AL209" i="1"/>
  <c r="AP209" i="1"/>
  <c r="M30" i="10" s="1"/>
  <c r="BR209" i="1"/>
  <c r="BS209" i="1"/>
  <c r="C76" i="1"/>
  <c r="R76" i="1"/>
  <c r="AK76" i="1"/>
  <c r="K167" i="10" s="1"/>
  <c r="AL76" i="1"/>
  <c r="AP76" i="1"/>
  <c r="M167" i="10" s="1"/>
  <c r="BS76" i="1"/>
  <c r="C77" i="1"/>
  <c r="R77" i="1"/>
  <c r="R74" i="11" s="1"/>
  <c r="AK77" i="1"/>
  <c r="K168" i="10" s="1"/>
  <c r="AL77" i="1"/>
  <c r="AP77" i="1"/>
  <c r="M168" i="10" s="1"/>
  <c r="BS77" i="1"/>
  <c r="C69" i="1"/>
  <c r="M69" i="1" a="1"/>
  <c r="M69" i="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G152" i="10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G86" i="10" s="1"/>
  <c r="N82" i="1" a="1"/>
  <c r="N82" i="1" s="1"/>
  <c r="R82" i="1"/>
  <c r="AK82" i="1"/>
  <c r="K86" i="10" s="1"/>
  <c r="AL82" i="1"/>
  <c r="AP82" i="1"/>
  <c r="M86" i="10" s="1"/>
  <c r="BS82" i="1"/>
  <c r="C72" i="1"/>
  <c r="R72" i="1"/>
  <c r="AK72" i="1"/>
  <c r="AL72" i="1"/>
  <c r="AP72" i="1"/>
  <c r="BS72" i="1"/>
  <c r="C79" i="1"/>
  <c r="M79" i="1" a="1"/>
  <c r="M79" i="1" s="1"/>
  <c r="G153" i="10" s="1"/>
  <c r="N79" i="1" a="1"/>
  <c r="N79" i="1" s="1"/>
  <c r="L76" i="11" s="1"/>
  <c r="R79" i="1"/>
  <c r="AK79" i="1"/>
  <c r="AL79" i="1"/>
  <c r="AP79" i="1"/>
  <c r="M153" i="10" s="1"/>
  <c r="BS79" i="1"/>
  <c r="C84" i="1"/>
  <c r="G84" i="1"/>
  <c r="M84" i="1" a="1"/>
  <c r="M84" i="1" s="1"/>
  <c r="G88" i="10" s="1"/>
  <c r="N84" i="1" a="1"/>
  <c r="N84" i="1" s="1"/>
  <c r="R84" i="1"/>
  <c r="R81" i="11" s="1"/>
  <c r="AI84" i="1"/>
  <c r="BB84" i="1" s="1"/>
  <c r="AK84" i="1"/>
  <c r="AL84" i="1"/>
  <c r="AP84" i="1"/>
  <c r="M88" i="10" s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K75" i="10" s="1"/>
  <c r="AL99" i="1"/>
  <c r="AP99" i="1"/>
  <c r="M75" i="10" s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K56" i="10" s="1"/>
  <c r="AL100" i="1"/>
  <c r="AP100" i="1"/>
  <c r="M56" i="10" s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K99" i="10" s="1"/>
  <c r="AL184" i="1"/>
  <c r="AP184" i="1"/>
  <c r="M99" i="10" s="1"/>
  <c r="BR184" i="1"/>
  <c r="BS184" i="1"/>
  <c r="C93" i="1"/>
  <c r="G93" i="1"/>
  <c r="R93" i="1"/>
  <c r="BB93" i="1"/>
  <c r="AK93" i="1"/>
  <c r="K181" i="10" s="1"/>
  <c r="AL93" i="1"/>
  <c r="AP93" i="1"/>
  <c r="M181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00" i="10" s="1"/>
  <c r="AL185" i="1"/>
  <c r="AP185" i="1"/>
  <c r="M100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41" i="10" s="1"/>
  <c r="AL101" i="1"/>
  <c r="AP101" i="1"/>
  <c r="M41" i="10" s="1"/>
  <c r="BR101" i="1"/>
  <c r="BS101" i="1"/>
  <c r="C188" i="1"/>
  <c r="G188" i="1"/>
  <c r="R188" i="1"/>
  <c r="BB188" i="1"/>
  <c r="AK188" i="1"/>
  <c r="K77" i="10" s="1"/>
  <c r="AL188" i="1"/>
  <c r="AP188" i="1"/>
  <c r="M77" i="10" s="1"/>
  <c r="BR188" i="1"/>
  <c r="BS188" i="1"/>
  <c r="C111" i="1"/>
  <c r="G111" i="1"/>
  <c r="R111" i="1"/>
  <c r="BB111" i="1"/>
  <c r="AK111" i="1"/>
  <c r="K90" i="10" s="1"/>
  <c r="AL111" i="1"/>
  <c r="AP111" i="1"/>
  <c r="M90" i="10" s="1"/>
  <c r="BR111" i="1"/>
  <c r="BS111" i="1"/>
  <c r="C112" i="1"/>
  <c r="G112" i="1"/>
  <c r="R112" i="1"/>
  <c r="AK112" i="1"/>
  <c r="K57" i="10" s="1"/>
  <c r="AL112" i="1"/>
  <c r="AP112" i="1"/>
  <c r="M57" i="10" s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M157" i="10" s="1"/>
  <c r="BR178" i="1"/>
  <c r="BS178" i="1"/>
  <c r="C181" i="1"/>
  <c r="G181" i="1"/>
  <c r="R181" i="1"/>
  <c r="R178" i="11" s="1"/>
  <c r="BB181" i="1"/>
  <c r="AK181" i="1"/>
  <c r="K124" i="10" s="1"/>
  <c r="AL181" i="1"/>
  <c r="AP181" i="1"/>
  <c r="M124" i="10" s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K91" i="10" s="1"/>
  <c r="AL120" i="1"/>
  <c r="AP120" i="1"/>
  <c r="M91" i="10" s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3" i="10" s="1"/>
  <c r="N115" i="1" a="1"/>
  <c r="N115" i="1" s="1"/>
  <c r="L112" i="11" s="1"/>
  <c r="R115" i="1"/>
  <c r="R112" i="11" s="1"/>
  <c r="BB115" i="1"/>
  <c r="AK115" i="1"/>
  <c r="AL115" i="1"/>
  <c r="AP115" i="1"/>
  <c r="BR115" i="1"/>
  <c r="BS115" i="1"/>
  <c r="C125" i="1"/>
  <c r="G125" i="1"/>
  <c r="R125" i="1"/>
  <c r="BB125" i="1"/>
  <c r="AK125" i="1"/>
  <c r="K18" i="10" s="1"/>
  <c r="AL125" i="1"/>
  <c r="AP125" i="1"/>
  <c r="M18" i="10" s="1"/>
  <c r="BR125" i="1"/>
  <c r="BS125" i="1"/>
  <c r="C124" i="1"/>
  <c r="G124" i="1"/>
  <c r="R124" i="1"/>
  <c r="BB124" i="1"/>
  <c r="AK124" i="1"/>
  <c r="K17" i="10" s="1"/>
  <c r="AL124" i="1"/>
  <c r="AP124" i="1"/>
  <c r="M17" i="10" s="1"/>
  <c r="BR124" i="1"/>
  <c r="BS124" i="1"/>
  <c r="C121" i="1"/>
  <c r="G121" i="1"/>
  <c r="R121" i="1"/>
  <c r="R118" i="11" s="1"/>
  <c r="BB121" i="1"/>
  <c r="AK121" i="1"/>
  <c r="K92" i="10" s="1"/>
  <c r="AL121" i="1"/>
  <c r="AP121" i="1"/>
  <c r="M92" i="10" s="1"/>
  <c r="BR121" i="1"/>
  <c r="BS121" i="1"/>
  <c r="C122" i="1"/>
  <c r="G122" i="1"/>
  <c r="R122" i="1"/>
  <c r="BB122" i="1"/>
  <c r="AK122" i="1"/>
  <c r="K70" i="10" s="1"/>
  <c r="AL122" i="1"/>
  <c r="AP122" i="1"/>
  <c r="M70" i="10" s="1"/>
  <c r="BR122" i="1"/>
  <c r="BS122" i="1"/>
  <c r="C129" i="1"/>
  <c r="R129" i="1"/>
  <c r="R126" i="11" s="1"/>
  <c r="BB129" i="1"/>
  <c r="AK129" i="1"/>
  <c r="K93" i="10" s="1"/>
  <c r="AP129" i="1"/>
  <c r="M93" i="10" s="1"/>
  <c r="BR129" i="1"/>
  <c r="BS129" i="1"/>
  <c r="C126" i="1"/>
  <c r="G126" i="1"/>
  <c r="R126" i="1"/>
  <c r="R123" i="11" s="1"/>
  <c r="BB126" i="1"/>
  <c r="AK126" i="1"/>
  <c r="AL126" i="1"/>
  <c r="AP126" i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G309" i="10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K28" i="10" s="1"/>
  <c r="AL195" i="1"/>
  <c r="AP195" i="1"/>
  <c r="M28" i="10" s="1"/>
  <c r="BR195" i="1"/>
  <c r="BS195" i="1"/>
  <c r="C213" i="1"/>
  <c r="G213" i="1"/>
  <c r="R213" i="1"/>
  <c r="R210" i="11" s="1"/>
  <c r="BB213" i="1"/>
  <c r="AK213" i="1"/>
  <c r="K175" i="10" s="1"/>
  <c r="AL213" i="1"/>
  <c r="AP213" i="1"/>
  <c r="M175" i="10" s="1"/>
  <c r="BR213" i="1"/>
  <c r="BS213" i="1"/>
  <c r="C192" i="1"/>
  <c r="G192" i="1"/>
  <c r="R192" i="1"/>
  <c r="BB192" i="1"/>
  <c r="AK192" i="1"/>
  <c r="K25" i="10" s="1"/>
  <c r="AL192" i="1"/>
  <c r="AP192" i="1"/>
  <c r="M25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BB193" i="1"/>
  <c r="AK193" i="1"/>
  <c r="K26" i="10" s="1"/>
  <c r="AL193" i="1"/>
  <c r="AP193" i="1"/>
  <c r="M26" i="10" s="1"/>
  <c r="BR193" i="1"/>
  <c r="BS193" i="1"/>
  <c r="A130" i="1"/>
  <c r="C130" i="1"/>
  <c r="G130" i="1"/>
  <c r="R130" i="1"/>
  <c r="R127" i="11" s="1"/>
  <c r="BB130" i="1"/>
  <c r="AK130" i="1"/>
  <c r="K71" i="10" s="1"/>
  <c r="AL130" i="1"/>
  <c r="AP130" i="1"/>
  <c r="M71" i="10" s="1"/>
  <c r="BR130" i="1"/>
  <c r="BS130" i="1"/>
  <c r="A214" i="1"/>
  <c r="C214" i="1"/>
  <c r="G214" i="1"/>
  <c r="R214" i="1"/>
  <c r="BB214" i="1"/>
  <c r="AK214" i="1"/>
  <c r="K79" i="10" s="1"/>
  <c r="AL214" i="1"/>
  <c r="AP214" i="1"/>
  <c r="M79" i="10" s="1"/>
  <c r="BR214" i="1"/>
  <c r="BS214" i="1"/>
  <c r="A132" i="1"/>
  <c r="C132" i="1"/>
  <c r="G132" i="1"/>
  <c r="R132" i="1"/>
  <c r="BB132" i="1"/>
  <c r="AK132" i="1"/>
  <c r="K94" i="10" s="1"/>
  <c r="AL132" i="1"/>
  <c r="AP132" i="1"/>
  <c r="M94" i="10" s="1"/>
  <c r="BR132" i="1"/>
  <c r="BS132" i="1"/>
  <c r="A133" i="1"/>
  <c r="C133" i="1"/>
  <c r="G133" i="1"/>
  <c r="R133" i="1"/>
  <c r="BB133" i="1"/>
  <c r="AK133" i="1"/>
  <c r="K60" i="10" s="1"/>
  <c r="AL133" i="1"/>
  <c r="AP133" i="1"/>
  <c r="M60" i="10" s="1"/>
  <c r="BR133" i="1"/>
  <c r="BS133" i="1"/>
  <c r="A186" i="1"/>
  <c r="C186" i="1"/>
  <c r="G186" i="1"/>
  <c r="M186" i="1" a="1"/>
  <c r="M186" i="1" s="1"/>
  <c r="G101" i="10" s="1"/>
  <c r="N186" i="1" a="1"/>
  <c r="N186" i="1" s="1"/>
  <c r="R186" i="1"/>
  <c r="R183" i="11" s="1"/>
  <c r="BB186" i="1"/>
  <c r="AK186" i="1"/>
  <c r="K101" i="10" s="1"/>
  <c r="AL186" i="1"/>
  <c r="AP186" i="1"/>
  <c r="M101" i="10" s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K95" i="10" s="1"/>
  <c r="AL140" i="1"/>
  <c r="AP140" i="1"/>
  <c r="M95" i="10" s="1"/>
  <c r="BR140" i="1"/>
  <c r="BS140" i="1"/>
  <c r="A142" i="1"/>
  <c r="C142" i="1"/>
  <c r="G142" i="1"/>
  <c r="R142" i="1"/>
  <c r="BB142" i="1"/>
  <c r="AK142" i="1"/>
  <c r="K61" i="10" s="1"/>
  <c r="AL142" i="1"/>
  <c r="AP142" i="1"/>
  <c r="M61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83" i="10" s="1"/>
  <c r="N138" i="1" a="1"/>
  <c r="N138" i="1" s="1"/>
  <c r="R138" i="1"/>
  <c r="R135" i="11" s="1"/>
  <c r="BB138" i="1"/>
  <c r="AK138" i="1"/>
  <c r="K183" i="10" s="1"/>
  <c r="AL138" i="1"/>
  <c r="AP138" i="1"/>
  <c r="M183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20" i="10" s="1"/>
  <c r="AL145" i="1"/>
  <c r="AP145" i="1"/>
  <c r="M20" i="10" s="1"/>
  <c r="BR145" i="1"/>
  <c r="BS145" i="1"/>
  <c r="A143" i="1"/>
  <c r="C143" i="1"/>
  <c r="G143" i="1"/>
  <c r="R143" i="1"/>
  <c r="BB143" i="1"/>
  <c r="AK143" i="1"/>
  <c r="K42" i="10" s="1"/>
  <c r="AL143" i="1"/>
  <c r="AP143" i="1"/>
  <c r="M42" i="10" s="1"/>
  <c r="BR143" i="1"/>
  <c r="BS143" i="1"/>
  <c r="A144" i="1"/>
  <c r="C144" i="1"/>
  <c r="G144" i="1"/>
  <c r="R144" i="1"/>
  <c r="R141" i="11" s="1"/>
  <c r="BB144" i="1"/>
  <c r="AK144" i="1"/>
  <c r="K19" i="10" s="1"/>
  <c r="AL144" i="1"/>
  <c r="AP144" i="1"/>
  <c r="M19" i="10" s="1"/>
  <c r="BR144" i="1"/>
  <c r="BS144" i="1"/>
  <c r="A139" i="1"/>
  <c r="C139" i="1"/>
  <c r="G139" i="1"/>
  <c r="M139" i="1" a="1"/>
  <c r="M139" i="1" s="1"/>
  <c r="G184" i="10" s="1"/>
  <c r="N139" i="1" a="1"/>
  <c r="N139" i="1" s="1"/>
  <c r="L136" i="11" s="1"/>
  <c r="R139" i="1"/>
  <c r="R136" i="11" s="1"/>
  <c r="BB139" i="1"/>
  <c r="AK139" i="1"/>
  <c r="K184" i="10" s="1"/>
  <c r="AL139" i="1"/>
  <c r="AP139" i="1"/>
  <c r="M184" i="10" s="1"/>
  <c r="BR139" i="1"/>
  <c r="BS139" i="1"/>
  <c r="A136" i="1"/>
  <c r="C136" i="1"/>
  <c r="G136" i="1"/>
  <c r="M136" i="1" a="1"/>
  <c r="M136" i="1" s="1"/>
  <c r="G243" i="10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K21" i="10" s="1"/>
  <c r="AL146" i="1"/>
  <c r="AP146" i="1"/>
  <c r="M21" i="10" s="1"/>
  <c r="BR146" i="1"/>
  <c r="BS146" i="1"/>
  <c r="A141" i="1"/>
  <c r="C141" i="1"/>
  <c r="G141" i="1"/>
  <c r="R141" i="1"/>
  <c r="R138" i="11" s="1"/>
  <c r="BB141" i="1"/>
  <c r="AK141" i="1"/>
  <c r="K72" i="10" s="1"/>
  <c r="AL141" i="1"/>
  <c r="AP141" i="1"/>
  <c r="M7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K76" i="10" s="1"/>
  <c r="AL158" i="1"/>
  <c r="AP158" i="1"/>
  <c r="M76" i="10" s="1"/>
  <c r="BR158" i="1"/>
  <c r="BS158" i="1"/>
  <c r="A156" i="1"/>
  <c r="C156" i="1"/>
  <c r="G156" i="1"/>
  <c r="R156" i="1"/>
  <c r="R153" i="11" s="1"/>
  <c r="BB156" i="1"/>
  <c r="AK156" i="1"/>
  <c r="K96" i="10" s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K256" i="10" s="1"/>
  <c r="AL173" i="1"/>
  <c r="AP173" i="1"/>
  <c r="M256" i="10" s="1"/>
  <c r="BR173" i="1"/>
  <c r="BS173" i="1"/>
  <c r="A159" i="1"/>
  <c r="C159" i="1"/>
  <c r="G159" i="1"/>
  <c r="R159" i="1"/>
  <c r="R156" i="11" s="1"/>
  <c r="BB159" i="1"/>
  <c r="AK159" i="1"/>
  <c r="K62" i="10" s="1"/>
  <c r="AL159" i="1"/>
  <c r="AP159" i="1"/>
  <c r="M62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K8" i="10" s="1"/>
  <c r="AL162" i="1"/>
  <c r="AP162" i="1"/>
  <c r="M8" i="10" s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85" i="10" s="1"/>
  <c r="AL153" i="1"/>
  <c r="AP153" i="1"/>
  <c r="M185" i="10" s="1"/>
  <c r="BR153" i="1"/>
  <c r="BS153" i="1"/>
  <c r="A157" i="1"/>
  <c r="C157" i="1"/>
  <c r="G157" i="1"/>
  <c r="R157" i="1"/>
  <c r="R154" i="11" s="1"/>
  <c r="BB157" i="1"/>
  <c r="AK157" i="1"/>
  <c r="K97" i="10" s="1"/>
  <c r="AL157" i="1"/>
  <c r="AP157" i="1"/>
  <c r="M97" i="10" s="1"/>
  <c r="BR157" i="1"/>
  <c r="BS157" i="1"/>
  <c r="A177" i="1"/>
  <c r="C177" i="1"/>
  <c r="G177" i="1"/>
  <c r="R177" i="1"/>
  <c r="R174" i="11" s="1"/>
  <c r="BB177" i="1"/>
  <c r="AK177" i="1"/>
  <c r="K189" i="10" s="1"/>
  <c r="AL177" i="1"/>
  <c r="AP177" i="1"/>
  <c r="M189" i="10" s="1"/>
  <c r="BR177" i="1"/>
  <c r="BS177" i="1"/>
  <c r="A187" i="1"/>
  <c r="C187" i="1"/>
  <c r="G187" i="1"/>
  <c r="R187" i="1"/>
  <c r="R184" i="11" s="1"/>
  <c r="BB187" i="1"/>
  <c r="AK187" i="1"/>
  <c r="K102" i="10" s="1"/>
  <c r="AL187" i="1"/>
  <c r="AP187" i="1"/>
  <c r="M102" i="10" s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K23" i="10" s="1"/>
  <c r="AL161" i="1"/>
  <c r="AP161" i="1"/>
  <c r="M23" i="10" s="1"/>
  <c r="BR161" i="1"/>
  <c r="BS161" i="1"/>
  <c r="A160" i="1"/>
  <c r="C160" i="1"/>
  <c r="G160" i="1"/>
  <c r="R160" i="1"/>
  <c r="BB160" i="1"/>
  <c r="AK160" i="1"/>
  <c r="K43" i="10" s="1"/>
  <c r="AL160" i="1"/>
  <c r="AP160" i="1"/>
  <c r="M43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K105" i="10" s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64" i="10" s="1"/>
  <c r="AL220" i="1"/>
  <c r="AP220" i="1"/>
  <c r="M64" i="10" s="1"/>
  <c r="BR220" i="1"/>
  <c r="BS220" i="1"/>
  <c r="A221" i="1"/>
  <c r="C221" i="1"/>
  <c r="G221" i="1"/>
  <c r="R221" i="1"/>
  <c r="R218" i="11" s="1"/>
  <c r="BB221" i="1"/>
  <c r="AK221" i="1"/>
  <c r="K133" i="10" s="1"/>
  <c r="AL221" i="1"/>
  <c r="AP221" i="1"/>
  <c r="BR221" i="1"/>
  <c r="BS221" i="1"/>
  <c r="A222" i="1"/>
  <c r="C222" i="1"/>
  <c r="G222" i="1"/>
  <c r="R222" i="1"/>
  <c r="R219" i="11" s="1"/>
  <c r="BB222" i="1"/>
  <c r="AK222" i="1"/>
  <c r="K134" i="10" s="1"/>
  <c r="AL222" i="1"/>
  <c r="AP222" i="1"/>
  <c r="M134" i="10" s="1"/>
  <c r="BR222" i="1"/>
  <c r="BS222" i="1"/>
  <c r="A223" i="1"/>
  <c r="C223" i="1"/>
  <c r="G223" i="1"/>
  <c r="R223" i="1"/>
  <c r="BB223" i="1"/>
  <c r="AK223" i="1"/>
  <c r="AL223" i="1"/>
  <c r="AP223" i="1"/>
  <c r="M263" i="10" s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32" i="10" s="1"/>
  <c r="AL225" i="1"/>
  <c r="AP225" i="1"/>
  <c r="M32" i="10" s="1"/>
  <c r="BR225" i="1"/>
  <c r="BS225" i="1"/>
  <c r="A226" i="1"/>
  <c r="C226" i="1"/>
  <c r="G226" i="1"/>
  <c r="M226" i="1" a="1"/>
  <c r="M226" i="1" s="1"/>
  <c r="G328" i="10" s="1"/>
  <c r="N226" i="1" a="1"/>
  <c r="N226" i="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K159" i="10" s="1"/>
  <c r="AL227" i="1"/>
  <c r="AP227" i="1"/>
  <c r="M159" i="10" s="1"/>
  <c r="BR227" i="1"/>
  <c r="BS227" i="1"/>
  <c r="A228" i="1"/>
  <c r="C228" i="1"/>
  <c r="G228" i="1"/>
  <c r="R228" i="1"/>
  <c r="R225" i="11" s="1"/>
  <c r="BB228" i="1"/>
  <c r="AK228" i="1"/>
  <c r="K106" i="10" s="1"/>
  <c r="AL228" i="1"/>
  <c r="AP228" i="1"/>
  <c r="M106" i="10" s="1"/>
  <c r="BR228" i="1"/>
  <c r="BS228" i="1"/>
  <c r="A229" i="1"/>
  <c r="C229" i="1"/>
  <c r="G229" i="1"/>
  <c r="R229" i="1"/>
  <c r="R226" i="11" s="1"/>
  <c r="BB229" i="1"/>
  <c r="AK229" i="1"/>
  <c r="K164" i="10" s="1"/>
  <c r="AL229" i="1"/>
  <c r="AP229" i="1"/>
  <c r="M164" i="10" s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M170" i="10" s="1"/>
  <c r="BR235" i="1"/>
  <c r="BS235" i="1"/>
  <c r="A236" i="1"/>
  <c r="C236" i="1"/>
  <c r="G236" i="1"/>
  <c r="R236" i="1"/>
  <c r="BB236" i="1"/>
  <c r="AK236" i="1"/>
  <c r="K125" i="10" s="1"/>
  <c r="AL236" i="1"/>
  <c r="AP236" i="1"/>
  <c r="M125" i="10" s="1"/>
  <c r="BR236" i="1"/>
  <c r="BS236" i="1"/>
  <c r="A237" i="1"/>
  <c r="C237" i="1"/>
  <c r="G237" i="1"/>
  <c r="R237" i="1"/>
  <c r="BB237" i="1"/>
  <c r="AK237" i="1"/>
  <c r="K135" i="10" s="1"/>
  <c r="AL237" i="1"/>
  <c r="AP237" i="1"/>
  <c r="M135" i="10" s="1"/>
  <c r="BR237" i="1"/>
  <c r="BS237" i="1"/>
  <c r="A238" i="1"/>
  <c r="C238" i="1"/>
  <c r="G238" i="1"/>
  <c r="R238" i="1"/>
  <c r="R235" i="11" s="1"/>
  <c r="BB238" i="1"/>
  <c r="AK238" i="1"/>
  <c r="K136" i="10" s="1"/>
  <c r="AL238" i="1"/>
  <c r="AP238" i="1"/>
  <c r="M136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K192" i="10" s="1"/>
  <c r="AL240" i="1"/>
  <c r="AP240" i="1"/>
  <c r="M192" i="10" s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160" i="10" s="1"/>
  <c r="AL242" i="1"/>
  <c r="AP242" i="1"/>
  <c r="M160" i="10" s="1"/>
  <c r="BR242" i="1"/>
  <c r="BS242" i="1"/>
  <c r="A243" i="1"/>
  <c r="C243" i="1"/>
  <c r="G243" i="1"/>
  <c r="R243" i="1"/>
  <c r="BB243" i="1"/>
  <c r="AK243" i="1"/>
  <c r="K107" i="10" s="1"/>
  <c r="AL243" i="1"/>
  <c r="AP243" i="1"/>
  <c r="M107" i="10" s="1"/>
  <c r="BR243" i="1"/>
  <c r="BS243" i="1"/>
  <c r="A244" i="1"/>
  <c r="C244" i="1"/>
  <c r="G244" i="1"/>
  <c r="R244" i="1"/>
  <c r="R241" i="11" s="1"/>
  <c r="BB244" i="1"/>
  <c r="AK244" i="1"/>
  <c r="K171" i="10" s="1"/>
  <c r="AL244" i="1"/>
  <c r="AP244" i="1"/>
  <c r="M171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126" i="10" s="1"/>
  <c r="AL246" i="1"/>
  <c r="AP246" i="1"/>
  <c r="M126" i="10" s="1"/>
  <c r="BR246" i="1"/>
  <c r="BS246" i="1"/>
  <c r="A247" i="1"/>
  <c r="C247" i="1"/>
  <c r="G247" i="1"/>
  <c r="R247" i="1"/>
  <c r="R244" i="11" s="1"/>
  <c r="BB247" i="1"/>
  <c r="AK247" i="1"/>
  <c r="K137" i="10" s="1"/>
  <c r="AL247" i="1"/>
  <c r="AP247" i="1"/>
  <c r="M137" i="10" s="1"/>
  <c r="BR247" i="1"/>
  <c r="BS247" i="1"/>
  <c r="A248" i="1"/>
  <c r="C248" i="1"/>
  <c r="G248" i="1"/>
  <c r="R248" i="1"/>
  <c r="R245" i="11" s="1"/>
  <c r="BB248" i="1"/>
  <c r="AK248" i="1"/>
  <c r="K138" i="10" s="1"/>
  <c r="AL248" i="1"/>
  <c r="AP248" i="1"/>
  <c r="M138" i="10" s="1"/>
  <c r="BR248" i="1"/>
  <c r="BS248" i="1"/>
  <c r="A249" i="1"/>
  <c r="C249" i="1"/>
  <c r="G249" i="1"/>
  <c r="R249" i="1"/>
  <c r="BB249" i="1"/>
  <c r="AK249" i="1"/>
  <c r="K139" i="10" s="1"/>
  <c r="AL249" i="1"/>
  <c r="AP249" i="1"/>
  <c r="M139" i="10" s="1"/>
  <c r="BR249" i="1"/>
  <c r="BS249" i="1"/>
  <c r="A250" i="1"/>
  <c r="C250" i="1"/>
  <c r="G250" i="1"/>
  <c r="R250" i="1"/>
  <c r="R247" i="11" s="1"/>
  <c r="BB250" i="1"/>
  <c r="AK250" i="1"/>
  <c r="K108" i="10" s="1"/>
  <c r="AL250" i="1"/>
  <c r="AP250" i="1"/>
  <c r="M108" i="10" s="1"/>
  <c r="BR250" i="1"/>
  <c r="BS250" i="1"/>
  <c r="A251" i="1"/>
  <c r="C251" i="1"/>
  <c r="G251" i="1"/>
  <c r="R251" i="1"/>
  <c r="BB251" i="1"/>
  <c r="AK251" i="1"/>
  <c r="K176" i="10" s="1"/>
  <c r="AL251" i="1"/>
  <c r="AP251" i="1"/>
  <c r="M176" i="10" s="1"/>
  <c r="BR251" i="1"/>
  <c r="BS251" i="1"/>
  <c r="A252" i="1"/>
  <c r="C252" i="1"/>
  <c r="G252" i="1"/>
  <c r="R252" i="1"/>
  <c r="BB252" i="1"/>
  <c r="AK252" i="1"/>
  <c r="K109" i="10" s="1"/>
  <c r="AL252" i="1"/>
  <c r="AP252" i="1"/>
  <c r="M109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K177" i="10" s="1"/>
  <c r="AL254" i="1"/>
  <c r="AP254" i="1"/>
  <c r="M177" i="10" s="1"/>
  <c r="BR254" i="1"/>
  <c r="BS254" i="1"/>
  <c r="A258" i="1"/>
  <c r="C258" i="1"/>
  <c r="G258" i="1"/>
  <c r="R258" i="1"/>
  <c r="R255" i="11" s="1"/>
  <c r="BB258" i="1"/>
  <c r="AK258" i="1"/>
  <c r="K172" i="10" s="1"/>
  <c r="AL258" i="1"/>
  <c r="AP258" i="1"/>
  <c r="M172" i="10" s="1"/>
  <c r="BR258" i="1"/>
  <c r="BS258" i="1"/>
  <c r="A259" i="1"/>
  <c r="C259" i="1"/>
  <c r="G259" i="1"/>
  <c r="R259" i="1"/>
  <c r="R256" i="11" s="1"/>
  <c r="BB259" i="1"/>
  <c r="AK259" i="1"/>
  <c r="K272" i="10" s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R258" i="11" s="1"/>
  <c r="BB261" i="1"/>
  <c r="AK261" i="1"/>
  <c r="K112" i="10" s="1"/>
  <c r="AL261" i="1"/>
  <c r="AP261" i="1"/>
  <c r="M112" i="10" s="1"/>
  <c r="BR261" i="1"/>
  <c r="BS261" i="1"/>
  <c r="A262" i="1"/>
  <c r="C262" i="1"/>
  <c r="G262" i="1"/>
  <c r="M262" i="1" a="1"/>
  <c r="M262" i="1" s="1"/>
  <c r="G274" i="10" s="1"/>
  <c r="N262" i="1" a="1"/>
  <c r="N262" i="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329" i="10" s="1"/>
  <c r="AL263" i="1"/>
  <c r="AP263" i="1"/>
  <c r="M329" i="10" s="1"/>
  <c r="BR263" i="1"/>
  <c r="BS263" i="1"/>
  <c r="C264" i="1"/>
  <c r="G264" i="1"/>
  <c r="R264" i="1"/>
  <c r="BB264" i="1"/>
  <c r="AK264" i="1"/>
  <c r="K113" i="10" s="1"/>
  <c r="AL264" i="1"/>
  <c r="AP264" i="1"/>
  <c r="M113" i="10" s="1"/>
  <c r="BR264" i="1"/>
  <c r="BS264" i="1"/>
  <c r="A265" i="1"/>
  <c r="C265" i="1"/>
  <c r="G265" i="1"/>
  <c r="M265" i="1" a="1"/>
  <c r="M265" i="1" s="1"/>
  <c r="G330" i="10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K275" i="10" s="1"/>
  <c r="AL266" i="1"/>
  <c r="AP266" i="1"/>
  <c r="M275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K173" i="10" s="1"/>
  <c r="AL268" i="1"/>
  <c r="AP268" i="1"/>
  <c r="M173" i="10" s="1"/>
  <c r="BR268" i="1"/>
  <c r="BS268" i="1"/>
  <c r="A269" i="1"/>
  <c r="C269" i="1"/>
  <c r="G269" i="1"/>
  <c r="M269" i="1" a="1"/>
  <c r="M269" i="1" s="1"/>
  <c r="G332" i="10" s="1"/>
  <c r="N269" i="1" a="1"/>
  <c r="N269" i="1" s="1"/>
  <c r="L266" i="11" s="1"/>
  <c r="R269" i="1"/>
  <c r="BB269" i="1"/>
  <c r="AK269" i="1"/>
  <c r="K332" i="10" s="1"/>
  <c r="AL269" i="1"/>
  <c r="AP269" i="1"/>
  <c r="M332" i="10" s="1"/>
  <c r="BR269" i="1"/>
  <c r="BS269" i="1"/>
  <c r="C270" i="1"/>
  <c r="G270" i="1"/>
  <c r="R270" i="1"/>
  <c r="R267" i="11" s="1"/>
  <c r="BB270" i="1"/>
  <c r="AK270" i="1"/>
  <c r="AL270" i="1"/>
  <c r="AP270" i="1"/>
  <c r="BR270" i="1"/>
  <c r="BS270" i="1"/>
  <c r="A271" i="1"/>
  <c r="C271" i="1"/>
  <c r="G271" i="1"/>
  <c r="R271" i="1"/>
  <c r="R268" i="11" s="1"/>
  <c r="BB271" i="1"/>
  <c r="AP271" i="1"/>
  <c r="M65" i="10" s="1"/>
  <c r="BR271" i="1"/>
  <c r="BS271" i="1"/>
  <c r="A272" i="1"/>
  <c r="C272" i="1"/>
  <c r="G272" i="1"/>
  <c r="R272" i="1"/>
  <c r="R269" i="11" s="1"/>
  <c r="BB272" i="1"/>
  <c r="AK272" i="1"/>
  <c r="K277" i="10" s="1"/>
  <c r="AL272" i="1"/>
  <c r="AP272" i="1"/>
  <c r="M277" i="10" s="1"/>
  <c r="BR272" i="1"/>
  <c r="BS272" i="1"/>
  <c r="A273" i="1"/>
  <c r="C273" i="1"/>
  <c r="G273" i="1"/>
  <c r="R273" i="1"/>
  <c r="R270" i="11" s="1"/>
  <c r="BB273" i="1"/>
  <c r="AK273" i="1"/>
  <c r="K278" i="10" s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K115" i="10" s="1"/>
  <c r="AL288" i="1"/>
  <c r="AP288" i="1"/>
  <c r="M115" i="10" s="1"/>
  <c r="BR288" i="1"/>
  <c r="BS288" i="1"/>
  <c r="A289" i="1"/>
  <c r="C289" i="1"/>
  <c r="G289" i="1"/>
  <c r="R289" i="1"/>
  <c r="BB289" i="1"/>
  <c r="AK289" i="1"/>
  <c r="K336" i="10" s="1"/>
  <c r="AL289" i="1"/>
  <c r="AP289" i="1"/>
  <c r="M336" i="10" s="1"/>
  <c r="BR289" i="1"/>
  <c r="BS289" i="1"/>
  <c r="A290" i="1"/>
  <c r="C290" i="1"/>
  <c r="G290" i="1"/>
  <c r="M290" i="1" a="1"/>
  <c r="M290" i="1" s="1"/>
  <c r="G326" i="10" s="1"/>
  <c r="R290" i="1"/>
  <c r="BB290" i="1"/>
  <c r="AK290" i="1"/>
  <c r="K326" i="10" s="1"/>
  <c r="AL290" i="1"/>
  <c r="AP290" i="1"/>
  <c r="M326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81" i="10" s="1"/>
  <c r="AL291" i="1"/>
  <c r="AP291" i="1"/>
  <c r="M281" i="10" s="1"/>
  <c r="BR291" i="1"/>
  <c r="BS291" i="1"/>
  <c r="A292" i="1"/>
  <c r="C292" i="1"/>
  <c r="G292" i="1"/>
  <c r="R292" i="1"/>
  <c r="R289" i="11" s="1"/>
  <c r="BB292" i="1"/>
  <c r="AK292" i="1"/>
  <c r="K161" i="10" s="1"/>
  <c r="AL292" i="1"/>
  <c r="AP292" i="1"/>
  <c r="M161" i="10" s="1"/>
  <c r="BR292" i="1"/>
  <c r="BS292" i="1"/>
  <c r="A293" i="1"/>
  <c r="C293" i="1"/>
  <c r="G293" i="1"/>
  <c r="M293" i="1" a="1"/>
  <c r="M293" i="1" s="1"/>
  <c r="G337" i="10" s="1"/>
  <c r="N293" i="1" a="1"/>
  <c r="N293" i="1" s="1"/>
  <c r="L290" i="11" s="1"/>
  <c r="R293" i="1"/>
  <c r="BB293" i="1"/>
  <c r="AK293" i="1"/>
  <c r="K337" i="10" s="1"/>
  <c r="AL293" i="1"/>
  <c r="AP293" i="1"/>
  <c r="M337" i="10" s="1"/>
  <c r="BR293" i="1"/>
  <c r="BS293" i="1"/>
  <c r="A294" i="1"/>
  <c r="C294" i="1"/>
  <c r="G294" i="1"/>
  <c r="R294" i="1"/>
  <c r="BB294" i="1"/>
  <c r="AK294" i="1"/>
  <c r="K282" i="10" s="1"/>
  <c r="AL294" i="1"/>
  <c r="BR294" i="1"/>
  <c r="BS294" i="1"/>
  <c r="C296" i="1"/>
  <c r="G296" i="1"/>
  <c r="M296" i="1" a="1"/>
  <c r="M296" i="1" s="1"/>
  <c r="G283" i="10" s="1"/>
  <c r="N296" i="1" a="1"/>
  <c r="N296" i="1" s="1"/>
  <c r="R296" i="1"/>
  <c r="R293" i="11" s="1"/>
  <c r="AK296" i="1"/>
  <c r="K283" i="10" s="1"/>
  <c r="AL296" i="1"/>
  <c r="AP296" i="1"/>
  <c r="M283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84" i="10" s="1"/>
  <c r="AL299" i="1"/>
  <c r="AP299" i="1"/>
  <c r="M284" i="10" s="1"/>
  <c r="BR299" i="1"/>
  <c r="BS299" i="1"/>
  <c r="A300" i="1"/>
  <c r="C300" i="1"/>
  <c r="G300" i="1"/>
  <c r="M300" i="1" a="1"/>
  <c r="M300" i="1" s="1"/>
  <c r="G142" i="10" s="1"/>
  <c r="N300" i="1" a="1"/>
  <c r="N300" i="1" s="1"/>
  <c r="L297" i="11" s="1"/>
  <c r="R300" i="1"/>
  <c r="BB300" i="1"/>
  <c r="AK300" i="1"/>
  <c r="K142" i="10" s="1"/>
  <c r="AL300" i="1"/>
  <c r="AP300" i="1"/>
  <c r="M142" i="10" s="1"/>
  <c r="BR300" i="1"/>
  <c r="BS300" i="1"/>
  <c r="A301" i="1"/>
  <c r="C301" i="1"/>
  <c r="G301" i="1"/>
  <c r="M301" i="1" a="1"/>
  <c r="M301" i="1" s="1"/>
  <c r="G143" i="10" s="1"/>
  <c r="N301" i="1" a="1"/>
  <c r="N301" i="1" s="1"/>
  <c r="R301" i="1"/>
  <c r="AK301" i="1"/>
  <c r="K143" i="10" s="1"/>
  <c r="AL301" i="1"/>
  <c r="AP301" i="1"/>
  <c r="BR301" i="1"/>
  <c r="BS301" i="1"/>
  <c r="A302" i="1"/>
  <c r="C302" i="1"/>
  <c r="G302" i="1"/>
  <c r="M302" i="1" a="1"/>
  <c r="M302" i="1" s="1"/>
  <c r="G144" i="10" s="1"/>
  <c r="N302" i="1" a="1"/>
  <c r="N302" i="1" s="1"/>
  <c r="R302" i="1"/>
  <c r="R299" i="11" s="1"/>
  <c r="AK302" i="1"/>
  <c r="K144" i="10" s="1"/>
  <c r="AL302" i="1"/>
  <c r="AP302" i="1"/>
  <c r="M144" i="10" s="1"/>
  <c r="BR302" i="1"/>
  <c r="BS302" i="1"/>
  <c r="A303" i="1"/>
  <c r="C303" i="1"/>
  <c r="G303" i="1"/>
  <c r="M303" i="1" a="1"/>
  <c r="M303" i="1" s="1"/>
  <c r="G285" i="10" s="1"/>
  <c r="N303" i="1" a="1"/>
  <c r="N303" i="1" s="1"/>
  <c r="L300" i="11" s="1"/>
  <c r="R303" i="1"/>
  <c r="BB303" i="1"/>
  <c r="AK303" i="1"/>
  <c r="K285" i="10" s="1"/>
  <c r="AL303" i="1"/>
  <c r="AP303" i="1"/>
  <c r="M285" i="10" s="1"/>
  <c r="BR303" i="1"/>
  <c r="BS303" i="1"/>
  <c r="A304" i="1"/>
  <c r="C304" i="1"/>
  <c r="G304" i="1"/>
  <c r="R304" i="1"/>
  <c r="R301" i="11" s="1"/>
  <c r="AK304" i="1"/>
  <c r="K67" i="10" s="1"/>
  <c r="AL304" i="1"/>
  <c r="AP304" i="1"/>
  <c r="M67" i="10" s="1"/>
  <c r="BR304" i="1"/>
  <c r="BS304" i="1"/>
  <c r="A305" i="1"/>
  <c r="C305" i="1"/>
  <c r="G305" i="1"/>
  <c r="M305" i="1" a="1"/>
  <c r="M305" i="1" s="1"/>
  <c r="G338" i="10" s="1"/>
  <c r="N305" i="1" a="1"/>
  <c r="N305" i="1" s="1"/>
  <c r="L302" i="11" s="1"/>
  <c r="R305" i="1"/>
  <c r="BB305" i="1"/>
  <c r="AK305" i="1"/>
  <c r="K338" i="10" s="1"/>
  <c r="AL305" i="1"/>
  <c r="AP305" i="1"/>
  <c r="M338" i="10" s="1"/>
  <c r="BR305" i="1"/>
  <c r="BS305" i="1"/>
  <c r="A306" i="1"/>
  <c r="C306" i="1"/>
  <c r="G306" i="1"/>
  <c r="R306" i="1"/>
  <c r="R303" i="11" s="1"/>
  <c r="BB306" i="1"/>
  <c r="AK306" i="1"/>
  <c r="K117" i="10" s="1"/>
  <c r="AL306" i="1"/>
  <c r="AP306" i="1"/>
  <c r="M117" i="10" s="1"/>
  <c r="BR306" i="1"/>
  <c r="BS306" i="1"/>
  <c r="A307" i="1"/>
  <c r="C307" i="1"/>
  <c r="G307" i="1"/>
  <c r="R307" i="1"/>
  <c r="AK307" i="1"/>
  <c r="K327" i="10" s="1"/>
  <c r="AL307" i="1"/>
  <c r="AP307" i="1"/>
  <c r="M327" i="10" s="1"/>
  <c r="BR307" i="1"/>
  <c r="BS307" i="1"/>
  <c r="A308" i="1"/>
  <c r="C308" i="1"/>
  <c r="G308" i="1"/>
  <c r="R308" i="1"/>
  <c r="R305" i="11" s="1"/>
  <c r="BB308" i="1"/>
  <c r="AK308" i="1"/>
  <c r="K33" i="10" s="1"/>
  <c r="AL308" i="1"/>
  <c r="AP308" i="1"/>
  <c r="M33" i="10" s="1"/>
  <c r="BR308" i="1"/>
  <c r="BS308" i="1"/>
  <c r="A309" i="1"/>
  <c r="C309" i="1"/>
  <c r="G309" i="1"/>
  <c r="R309" i="1"/>
  <c r="AK309" i="1"/>
  <c r="K286" i="10" s="1"/>
  <c r="AL309" i="1"/>
  <c r="AP309" i="1"/>
  <c r="M286" i="10" s="1"/>
  <c r="BR309" i="1"/>
  <c r="BS309" i="1"/>
  <c r="A310" i="1"/>
  <c r="C310" i="1"/>
  <c r="G310" i="1"/>
  <c r="M310" i="1" a="1"/>
  <c r="M310" i="1" s="1"/>
  <c r="G339" i="10" s="1"/>
  <c r="N310" i="1" a="1"/>
  <c r="N310" i="1" s="1"/>
  <c r="R310" i="1"/>
  <c r="BB310" i="1"/>
  <c r="AK310" i="1"/>
  <c r="K339" i="10" s="1"/>
  <c r="AL310" i="1"/>
  <c r="AP310" i="1"/>
  <c r="M339" i="10" s="1"/>
  <c r="BR310" i="1"/>
  <c r="BS310" i="1"/>
  <c r="A311" i="1"/>
  <c r="C311" i="1"/>
  <c r="G311" i="1"/>
  <c r="R311" i="1"/>
  <c r="R308" i="11" s="1"/>
  <c r="BB311" i="1"/>
  <c r="AK311" i="1"/>
  <c r="K287" i="10" s="1"/>
  <c r="AL311" i="1"/>
  <c r="AP311" i="1"/>
  <c r="M287" i="10" s="1"/>
  <c r="BR311" i="1"/>
  <c r="BS311" i="1"/>
  <c r="A312" i="1"/>
  <c r="C312" i="1"/>
  <c r="G312" i="1"/>
  <c r="M312" i="1" a="1"/>
  <c r="M312" i="1" s="1"/>
  <c r="G340" i="10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R313" i="1"/>
  <c r="R310" i="11" s="1"/>
  <c r="BB313" i="1"/>
  <c r="AK313" i="1"/>
  <c r="K34" i="10" s="1"/>
  <c r="AL313" i="1"/>
  <c r="AP313" i="1"/>
  <c r="M34" i="10" s="1"/>
  <c r="BR313" i="1"/>
  <c r="BS313" i="1"/>
  <c r="A314" i="1"/>
  <c r="C314" i="1"/>
  <c r="G314" i="1"/>
  <c r="R314" i="1"/>
  <c r="BB314" i="1"/>
  <c r="AK314" i="1"/>
  <c r="K47" i="10" s="1"/>
  <c r="AL314" i="1"/>
  <c r="AP314" i="1"/>
  <c r="M47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288" i="10" s="1"/>
  <c r="AL315" i="1"/>
  <c r="AP315" i="1"/>
  <c r="M288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AL316" i="1"/>
  <c r="AP316" i="1"/>
  <c r="A317" i="1"/>
  <c r="C317" i="1"/>
  <c r="G317" i="1"/>
  <c r="M317" i="1" a="1"/>
  <c r="M317" i="1" s="1"/>
  <c r="G289" i="10" s="1"/>
  <c r="N317" i="1" a="1"/>
  <c r="N317" i="1" s="1"/>
  <c r="L314" i="11" s="1"/>
  <c r="R317" i="1"/>
  <c r="R314" i="11" s="1"/>
  <c r="BB317" i="1"/>
  <c r="AK317" i="1"/>
  <c r="K289" i="10" s="1"/>
  <c r="AL317" i="1"/>
  <c r="AP317" i="1"/>
  <c r="M289" i="10" s="1"/>
  <c r="BR317" i="1"/>
  <c r="BS317" i="1"/>
  <c r="A318" i="1"/>
  <c r="C318" i="1"/>
  <c r="G318" i="1"/>
  <c r="R318" i="1"/>
  <c r="R315" i="11" s="1"/>
  <c r="BB318" i="1"/>
  <c r="AK318" i="1"/>
  <c r="K68" i="10" s="1"/>
  <c r="AL318" i="1"/>
  <c r="AP318" i="1"/>
  <c r="M68" i="10" s="1"/>
  <c r="BR318" i="1"/>
  <c r="BS318" i="1"/>
  <c r="A319" i="1"/>
  <c r="C319" i="1"/>
  <c r="G319" i="1"/>
  <c r="M319" i="1" a="1"/>
  <c r="M319" i="1" s="1"/>
  <c r="G35" i="10" s="1"/>
  <c r="R319" i="1"/>
  <c r="R316" i="11" s="1"/>
  <c r="BB319" i="1"/>
  <c r="AK319" i="1"/>
  <c r="K35" i="10" s="1"/>
  <c r="AL319" i="1"/>
  <c r="AP319" i="1"/>
  <c r="M35" i="10" s="1"/>
  <c r="BR319" i="1"/>
  <c r="BS319" i="1"/>
  <c r="A320" i="1"/>
  <c r="C320" i="1"/>
  <c r="G320" i="1"/>
  <c r="M320" i="1" a="1"/>
  <c r="M320" i="1" s="1"/>
  <c r="G290" i="10" s="1"/>
  <c r="N320" i="1" a="1"/>
  <c r="N320" i="1" s="1"/>
  <c r="R320" i="1"/>
  <c r="BB320" i="1"/>
  <c r="AK320" i="1"/>
  <c r="K290" i="10" s="1"/>
  <c r="AL320" i="1"/>
  <c r="AP320" i="1"/>
  <c r="M290" i="10" s="1"/>
  <c r="BR320" i="1"/>
  <c r="BS320" i="1"/>
  <c r="A321" i="1"/>
  <c r="C321" i="1"/>
  <c r="G321" i="1"/>
  <c r="M321" i="1" a="1"/>
  <c r="M321" i="1" s="1"/>
  <c r="G291" i="10" s="1"/>
  <c r="N321" i="1" a="1"/>
  <c r="N321" i="1" s="1"/>
  <c r="R321" i="1"/>
  <c r="R318" i="11" s="1"/>
  <c r="AK321" i="1"/>
  <c r="K291" i="10" s="1"/>
  <c r="AL321" i="1"/>
  <c r="AP321" i="1"/>
  <c r="M291" i="10" s="1"/>
  <c r="BR321" i="1"/>
  <c r="BS321" i="1"/>
  <c r="A322" i="1"/>
  <c r="C322" i="1"/>
  <c r="G322" i="1"/>
  <c r="R322" i="1"/>
  <c r="R319" i="11" s="1"/>
  <c r="BB322" i="1"/>
  <c r="AK322" i="1"/>
  <c r="K36" i="10" s="1"/>
  <c r="AL322" i="1"/>
  <c r="AP322" i="1"/>
  <c r="M36" i="10" s="1"/>
  <c r="BR322" i="1"/>
  <c r="BS322" i="1"/>
  <c r="A323" i="1"/>
  <c r="C323" i="1"/>
  <c r="G323" i="1"/>
  <c r="R323" i="1"/>
  <c r="R320" i="11" s="1"/>
  <c r="BB323" i="1"/>
  <c r="AK323" i="1"/>
  <c r="K292" i="10" s="1"/>
  <c r="AL323" i="1"/>
  <c r="AP323" i="1"/>
  <c r="M292" i="10" s="1"/>
  <c r="BR323" i="1"/>
  <c r="BS323" i="1"/>
  <c r="A324" i="1"/>
  <c r="C324" i="1"/>
  <c r="G324" i="1"/>
  <c r="R324" i="1"/>
  <c r="R321" i="11" s="1"/>
  <c r="BB324" i="1"/>
  <c r="AK324" i="1"/>
  <c r="K37" i="10" s="1"/>
  <c r="AL324" i="1"/>
  <c r="AP324" i="1"/>
  <c r="M37" i="10" s="1"/>
  <c r="BR324" i="1"/>
  <c r="BS324" i="1"/>
  <c r="C327" i="1"/>
  <c r="G327" i="1"/>
  <c r="R327" i="1"/>
  <c r="BB327" i="1"/>
  <c r="AK327" i="1"/>
  <c r="AL327" i="1"/>
  <c r="AP327" i="1"/>
  <c r="BR327" i="1"/>
  <c r="BS327" i="1"/>
  <c r="A329" i="1"/>
  <c r="C329" i="1"/>
  <c r="G329" i="1"/>
  <c r="R329" i="1"/>
  <c r="R326" i="11" s="1"/>
  <c r="BB329" i="1"/>
  <c r="AK329" i="1"/>
  <c r="K118" i="10" s="1"/>
  <c r="AL329" i="1"/>
  <c r="AP329" i="1"/>
  <c r="M118" i="10" s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BR330" i="1"/>
  <c r="BS330" i="1"/>
  <c r="A333" i="1"/>
  <c r="C333" i="1"/>
  <c r="G333" i="1"/>
  <c r="R333" i="1"/>
  <c r="R330" i="11" s="1"/>
  <c r="BB333" i="1"/>
  <c r="AK333" i="1"/>
  <c r="K162" i="10" s="1"/>
  <c r="AL333" i="1"/>
  <c r="AP333" i="1"/>
  <c r="M162" i="10" s="1"/>
  <c r="BR333" i="1"/>
  <c r="BS333" i="1"/>
  <c r="A334" i="1"/>
  <c r="C334" i="1"/>
  <c r="G334" i="1"/>
  <c r="M334" i="1" a="1"/>
  <c r="M334" i="1" s="1"/>
  <c r="G295" i="10" s="1"/>
  <c r="N334" i="1" a="1"/>
  <c r="N334" i="1" s="1"/>
  <c r="R334" i="1"/>
  <c r="R331" i="11" s="1"/>
  <c r="BB334" i="1"/>
  <c r="AK334" i="1"/>
  <c r="K295" i="10" s="1"/>
  <c r="AL334" i="1"/>
  <c r="AP334" i="1"/>
  <c r="M295" i="10" s="1"/>
  <c r="BR334" i="1"/>
  <c r="BS334" i="1"/>
  <c r="A339" i="1"/>
  <c r="C339" i="1"/>
  <c r="G339" i="1"/>
  <c r="R339" i="1"/>
  <c r="R336" i="11" s="1"/>
  <c r="BB339" i="1"/>
  <c r="AK339" i="1"/>
  <c r="K38" i="10" s="1"/>
  <c r="AL339" i="1"/>
  <c r="AP339" i="1"/>
  <c r="M38" i="10" s="1"/>
  <c r="BR339" i="1"/>
  <c r="BS339" i="1"/>
  <c r="A340" i="1"/>
  <c r="C340" i="1"/>
  <c r="G340" i="1"/>
  <c r="R340" i="1"/>
  <c r="R337" i="11" s="1"/>
  <c r="BB340" i="1"/>
  <c r="AK340" i="1"/>
  <c r="K296" i="10" s="1"/>
  <c r="AL340" i="1"/>
  <c r="AP340" i="1"/>
  <c r="M296" i="10" s="1"/>
  <c r="BR340" i="1"/>
  <c r="BS340" i="1"/>
  <c r="A341" i="1"/>
  <c r="C341" i="1"/>
  <c r="G341" i="1"/>
  <c r="M341" i="1" a="1"/>
  <c r="M341" i="1" s="1"/>
  <c r="G49" i="10" s="1"/>
  <c r="N341" i="1" a="1"/>
  <c r="N341" i="1" s="1"/>
  <c r="L338" i="11" s="1"/>
  <c r="R341" i="1"/>
  <c r="R338" i="11" s="1"/>
  <c r="BB341" i="1"/>
  <c r="AK341" i="1"/>
  <c r="K49" i="10" s="1"/>
  <c r="AL341" i="1"/>
  <c r="AP341" i="1"/>
  <c r="M49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G27" i="10" s="1"/>
  <c r="N194" i="1" a="1"/>
  <c r="N194" i="1" s="1"/>
  <c r="R194" i="1"/>
  <c r="R191" i="11" s="1"/>
  <c r="AK194" i="1"/>
  <c r="K27" i="10" s="1"/>
  <c r="AL194" i="1"/>
  <c r="AP194" i="1"/>
  <c r="M27" i="10" s="1"/>
  <c r="BR194" i="1"/>
  <c r="BS194" i="1"/>
  <c r="A609" i="1"/>
  <c r="C609" i="1"/>
  <c r="G609" i="1"/>
  <c r="M609" i="1" a="1"/>
  <c r="M609" i="1" s="1"/>
  <c r="G610" i="10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95" i="10" s="1"/>
  <c r="M563" i="1" a="1"/>
  <c r="M563" i="1" s="1"/>
  <c r="G564" i="10" s="1"/>
  <c r="N563" i="1" a="1"/>
  <c r="N563" i="1" s="1"/>
  <c r="L560" i="11" s="1"/>
  <c r="M564" i="1" a="1"/>
  <c r="M564" i="1" s="1"/>
  <c r="G565" i="10" s="1"/>
  <c r="N564" i="1" a="1"/>
  <c r="N564" i="1" s="1"/>
  <c r="L561" i="11" s="1"/>
  <c r="M565" i="1" a="1"/>
  <c r="M565" i="1" s="1"/>
  <c r="G566" i="10" s="1"/>
  <c r="N565" i="1" a="1"/>
  <c r="N565" i="1" s="1"/>
  <c r="L562" i="11" s="1"/>
  <c r="M566" i="1" a="1"/>
  <c r="M566" i="1" s="1"/>
  <c r="G567" i="10" s="1"/>
  <c r="N566" i="1" a="1"/>
  <c r="N566" i="1" s="1"/>
  <c r="L563" i="11" s="1"/>
  <c r="M567" i="1" a="1"/>
  <c r="M567" i="1" s="1"/>
  <c r="G568" i="10" s="1"/>
  <c r="N567" i="1" a="1"/>
  <c r="N567" i="1" s="1"/>
  <c r="L564" i="11" s="1"/>
  <c r="M568" i="1" a="1"/>
  <c r="M568" i="1" s="1"/>
  <c r="G569" i="10" s="1"/>
  <c r="N568" i="1" a="1"/>
  <c r="N568" i="1" s="1"/>
  <c r="L565" i="11" s="1"/>
  <c r="M569" i="1" a="1"/>
  <c r="M569" i="1" s="1"/>
  <c r="G570" i="10" s="1"/>
  <c r="N569" i="1" a="1"/>
  <c r="N569" i="1" s="1"/>
  <c r="L566" i="11" s="1"/>
  <c r="M570" i="1" a="1"/>
  <c r="M570" i="1" s="1"/>
  <c r="G571" i="10" s="1"/>
  <c r="N570" i="1" a="1"/>
  <c r="N570" i="1" s="1"/>
  <c r="L567" i="11" s="1"/>
  <c r="M571" i="1" a="1"/>
  <c r="M571" i="1" s="1"/>
  <c r="G572" i="10" s="1"/>
  <c r="N571" i="1" a="1"/>
  <c r="N571" i="1" s="1"/>
  <c r="L568" i="11" s="1"/>
  <c r="M572" i="1" a="1"/>
  <c r="M572" i="1" s="1"/>
  <c r="G573" i="10" s="1"/>
  <c r="N572" i="1" a="1"/>
  <c r="N572" i="1" s="1"/>
  <c r="L569" i="11" s="1"/>
  <c r="M573" i="1" a="1"/>
  <c r="M573" i="1" s="1"/>
  <c r="G574" i="10" s="1"/>
  <c r="N573" i="1" a="1"/>
  <c r="N573" i="1" s="1"/>
  <c r="L570" i="11" s="1"/>
  <c r="M574" i="1" a="1"/>
  <c r="M574" i="1" s="1"/>
  <c r="G575" i="10" s="1"/>
  <c r="N574" i="1" a="1"/>
  <c r="N574" i="1" s="1"/>
  <c r="L571" i="11" s="1"/>
  <c r="M575" i="1" a="1"/>
  <c r="M575" i="1" s="1"/>
  <c r="G576" i="10" s="1"/>
  <c r="N575" i="1" a="1"/>
  <c r="N575" i="1" s="1"/>
  <c r="L572" i="11" s="1"/>
  <c r="M576" i="1" a="1"/>
  <c r="M576" i="1" s="1"/>
  <c r="G577" i="10" s="1"/>
  <c r="N576" i="1" a="1"/>
  <c r="N576" i="1" s="1"/>
  <c r="L573" i="11" s="1"/>
  <c r="M577" i="1" a="1"/>
  <c r="M577" i="1" s="1"/>
  <c r="G578" i="10" s="1"/>
  <c r="N577" i="1" a="1"/>
  <c r="N577" i="1" s="1"/>
  <c r="L574" i="11" s="1"/>
  <c r="M578" i="1" a="1"/>
  <c r="M578" i="1" s="1"/>
  <c r="G579" i="10" s="1"/>
  <c r="N578" i="1" a="1"/>
  <c r="N578" i="1" s="1"/>
  <c r="L575" i="11" s="1"/>
  <c r="M579" i="1" a="1"/>
  <c r="M579" i="1" s="1"/>
  <c r="G580" i="10" s="1"/>
  <c r="N579" i="1" a="1"/>
  <c r="N579" i="1" s="1"/>
  <c r="L576" i="11" s="1"/>
  <c r="M580" i="1" a="1"/>
  <c r="M580" i="1" s="1"/>
  <c r="G581" i="10" s="1"/>
  <c r="N580" i="1" a="1"/>
  <c r="N580" i="1" s="1"/>
  <c r="L577" i="11" s="1"/>
  <c r="M581" i="1" a="1"/>
  <c r="M581" i="1" s="1"/>
  <c r="G582" i="10" s="1"/>
  <c r="N581" i="1" a="1"/>
  <c r="N581" i="1" s="1"/>
  <c r="L578" i="11" s="1"/>
  <c r="M582" i="1" a="1"/>
  <c r="M582" i="1" s="1"/>
  <c r="G583" i="10" s="1"/>
  <c r="N582" i="1" a="1"/>
  <c r="N582" i="1" s="1"/>
  <c r="L579" i="11" s="1"/>
  <c r="M583" i="1" a="1"/>
  <c r="M583" i="1" s="1"/>
  <c r="G584" i="10" s="1"/>
  <c r="N583" i="1" a="1"/>
  <c r="N583" i="1" s="1"/>
  <c r="L580" i="11" s="1"/>
  <c r="M584" i="1" a="1"/>
  <c r="M584" i="1" s="1"/>
  <c r="G585" i="10" s="1"/>
  <c r="N584" i="1" a="1"/>
  <c r="N584" i="1" s="1"/>
  <c r="L581" i="11" s="1"/>
  <c r="M585" i="1" a="1"/>
  <c r="M585" i="1" s="1"/>
  <c r="G586" i="10" s="1"/>
  <c r="N585" i="1" a="1"/>
  <c r="N585" i="1" s="1"/>
  <c r="L582" i="11" s="1"/>
  <c r="M586" i="1" a="1"/>
  <c r="M586" i="1" s="1"/>
  <c r="G587" i="10" s="1"/>
  <c r="N586" i="1" a="1"/>
  <c r="N586" i="1" s="1"/>
  <c r="L583" i="11" s="1"/>
  <c r="M587" i="1" a="1"/>
  <c r="M587" i="1" s="1"/>
  <c r="G588" i="10" s="1"/>
  <c r="N587" i="1" a="1"/>
  <c r="N587" i="1" s="1"/>
  <c r="L584" i="11" s="1"/>
  <c r="M588" i="1" a="1"/>
  <c r="M588" i="1" s="1"/>
  <c r="G589" i="10" s="1"/>
  <c r="N588" i="1" a="1"/>
  <c r="N588" i="1" s="1"/>
  <c r="L585" i="11" s="1"/>
  <c r="M589" i="1" a="1"/>
  <c r="M589" i="1" s="1"/>
  <c r="G590" i="10" s="1"/>
  <c r="N589" i="1" a="1"/>
  <c r="N589" i="1" s="1"/>
  <c r="L586" i="11" s="1"/>
  <c r="M590" i="1" a="1"/>
  <c r="M590" i="1" s="1"/>
  <c r="G591" i="10" s="1"/>
  <c r="N590" i="1" a="1"/>
  <c r="N590" i="1" s="1"/>
  <c r="L587" i="11" s="1"/>
  <c r="M591" i="1" a="1"/>
  <c r="M591" i="1" s="1"/>
  <c r="G592" i="10" s="1"/>
  <c r="N591" i="1" a="1"/>
  <c r="N591" i="1" s="1"/>
  <c r="L588" i="11" s="1"/>
  <c r="M592" i="1" a="1"/>
  <c r="M592" i="1" s="1"/>
  <c r="G593" i="10" s="1"/>
  <c r="N592" i="1" a="1"/>
  <c r="N592" i="1" s="1"/>
  <c r="L589" i="11" s="1"/>
  <c r="M593" i="1" a="1"/>
  <c r="M593" i="1" s="1"/>
  <c r="G594" i="10" s="1"/>
  <c r="N593" i="1" a="1"/>
  <c r="N593" i="1" s="1"/>
  <c r="L590" i="11" s="1"/>
  <c r="M594" i="1" a="1"/>
  <c r="M594" i="1" s="1"/>
  <c r="G595" i="10" s="1"/>
  <c r="N594" i="1" a="1"/>
  <c r="N594" i="1" s="1"/>
  <c r="L591" i="11" s="1"/>
  <c r="M595" i="1" a="1"/>
  <c r="M595" i="1" s="1"/>
  <c r="G596" i="10" s="1"/>
  <c r="N595" i="1" a="1"/>
  <c r="N595" i="1" s="1"/>
  <c r="L592" i="11" s="1"/>
  <c r="M596" i="1" a="1"/>
  <c r="M596" i="1" s="1"/>
  <c r="G597" i="10" s="1"/>
  <c r="N596" i="1" a="1"/>
  <c r="N596" i="1" s="1"/>
  <c r="L593" i="11" s="1"/>
  <c r="M597" i="1" a="1"/>
  <c r="M597" i="1" s="1"/>
  <c r="G598" i="10" s="1"/>
  <c r="N597" i="1" a="1"/>
  <c r="N597" i="1" s="1"/>
  <c r="L594" i="11" s="1"/>
  <c r="M598" i="1" a="1"/>
  <c r="M598" i="1" s="1"/>
  <c r="G599" i="10" s="1"/>
  <c r="N598" i="1" a="1"/>
  <c r="N598" i="1" s="1"/>
  <c r="L595" i="11" s="1"/>
  <c r="M599" i="1" a="1"/>
  <c r="M599" i="1" s="1"/>
  <c r="G600" i="10" s="1"/>
  <c r="N599" i="1" a="1"/>
  <c r="N599" i="1" s="1"/>
  <c r="L596" i="11" s="1"/>
  <c r="M600" i="1" a="1"/>
  <c r="M600" i="1" s="1"/>
  <c r="G601" i="10" s="1"/>
  <c r="N600" i="1" a="1"/>
  <c r="N600" i="1" s="1"/>
  <c r="L597" i="11" s="1"/>
  <c r="M601" i="1" a="1"/>
  <c r="M601" i="1" s="1"/>
  <c r="G602" i="10" s="1"/>
  <c r="N601" i="1" a="1"/>
  <c r="N601" i="1" s="1"/>
  <c r="L598" i="11" s="1"/>
  <c r="M602" i="1" a="1"/>
  <c r="M602" i="1" s="1"/>
  <c r="G603" i="10" s="1"/>
  <c r="N602" i="1" a="1"/>
  <c r="N602" i="1" s="1"/>
  <c r="L599" i="11" s="1"/>
  <c r="M603" i="1" a="1"/>
  <c r="M603" i="1" s="1"/>
  <c r="G604" i="10" s="1"/>
  <c r="N603" i="1" a="1"/>
  <c r="N603" i="1" s="1"/>
  <c r="L600" i="11" s="1"/>
  <c r="M604" i="1" a="1"/>
  <c r="M604" i="1" s="1"/>
  <c r="G605" i="10" s="1"/>
  <c r="N604" i="1" a="1"/>
  <c r="N604" i="1" s="1"/>
  <c r="L601" i="11" s="1"/>
  <c r="M605" i="1" a="1"/>
  <c r="M605" i="1" s="1"/>
  <c r="G606" i="10" s="1"/>
  <c r="N605" i="1" a="1"/>
  <c r="N605" i="1" s="1"/>
  <c r="L602" i="11" s="1"/>
  <c r="M606" i="1" a="1"/>
  <c r="M606" i="1" s="1"/>
  <c r="G607" i="10" s="1"/>
  <c r="N606" i="1" a="1"/>
  <c r="N606" i="1" s="1"/>
  <c r="L603" i="11" s="1"/>
  <c r="M607" i="1" a="1"/>
  <c r="M607" i="1" s="1"/>
  <c r="G608" i="10" s="1"/>
  <c r="N607" i="1" a="1"/>
  <c r="N607" i="1" s="1"/>
  <c r="L604" i="11" s="1"/>
  <c r="M608" i="1" a="1"/>
  <c r="M608" i="1" s="1"/>
  <c r="G609" i="10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42" i="10" l="1"/>
  <c r="K342" i="10"/>
  <c r="G342" i="10"/>
  <c r="M341" i="10"/>
  <c r="K341" i="10"/>
  <c r="M319" i="10"/>
  <c r="K319" i="10"/>
  <c r="M340" i="10"/>
  <c r="K340" i="10"/>
  <c r="M143" i="10"/>
  <c r="M302" i="10"/>
  <c r="M318" i="10"/>
  <c r="K318" i="10"/>
  <c r="G281" i="10"/>
  <c r="G292" i="10"/>
  <c r="M315" i="10"/>
  <c r="K315" i="10"/>
  <c r="G315" i="10"/>
  <c r="G276" i="10"/>
  <c r="M278" i="10"/>
  <c r="M274" i="10"/>
  <c r="M276" i="10"/>
  <c r="K276" i="10"/>
  <c r="M331" i="10"/>
  <c r="K331" i="10"/>
  <c r="G331" i="10"/>
  <c r="G268" i="10"/>
  <c r="M330" i="10"/>
  <c r="K330" i="10"/>
  <c r="G329" i="10"/>
  <c r="G264" i="10"/>
  <c r="K274" i="10"/>
  <c r="M273" i="10"/>
  <c r="K273" i="10"/>
  <c r="M272" i="10"/>
  <c r="M270" i="10"/>
  <c r="K270" i="10"/>
  <c r="G270" i="10"/>
  <c r="G254" i="10"/>
  <c r="M269" i="10"/>
  <c r="K269" i="10"/>
  <c r="M268" i="10"/>
  <c r="K268" i="10"/>
  <c r="M314" i="10"/>
  <c r="K314" i="10"/>
  <c r="M313" i="10"/>
  <c r="K313" i="10"/>
  <c r="M267" i="10"/>
  <c r="K267" i="10"/>
  <c r="M266" i="10"/>
  <c r="K266" i="10"/>
  <c r="M312" i="10"/>
  <c r="K312" i="10"/>
  <c r="M265" i="10"/>
  <c r="K265" i="10"/>
  <c r="M328" i="10"/>
  <c r="K328" i="10"/>
  <c r="M264" i="10"/>
  <c r="K264" i="10"/>
  <c r="K263" i="10"/>
  <c r="M133" i="10"/>
  <c r="M222" i="10"/>
  <c r="M311" i="10"/>
  <c r="M220" i="10"/>
  <c r="K311" i="10"/>
  <c r="M105" i="10"/>
  <c r="M219" i="10"/>
  <c r="K248" i="10"/>
  <c r="M247" i="10"/>
  <c r="K247" i="10"/>
  <c r="M322" i="10"/>
  <c r="K322" i="10"/>
  <c r="M246" i="10"/>
  <c r="K246" i="10"/>
  <c r="M306" i="10"/>
  <c r="K306" i="10"/>
  <c r="M245" i="10"/>
  <c r="K245" i="10"/>
  <c r="M310" i="10"/>
  <c r="K310" i="10"/>
  <c r="M243" i="10"/>
  <c r="K243" i="10"/>
  <c r="M244" i="10"/>
  <c r="K244" i="10"/>
  <c r="M242" i="10"/>
  <c r="K242" i="10"/>
  <c r="M241" i="10"/>
  <c r="K241" i="10"/>
  <c r="M262" i="10"/>
  <c r="K262" i="10"/>
  <c r="M261" i="10"/>
  <c r="K261" i="10"/>
  <c r="M240" i="10"/>
  <c r="K240" i="10"/>
  <c r="M309" i="10"/>
  <c r="K309" i="10"/>
  <c r="M239" i="10"/>
  <c r="K239" i="10"/>
  <c r="M238" i="10"/>
  <c r="K238" i="10"/>
  <c r="M233" i="10"/>
  <c r="K233" i="10"/>
  <c r="M304" i="10"/>
  <c r="K304" i="10"/>
  <c r="M237" i="10"/>
  <c r="K237" i="10"/>
  <c r="M235" i="10"/>
  <c r="K235" i="10"/>
  <c r="M234" i="10"/>
  <c r="K234" i="10"/>
  <c r="M230" i="10"/>
  <c r="K230" i="10"/>
  <c r="M188" i="10"/>
  <c r="K188" i="10"/>
  <c r="M187" i="10"/>
  <c r="K187" i="10"/>
  <c r="M131" i="10"/>
  <c r="K131" i="10"/>
  <c r="K157" i="10"/>
  <c r="M232" i="10"/>
  <c r="K232" i="10"/>
  <c r="M303" i="10"/>
  <c r="K303" i="10"/>
  <c r="M229" i="10"/>
  <c r="K229" i="10"/>
  <c r="M231" i="10"/>
  <c r="K231" i="10"/>
  <c r="M228" i="10"/>
  <c r="K228" i="10"/>
  <c r="M225" i="10"/>
  <c r="K225" i="10"/>
  <c r="M182" i="10"/>
  <c r="K182" i="10"/>
  <c r="M130" i="10"/>
  <c r="K130" i="10"/>
  <c r="M121" i="10"/>
  <c r="K121" i="10"/>
  <c r="M154" i="10"/>
  <c r="M96" i="10"/>
  <c r="K154" i="10"/>
  <c r="K302" i="10"/>
  <c r="M224" i="10"/>
  <c r="K224" i="10"/>
  <c r="M226" i="10"/>
  <c r="K226" i="10"/>
  <c r="M223" i="10"/>
  <c r="K223" i="10"/>
  <c r="M89" i="10"/>
  <c r="K89" i="10"/>
  <c r="M308" i="10"/>
  <c r="K308" i="10"/>
  <c r="K88" i="10"/>
  <c r="K153" i="10"/>
  <c r="M221" i="10"/>
  <c r="K221" i="10"/>
  <c r="M186" i="10"/>
  <c r="K186" i="10"/>
  <c r="M152" i="10"/>
  <c r="K152" i="10"/>
  <c r="M301" i="10"/>
  <c r="K301" i="10"/>
  <c r="G301" i="10"/>
  <c r="M305" i="10"/>
  <c r="K305" i="10"/>
  <c r="G305" i="10"/>
  <c r="G165" i="10"/>
  <c r="M218" i="10"/>
  <c r="K218" i="10"/>
  <c r="G218" i="10"/>
  <c r="G64" i="10"/>
  <c r="M158" i="10"/>
  <c r="K158" i="10"/>
  <c r="M215" i="10"/>
  <c r="K215" i="10"/>
  <c r="G215" i="10"/>
  <c r="G61" i="10"/>
  <c r="M217" i="10"/>
  <c r="K217" i="10"/>
  <c r="M216" i="10"/>
  <c r="K216" i="10"/>
  <c r="M163" i="10"/>
  <c r="K163" i="10"/>
  <c r="G163" i="10"/>
  <c r="G65" i="10"/>
  <c r="M85" i="10"/>
  <c r="K85" i="10"/>
  <c r="G85" i="10"/>
  <c r="G66" i="10"/>
  <c r="M259" i="10"/>
  <c r="K259" i="10"/>
  <c r="M104" i="10"/>
  <c r="K104" i="10"/>
  <c r="M191" i="10"/>
  <c r="K191" i="10"/>
  <c r="M213" i="10"/>
  <c r="K213" i="10"/>
  <c r="M63" i="10"/>
  <c r="K63" i="10"/>
  <c r="M255" i="10"/>
  <c r="K255" i="10"/>
  <c r="M250" i="10"/>
  <c r="K250" i="10"/>
  <c r="G250" i="10"/>
  <c r="G168" i="10"/>
  <c r="M214" i="10"/>
  <c r="K214" i="10"/>
  <c r="M212" i="10"/>
  <c r="K212" i="10"/>
  <c r="M174" i="10"/>
  <c r="K174" i="10"/>
  <c r="M206" i="10"/>
  <c r="M39" i="10"/>
  <c r="K206" i="10"/>
  <c r="K39" i="10"/>
  <c r="G206" i="10"/>
  <c r="G39" i="10"/>
  <c r="M205" i="10"/>
  <c r="K205" i="10"/>
  <c r="G205" i="10"/>
  <c r="G38" i="10"/>
  <c r="M210" i="10"/>
  <c r="K210" i="10"/>
  <c r="M151" i="10"/>
  <c r="K151" i="10"/>
  <c r="G151" i="10"/>
  <c r="G50" i="10"/>
  <c r="M150" i="10"/>
  <c r="K150" i="10"/>
  <c r="M166" i="10"/>
  <c r="K166" i="10"/>
  <c r="M300" i="10"/>
  <c r="K300" i="10"/>
  <c r="M251" i="10"/>
  <c r="K251" i="10"/>
  <c r="M254" i="10"/>
  <c r="K254" i="10"/>
  <c r="M103" i="10"/>
  <c r="M201" i="10"/>
  <c r="K103" i="10"/>
  <c r="K201" i="10"/>
  <c r="G103" i="10"/>
  <c r="G201" i="10"/>
  <c r="M78" i="10"/>
  <c r="K78" i="10"/>
  <c r="M252" i="10"/>
  <c r="M202" i="10"/>
  <c r="K202" i="10"/>
  <c r="M178" i="10"/>
  <c r="K178" i="10"/>
  <c r="G81" i="10"/>
  <c r="G31" i="10"/>
  <c r="M204" i="10"/>
  <c r="K204" i="10"/>
  <c r="M200" i="10"/>
  <c r="K200" i="10"/>
  <c r="M253" i="10"/>
  <c r="K253" i="10"/>
  <c r="M307" i="10"/>
  <c r="K307" i="10"/>
  <c r="M169" i="10"/>
  <c r="K169" i="10"/>
  <c r="M73" i="10"/>
  <c r="K73" i="10"/>
  <c r="M11" i="10"/>
  <c r="M147" i="10"/>
  <c r="K147" i="10"/>
  <c r="M297" i="10"/>
  <c r="K297" i="10"/>
  <c r="G297" i="10"/>
  <c r="M193" i="10"/>
  <c r="K193" i="10"/>
  <c r="M198" i="10"/>
  <c r="K198" i="10"/>
  <c r="G198" i="10"/>
  <c r="G14" i="10"/>
  <c r="M194" i="10"/>
  <c r="K194" i="10"/>
  <c r="M197" i="10"/>
  <c r="K197" i="10"/>
  <c r="M80" i="10"/>
  <c r="K80" i="10"/>
  <c r="M10" i="10"/>
  <c r="K10" i="10"/>
  <c r="G195" i="10"/>
  <c r="G11" i="10"/>
  <c r="G80" i="10"/>
  <c r="G16" i="10"/>
  <c r="M323" i="10"/>
  <c r="K323" i="10"/>
  <c r="M50" i="10"/>
  <c r="K50" i="10"/>
  <c r="M196" i="10"/>
  <c r="K196" i="10"/>
  <c r="G73" i="10"/>
  <c r="G17" i="10"/>
  <c r="G147" i="10"/>
  <c r="G15" i="10"/>
  <c r="G196" i="10"/>
  <c r="G12" i="10"/>
  <c r="G200" i="10"/>
  <c r="G24" i="10"/>
  <c r="G204" i="10"/>
  <c r="G28" i="10"/>
  <c r="G199" i="10"/>
  <c r="G23" i="10"/>
  <c r="G298" i="10"/>
  <c r="G22" i="10"/>
  <c r="G148" i="10"/>
  <c r="G30" i="10"/>
  <c r="G202" i="10"/>
  <c r="G26" i="10"/>
  <c r="F195" i="10"/>
  <c r="F11" i="10"/>
  <c r="M203" i="10"/>
  <c r="K203" i="10"/>
  <c r="F252" i="10"/>
  <c r="F170" i="10"/>
  <c r="G252" i="10"/>
  <c r="G170" i="10"/>
  <c r="G300" i="10"/>
  <c r="G37" i="10"/>
  <c r="M165" i="10"/>
  <c r="K165" i="10"/>
  <c r="M149" i="10"/>
  <c r="K149" i="10"/>
  <c r="G209" i="10"/>
  <c r="G42" i="10"/>
  <c r="M83" i="10"/>
  <c r="K83" i="10"/>
  <c r="G83" i="10"/>
  <c r="G51" i="10"/>
  <c r="M324" i="10"/>
  <c r="K324" i="10"/>
  <c r="M123" i="10"/>
  <c r="K123" i="10"/>
  <c r="G84" i="10"/>
  <c r="G52" i="10"/>
  <c r="M299" i="10"/>
  <c r="K299" i="10"/>
  <c r="G299" i="10"/>
  <c r="G36" i="10"/>
  <c r="M13" i="10"/>
  <c r="K13" i="10"/>
  <c r="K211" i="10"/>
  <c r="K44" i="10"/>
  <c r="M211" i="10"/>
  <c r="M44" i="10"/>
  <c r="G211" i="10"/>
  <c r="G44" i="10"/>
  <c r="C11" i="10"/>
  <c r="C12" i="10"/>
  <c r="C13" i="10"/>
  <c r="C54" i="10"/>
  <c r="C14" i="10"/>
  <c r="C45" i="10"/>
  <c r="C55" i="10"/>
  <c r="C29" i="10"/>
  <c r="C15" i="10"/>
  <c r="C30" i="10"/>
  <c r="C168" i="10"/>
  <c r="C86" i="10"/>
  <c r="C56" i="10"/>
  <c r="C99" i="10"/>
  <c r="C181" i="10"/>
  <c r="C100" i="10"/>
  <c r="C77" i="10"/>
  <c r="C90" i="10"/>
  <c r="C57" i="10"/>
  <c r="C91" i="10"/>
  <c r="C18" i="10"/>
  <c r="C17" i="10"/>
  <c r="C70" i="10"/>
  <c r="C28" i="10"/>
  <c r="C175" i="10"/>
  <c r="C25" i="10"/>
  <c r="C26" i="10"/>
  <c r="C71" i="10"/>
  <c r="C79" i="10"/>
  <c r="C94" i="10"/>
  <c r="C60" i="10"/>
  <c r="C101" i="10"/>
  <c r="C95" i="10"/>
  <c r="C61" i="10"/>
  <c r="C183" i="10"/>
  <c r="C44" i="10"/>
  <c r="C20" i="10"/>
  <c r="C42" i="10"/>
  <c r="C19" i="10"/>
  <c r="C21" i="10"/>
  <c r="C96" i="10"/>
  <c r="C62" i="10"/>
  <c r="C8" i="10"/>
  <c r="C185" i="10"/>
  <c r="C97" i="10"/>
  <c r="C189" i="10"/>
  <c r="C102" i="10"/>
  <c r="C23" i="10"/>
  <c r="C43" i="10"/>
  <c r="C105" i="10"/>
  <c r="C64" i="10"/>
  <c r="C133" i="10"/>
  <c r="C134" i="10"/>
  <c r="C32" i="10"/>
  <c r="C159" i="10"/>
  <c r="C106" i="10"/>
  <c r="C170" i="10"/>
  <c r="C125" i="10"/>
  <c r="C135" i="10"/>
  <c r="C136" i="10"/>
  <c r="C160" i="10"/>
  <c r="C107" i="10"/>
  <c r="C171" i="10"/>
  <c r="C126" i="10"/>
  <c r="C137" i="10"/>
  <c r="C138" i="10"/>
  <c r="C139" i="10"/>
  <c r="C108" i="10"/>
  <c r="C176" i="10"/>
  <c r="C109" i="10"/>
  <c r="C177" i="10"/>
  <c r="C172" i="10"/>
  <c r="C112" i="10"/>
  <c r="C113" i="10"/>
  <c r="C173" i="10"/>
  <c r="C65" i="10"/>
  <c r="C115" i="10"/>
  <c r="C161" i="10"/>
  <c r="C142" i="10"/>
  <c r="C143" i="10"/>
  <c r="C144" i="10"/>
  <c r="C67" i="10"/>
  <c r="C117" i="10"/>
  <c r="C33" i="10"/>
  <c r="C34" i="10"/>
  <c r="C47" i="10"/>
  <c r="C289" i="10"/>
  <c r="C68" i="10"/>
  <c r="C35" i="10"/>
  <c r="C290" i="10"/>
  <c r="C291" i="10"/>
  <c r="C36" i="10"/>
  <c r="C292" i="10"/>
  <c r="C37" i="10"/>
  <c r="C118" i="10"/>
  <c r="C162" i="10"/>
  <c r="C295" i="10"/>
  <c r="C38" i="10"/>
  <c r="C49" i="10"/>
  <c r="C27" i="10"/>
  <c r="D11" i="10"/>
  <c r="D12" i="10"/>
  <c r="D13" i="10"/>
  <c r="D54" i="10"/>
  <c r="D14" i="10"/>
  <c r="D45" i="10"/>
  <c r="D55" i="10"/>
  <c r="D29" i="10"/>
  <c r="D15" i="10"/>
  <c r="D30" i="10"/>
  <c r="D168" i="10"/>
  <c r="D86" i="10"/>
  <c r="D56" i="10"/>
  <c r="D99" i="10"/>
  <c r="D181" i="10"/>
  <c r="D100" i="10"/>
  <c r="D77" i="10"/>
  <c r="D90" i="10"/>
  <c r="D57" i="10"/>
  <c r="D91" i="10"/>
  <c r="D18" i="10"/>
  <c r="D17" i="10"/>
  <c r="D70" i="10"/>
  <c r="D28" i="10"/>
  <c r="D175" i="10"/>
  <c r="D25" i="10"/>
  <c r="D26" i="10"/>
  <c r="D71" i="10"/>
  <c r="D79" i="10"/>
  <c r="D94" i="10"/>
  <c r="D60" i="10"/>
  <c r="D101" i="10"/>
  <c r="D95" i="10"/>
  <c r="D61" i="10"/>
  <c r="D183" i="10"/>
  <c r="D44" i="10"/>
  <c r="D20" i="10"/>
  <c r="D42" i="10"/>
  <c r="D19" i="10"/>
  <c r="D21" i="10"/>
  <c r="D96" i="10"/>
  <c r="D62" i="10"/>
  <c r="D8" i="10"/>
  <c r="D185" i="10"/>
  <c r="D97" i="10"/>
  <c r="D189" i="10"/>
  <c r="D102" i="10"/>
  <c r="D23" i="10"/>
  <c r="D43" i="10"/>
  <c r="D105" i="10"/>
  <c r="D64" i="10"/>
  <c r="D133" i="10"/>
  <c r="D134" i="10"/>
  <c r="D32" i="10"/>
  <c r="D159" i="10"/>
  <c r="D106" i="10"/>
  <c r="D170" i="10"/>
  <c r="D125" i="10"/>
  <c r="D135" i="10"/>
  <c r="D136" i="10"/>
  <c r="D160" i="10"/>
  <c r="D107" i="10"/>
  <c r="D171" i="10"/>
  <c r="D126" i="10"/>
  <c r="D137" i="10"/>
  <c r="D138" i="10"/>
  <c r="D139" i="10"/>
  <c r="D108" i="10"/>
  <c r="D176" i="10"/>
  <c r="D109" i="10"/>
  <c r="D177" i="10"/>
  <c r="D172" i="10"/>
  <c r="D112" i="10"/>
  <c r="D113" i="10"/>
  <c r="D173" i="10"/>
  <c r="D65" i="10"/>
  <c r="D115" i="10"/>
  <c r="D161" i="10"/>
  <c r="D142" i="10"/>
  <c r="D143" i="10"/>
  <c r="D144" i="10"/>
  <c r="D67" i="10"/>
  <c r="D117" i="10"/>
  <c r="D33" i="10"/>
  <c r="D34" i="10"/>
  <c r="D47" i="10"/>
  <c r="D289" i="10"/>
  <c r="D68" i="10"/>
  <c r="D35" i="10"/>
  <c r="D290" i="10"/>
  <c r="D291" i="10"/>
  <c r="D36" i="10"/>
  <c r="D292" i="10"/>
  <c r="D37" i="10"/>
  <c r="D118" i="10"/>
  <c r="D162" i="10"/>
  <c r="D295" i="10"/>
  <c r="D38" i="10"/>
  <c r="D49" i="10"/>
  <c r="D27" i="10"/>
  <c r="G255" i="10"/>
  <c r="G173" i="10"/>
  <c r="G213" i="10"/>
  <c r="G56" i="10"/>
  <c r="C53" i="10"/>
  <c r="D53" i="10"/>
  <c r="M53" i="10"/>
  <c r="M208" i="10"/>
  <c r="K208" i="10"/>
  <c r="D208" i="10"/>
  <c r="C208" i="10"/>
  <c r="M207" i="10"/>
  <c r="K207" i="10"/>
  <c r="D207" i="10"/>
  <c r="C207" i="10"/>
  <c r="M249" i="10"/>
  <c r="K249" i="10"/>
  <c r="D249" i="10"/>
  <c r="C249" i="10"/>
  <c r="G249" i="10"/>
  <c r="G167" i="10"/>
  <c r="G216" i="10"/>
  <c r="G62" i="10"/>
  <c r="G217" i="10"/>
  <c r="G63" i="10"/>
  <c r="G186" i="10"/>
  <c r="G175" i="10"/>
  <c r="M260" i="10"/>
  <c r="K260" i="10"/>
  <c r="D260" i="10"/>
  <c r="C260" i="10"/>
  <c r="D220" i="10"/>
  <c r="C220" i="10"/>
  <c r="M180" i="10"/>
  <c r="K180" i="10"/>
  <c r="D180" i="10"/>
  <c r="C180" i="10"/>
  <c r="G180" i="10"/>
  <c r="M87" i="10"/>
  <c r="L84" i="10"/>
  <c r="N84" i="10"/>
  <c r="K87" i="10"/>
  <c r="D87" i="10"/>
  <c r="C87" i="10"/>
  <c r="M31" i="10"/>
  <c r="K31" i="10"/>
  <c r="D31" i="10"/>
  <c r="C31" i="10"/>
  <c r="M24" i="10"/>
  <c r="K24" i="10"/>
  <c r="D24" i="10"/>
  <c r="C24" i="10"/>
  <c r="M325" i="10"/>
  <c r="K325" i="10"/>
  <c r="D325" i="10"/>
  <c r="C325" i="10"/>
  <c r="M98" i="10"/>
  <c r="K98" i="10"/>
  <c r="D98" i="10"/>
  <c r="C98" i="10"/>
  <c r="M179" i="10"/>
  <c r="K179" i="10"/>
  <c r="D179" i="10"/>
  <c r="C179" i="10"/>
  <c r="D222" i="10"/>
  <c r="C222" i="10"/>
  <c r="M129" i="10"/>
  <c r="K129" i="10"/>
  <c r="D129" i="10"/>
  <c r="C129" i="10"/>
  <c r="M120" i="10"/>
  <c r="K120" i="10"/>
  <c r="D120" i="10"/>
  <c r="C120" i="10"/>
  <c r="G120" i="10"/>
  <c r="G82" i="10"/>
  <c r="K220" i="10"/>
  <c r="K222" i="10"/>
  <c r="K219" i="10"/>
  <c r="G75" i="10"/>
  <c r="G302" i="10"/>
  <c r="G181" i="10"/>
  <c r="G100" i="10"/>
  <c r="M227" i="10"/>
  <c r="K227" i="10"/>
  <c r="D227" i="10"/>
  <c r="C227" i="10"/>
  <c r="G227" i="10"/>
  <c r="G303" i="10"/>
  <c r="G187" i="10"/>
  <c r="G176" i="10"/>
  <c r="G188" i="10"/>
  <c r="G177" i="10"/>
  <c r="M16" i="10"/>
  <c r="K16" i="10"/>
  <c r="D16" i="10"/>
  <c r="C16" i="10"/>
  <c r="G304" i="10"/>
  <c r="M58" i="10"/>
  <c r="K58" i="10"/>
  <c r="D58" i="10"/>
  <c r="C58" i="10"/>
  <c r="M236" i="10"/>
  <c r="K236" i="10"/>
  <c r="D236" i="10"/>
  <c r="C236" i="10"/>
  <c r="G236" i="10"/>
  <c r="G119" i="10"/>
  <c r="K122" i="10"/>
  <c r="M122" i="10"/>
  <c r="D92" i="10"/>
  <c r="C92" i="10"/>
  <c r="G70" i="10"/>
  <c r="G122" i="10"/>
  <c r="G93" i="10"/>
  <c r="C59" i="10"/>
  <c r="D59" i="10"/>
  <c r="K59" i="10"/>
  <c r="M59" i="10"/>
  <c r="G94" i="10"/>
  <c r="G95" i="10"/>
  <c r="G76" i="10"/>
  <c r="G96" i="10"/>
  <c r="G157" i="10"/>
  <c r="G306" i="10"/>
  <c r="G166" i="10"/>
  <c r="G322" i="10"/>
  <c r="G149" i="10"/>
  <c r="G8" i="10"/>
  <c r="G185" i="10"/>
  <c r="G154" i="10"/>
  <c r="G97" i="10"/>
  <c r="G189" i="10"/>
  <c r="G178" i="10"/>
  <c r="C22" i="10"/>
  <c r="D22" i="10"/>
  <c r="K22" i="10"/>
  <c r="M22" i="10"/>
  <c r="M248" i="10"/>
  <c r="G259" i="10"/>
  <c r="G208" i="10"/>
  <c r="G79" i="10"/>
  <c r="G105" i="10"/>
  <c r="G219" i="10"/>
  <c r="G308" i="10"/>
  <c r="G212" i="10"/>
  <c r="G263" i="10"/>
  <c r="G224" i="10"/>
  <c r="G134" i="10"/>
  <c r="G223" i="10"/>
  <c r="G133" i="10"/>
  <c r="G222" i="10"/>
  <c r="G311" i="10"/>
  <c r="G220" i="10"/>
  <c r="G125" i="10"/>
  <c r="G237" i="10"/>
  <c r="G135" i="10"/>
  <c r="G238" i="10"/>
  <c r="G136" i="10"/>
  <c r="G239" i="10"/>
  <c r="G159" i="10"/>
  <c r="G228" i="10"/>
  <c r="G106" i="10"/>
  <c r="G229" i="10"/>
  <c r="G164" i="10"/>
  <c r="G230" i="10"/>
  <c r="G265" i="10"/>
  <c r="G231" i="10"/>
  <c r="G313" i="10"/>
  <c r="G235" i="10"/>
  <c r="G266" i="10"/>
  <c r="G267" i="10"/>
  <c r="G234" i="10"/>
  <c r="G171" i="10"/>
  <c r="G139" i="10"/>
  <c r="G137" i="10"/>
  <c r="G138" i="10"/>
  <c r="G108" i="10"/>
  <c r="G251" i="10"/>
  <c r="G109" i="10"/>
  <c r="G112" i="10"/>
  <c r="G262" i="10"/>
  <c r="M271" i="10"/>
  <c r="K271" i="10"/>
  <c r="D271" i="10"/>
  <c r="C271" i="10"/>
  <c r="M111" i="10"/>
  <c r="K111" i="10"/>
  <c r="D111" i="10"/>
  <c r="C111" i="10"/>
  <c r="M110" i="10"/>
  <c r="K110" i="10"/>
  <c r="D110" i="10"/>
  <c r="C110" i="10"/>
  <c r="G110" i="10"/>
  <c r="G111" i="10"/>
  <c r="G115" i="10"/>
  <c r="C66" i="10"/>
  <c r="D66" i="10"/>
  <c r="K66" i="10"/>
  <c r="M66" i="10"/>
  <c r="C114" i="10"/>
  <c r="D114" i="10"/>
  <c r="K114" i="10"/>
  <c r="M114" i="10"/>
  <c r="G335" i="10"/>
  <c r="G286" i="10"/>
  <c r="C335" i="10"/>
  <c r="D335" i="10"/>
  <c r="K335" i="10"/>
  <c r="M335" i="10"/>
  <c r="C334" i="10"/>
  <c r="D334" i="10"/>
  <c r="K334" i="10"/>
  <c r="M334" i="10"/>
  <c r="G9" i="10"/>
  <c r="C9" i="10"/>
  <c r="D9" i="10"/>
  <c r="K9" i="10"/>
  <c r="M9" i="10"/>
  <c r="G317" i="10"/>
  <c r="G278" i="10"/>
  <c r="C317" i="10"/>
  <c r="D317" i="10"/>
  <c r="K317" i="10"/>
  <c r="M317" i="10"/>
  <c r="C316" i="10"/>
  <c r="D316" i="10"/>
  <c r="K316" i="10"/>
  <c r="M316" i="10"/>
  <c r="G127" i="10"/>
  <c r="G282" i="10"/>
  <c r="C127" i="10"/>
  <c r="D127" i="10"/>
  <c r="K127" i="10"/>
  <c r="M127" i="10"/>
  <c r="G141" i="10"/>
  <c r="C141" i="10"/>
  <c r="D141" i="10"/>
  <c r="K141" i="10"/>
  <c r="M141" i="10"/>
  <c r="G140" i="10"/>
  <c r="C140" i="10"/>
  <c r="D140" i="10"/>
  <c r="K140" i="10"/>
  <c r="M140" i="10"/>
  <c r="C280" i="10"/>
  <c r="D280" i="10"/>
  <c r="K280" i="10"/>
  <c r="M280" i="10"/>
  <c r="G280" i="10"/>
  <c r="K65" i="10"/>
  <c r="G318" i="10"/>
  <c r="G284" i="10"/>
  <c r="M46" i="10"/>
  <c r="K46" i="10"/>
  <c r="D46" i="10"/>
  <c r="C46" i="10"/>
  <c r="M282" i="10"/>
  <c r="M116" i="10"/>
  <c r="K116" i="10"/>
  <c r="D116" i="10"/>
  <c r="C116" i="10"/>
  <c r="G116" i="10"/>
  <c r="G288" i="10"/>
  <c r="G316" i="10"/>
  <c r="M293" i="10"/>
  <c r="K293" i="10"/>
  <c r="D293" i="10"/>
  <c r="C293" i="10"/>
  <c r="G296" i="10"/>
  <c r="G341" i="10"/>
  <c r="M48" i="10"/>
  <c r="K48" i="10"/>
  <c r="D48" i="10"/>
  <c r="C48" i="10"/>
  <c r="M320" i="10"/>
  <c r="K320" i="10"/>
  <c r="D320" i="10"/>
  <c r="C320" i="10"/>
  <c r="G320" i="10"/>
  <c r="M294" i="10"/>
  <c r="K294" i="10"/>
  <c r="D294" i="10"/>
  <c r="C294" i="10"/>
  <c r="G294" i="10"/>
  <c r="M321" i="10"/>
  <c r="K321" i="10"/>
  <c r="D321" i="10"/>
  <c r="C321" i="10"/>
  <c r="G321" i="10"/>
  <c r="M69" i="10"/>
  <c r="K69" i="10"/>
  <c r="D69" i="10"/>
  <c r="C69" i="10"/>
  <c r="M146" i="10"/>
  <c r="K146" i="10"/>
  <c r="D146" i="10"/>
  <c r="C146" i="10"/>
  <c r="M145" i="10"/>
  <c r="K145" i="10"/>
  <c r="D145" i="10"/>
  <c r="C145" i="10"/>
  <c r="M128" i="10"/>
  <c r="K128" i="10"/>
  <c r="D128" i="10"/>
  <c r="C128" i="10"/>
  <c r="G128" i="10"/>
  <c r="G336" i="10"/>
  <c r="L10" i="10"/>
  <c r="N10" i="10"/>
  <c r="L13" i="10"/>
  <c r="N13" i="10"/>
  <c r="L53" i="10"/>
  <c r="N53" i="10"/>
  <c r="L87" i="10"/>
  <c r="N87" i="10"/>
  <c r="L58" i="10"/>
  <c r="N58" i="10"/>
  <c r="L46" i="10"/>
  <c r="N46" i="10"/>
  <c r="L48" i="10"/>
  <c r="N48" i="10"/>
  <c r="L69" i="10"/>
  <c r="N69" i="10"/>
  <c r="L767" i="10"/>
  <c r="N767" i="10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6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149" i="10" l="1"/>
  <c r="N149" i="10"/>
  <c r="L166" i="10"/>
  <c r="N166" i="10"/>
  <c r="L146" i="10"/>
  <c r="N146" i="10"/>
  <c r="L145" i="10"/>
  <c r="N145" i="10"/>
  <c r="L194" i="10"/>
  <c r="N194" i="10"/>
  <c r="L116" i="10"/>
  <c r="N116" i="10"/>
  <c r="L128" i="10"/>
  <c r="N128" i="10"/>
  <c r="L178" i="10"/>
  <c r="N178" i="10"/>
  <c r="L220" i="10"/>
  <c r="N220" i="10"/>
  <c r="L222" i="10"/>
  <c r="N222" i="10"/>
  <c r="L251" i="10"/>
  <c r="N251" i="10"/>
  <c r="L254" i="10"/>
  <c r="N254" i="10"/>
  <c r="L260" i="10"/>
  <c r="N260" i="10"/>
  <c r="L271" i="10"/>
  <c r="N271" i="10"/>
  <c r="L274" i="10"/>
  <c r="N274" i="10"/>
  <c r="L293" i="10"/>
  <c r="N293" i="10"/>
  <c r="L294" i="10"/>
  <c r="N294" i="10"/>
  <c r="L316" i="10"/>
  <c r="N316" i="10"/>
  <c r="L320" i="10"/>
  <c r="N320" i="10"/>
  <c r="L321" i="10"/>
  <c r="N321" i="10"/>
  <c r="L165" i="10"/>
  <c r="N165" i="10"/>
  <c r="L66" i="10"/>
  <c r="N66" i="10"/>
  <c r="L180" i="10"/>
  <c r="N180" i="10"/>
  <c r="L207" i="10"/>
  <c r="N207" i="10"/>
  <c r="L208" i="10"/>
  <c r="N208" i="10"/>
  <c r="L59" i="10"/>
  <c r="N59" i="10"/>
  <c r="L51" i="10"/>
  <c r="N51" i="10"/>
  <c r="L201" i="10"/>
  <c r="N201" i="10"/>
  <c r="L16" i="10"/>
  <c r="N16" i="10"/>
  <c r="L197" i="10"/>
  <c r="N197" i="10"/>
  <c r="L24" i="10"/>
  <c r="N24" i="10"/>
  <c r="K195" i="10"/>
  <c r="K11" i="10"/>
  <c r="L50" i="10"/>
  <c r="N50" i="10"/>
  <c r="L203" i="10"/>
  <c r="N203" i="10"/>
  <c r="L39" i="10"/>
  <c r="N39" i="10"/>
  <c r="L31" i="10"/>
  <c r="N31" i="10"/>
  <c r="L12" i="10"/>
  <c r="N12" i="10"/>
  <c r="L15" i="10"/>
  <c r="N15" i="10"/>
  <c r="K252" i="10"/>
  <c r="K170" i="10"/>
  <c r="L22" i="10"/>
  <c r="N22" i="10"/>
  <c r="L44" i="10"/>
  <c r="N44" i="10"/>
  <c r="L11" i="10"/>
  <c r="N11" i="10"/>
  <c r="L82" i="10"/>
  <c r="N82" i="10"/>
  <c r="L257" i="10"/>
  <c r="N257" i="10"/>
  <c r="L565" i="10"/>
  <c r="N565" i="10"/>
  <c r="L568" i="10"/>
  <c r="N568" i="10"/>
  <c r="L571" i="10"/>
  <c r="N571" i="10"/>
  <c r="L574" i="10"/>
  <c r="N574" i="10"/>
  <c r="L577" i="10"/>
  <c r="N577" i="10"/>
  <c r="L580" i="10"/>
  <c r="N580" i="10"/>
  <c r="L586" i="10"/>
  <c r="N586" i="10"/>
  <c r="L589" i="10"/>
  <c r="N589" i="10"/>
  <c r="L592" i="10"/>
  <c r="N592" i="10"/>
  <c r="L595" i="10"/>
  <c r="N595" i="10"/>
  <c r="L598" i="10"/>
  <c r="N598" i="10"/>
  <c r="L604" i="10"/>
  <c r="N604" i="10"/>
  <c r="L607" i="10"/>
  <c r="N607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566" i="10"/>
  <c r="N566" i="10"/>
  <c r="L578" i="10"/>
  <c r="N578" i="10"/>
  <c r="L584" i="10"/>
  <c r="N584" i="10"/>
  <c r="L590" i="10"/>
  <c r="N590" i="10"/>
  <c r="L593" i="10"/>
  <c r="N593" i="10"/>
  <c r="L596" i="10"/>
  <c r="N596" i="10"/>
  <c r="L601" i="10"/>
  <c r="N601" i="10"/>
  <c r="L605" i="10"/>
  <c r="N605" i="10"/>
  <c r="L608" i="10"/>
  <c r="N608" i="10"/>
  <c r="L599" i="10"/>
  <c r="N599" i="10"/>
  <c r="L602" i="10"/>
  <c r="N602" i="10"/>
  <c r="L575" i="10"/>
  <c r="N575" i="10"/>
  <c r="L581" i="10"/>
  <c r="N581" i="10"/>
  <c r="L569" i="10"/>
  <c r="N569" i="10"/>
  <c r="L572" i="10"/>
  <c r="N572" i="10"/>
  <c r="L587" i="10"/>
  <c r="N587" i="10"/>
  <c r="L583" i="10"/>
  <c r="N583" i="10"/>
  <c r="L740" i="10"/>
  <c r="N740" i="10"/>
  <c r="L677" i="10"/>
  <c r="N677" i="10"/>
  <c r="L678" i="10"/>
  <c r="N678" i="10"/>
  <c r="L686" i="10"/>
  <c r="N686" i="10"/>
  <c r="L687" i="10"/>
  <c r="N687" i="10"/>
  <c r="L688" i="10"/>
  <c r="N688" i="10"/>
  <c r="L689" i="10"/>
  <c r="N689" i="10"/>
  <c r="L690" i="10"/>
  <c r="N690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91" i="10"/>
  <c r="N691" i="10"/>
  <c r="L27" i="10"/>
  <c r="N27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81" i="10"/>
  <c r="N681" i="10"/>
  <c r="L684" i="10"/>
  <c r="N684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80" i="10"/>
  <c r="N680" i="10"/>
  <c r="L683" i="10"/>
  <c r="N683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115" i="10"/>
  <c r="N115" i="10"/>
  <c r="L319" i="10"/>
  <c r="N319" i="10"/>
  <c r="L281" i="10"/>
  <c r="N281" i="10"/>
  <c r="L287" i="10"/>
  <c r="N287" i="10"/>
  <c r="L47" i="10"/>
  <c r="N47" i="10"/>
  <c r="L277" i="10"/>
  <c r="N277" i="10"/>
  <c r="L112" i="10"/>
  <c r="N112" i="10"/>
  <c r="L113" i="10"/>
  <c r="N113" i="10"/>
  <c r="L173" i="10"/>
  <c r="N173" i="10"/>
  <c r="L192" i="10"/>
  <c r="N192" i="10"/>
  <c r="L107" i="10"/>
  <c r="N107" i="10"/>
  <c r="L109" i="10"/>
  <c r="N109" i="10"/>
  <c r="L331" i="10"/>
  <c r="N331" i="10"/>
  <c r="L172" i="10"/>
  <c r="N172" i="10"/>
  <c r="L62" i="10"/>
  <c r="N62" i="10"/>
  <c r="L246" i="10"/>
  <c r="N246" i="10"/>
  <c r="L8" i="10"/>
  <c r="N8" i="10"/>
  <c r="L322" i="10"/>
  <c r="N322" i="10"/>
  <c r="L156" i="10"/>
  <c r="N156" i="10"/>
  <c r="L306" i="10"/>
  <c r="N306" i="10"/>
  <c r="L256" i="10"/>
  <c r="N256" i="10"/>
  <c r="L309" i="10"/>
  <c r="N309" i="10"/>
  <c r="L262" i="10"/>
  <c r="N262" i="10"/>
  <c r="L241" i="10"/>
  <c r="N241" i="10"/>
  <c r="L126" i="10"/>
  <c r="N126" i="10"/>
  <c r="L25" i="10"/>
  <c r="N25" i="10"/>
  <c r="L244" i="10"/>
  <c r="N244" i="10"/>
  <c r="L60" i="10"/>
  <c r="N60" i="10"/>
  <c r="L183" i="10"/>
  <c r="N183" i="10"/>
  <c r="L96" i="10"/>
  <c r="N96" i="10"/>
  <c r="L94" i="10"/>
  <c r="N94" i="10"/>
  <c r="L101" i="10"/>
  <c r="N101" i="10"/>
  <c r="L184" i="10"/>
  <c r="N184" i="10"/>
  <c r="L21" i="10"/>
  <c r="N21" i="10"/>
  <c r="L245" i="10"/>
  <c r="N245" i="10"/>
  <c r="L20" i="10"/>
  <c r="N20" i="10"/>
  <c r="L155" i="10"/>
  <c r="N155" i="10"/>
  <c r="L19" i="10"/>
  <c r="N19" i="10"/>
  <c r="L95" i="10"/>
  <c r="N95" i="10"/>
  <c r="L242" i="10"/>
  <c r="N242" i="10"/>
  <c r="L26" i="10"/>
  <c r="N26" i="10"/>
  <c r="L92" i="10"/>
  <c r="N92" i="10"/>
  <c r="L93" i="10"/>
  <c r="N93" i="10"/>
  <c r="L70" i="10"/>
  <c r="N70" i="10"/>
  <c r="L175" i="10"/>
  <c r="N175" i="10"/>
  <c r="L188" i="10"/>
  <c r="N188" i="10"/>
  <c r="L230" i="10"/>
  <c r="N230" i="10"/>
  <c r="L235" i="10"/>
  <c r="N235" i="10"/>
  <c r="L233" i="10"/>
  <c r="N233" i="10"/>
  <c r="L91" i="10"/>
  <c r="N91" i="10"/>
  <c r="L237" i="10"/>
  <c r="N237" i="10"/>
  <c r="L18" i="10"/>
  <c r="N18" i="10"/>
  <c r="L238" i="10"/>
  <c r="N238" i="10"/>
  <c r="L239" i="10"/>
  <c r="N239" i="10"/>
  <c r="L28" i="10"/>
  <c r="N28" i="10"/>
  <c r="L240" i="10"/>
  <c r="N240" i="10"/>
  <c r="L71" i="10"/>
  <c r="N71" i="10"/>
  <c r="L79" i="10"/>
  <c r="N79" i="10"/>
  <c r="L261" i="10"/>
  <c r="N261" i="10"/>
  <c r="L61" i="10"/>
  <c r="N61" i="10"/>
  <c r="L42" i="10"/>
  <c r="N42" i="10"/>
  <c r="L243" i="10"/>
  <c r="N243" i="10"/>
  <c r="L310" i="10"/>
  <c r="N310" i="10"/>
  <c r="L76" i="10"/>
  <c r="N76" i="10"/>
  <c r="L185" i="10"/>
  <c r="N185" i="10"/>
  <c r="L97" i="10"/>
  <c r="N97" i="10"/>
  <c r="L189" i="10"/>
  <c r="N189" i="10"/>
  <c r="L102" i="10"/>
  <c r="N102" i="10"/>
  <c r="L247" i="10"/>
  <c r="N247" i="10"/>
  <c r="L23" i="10"/>
  <c r="N23" i="10"/>
  <c r="L43" i="10"/>
  <c r="N43" i="10"/>
  <c r="L248" i="10"/>
  <c r="N248" i="10"/>
  <c r="L105" i="10"/>
  <c r="N105" i="10"/>
  <c r="L311" i="10"/>
  <c r="N311" i="10"/>
  <c r="L64" i="10"/>
  <c r="N64" i="10"/>
  <c r="L133" i="10"/>
  <c r="N133" i="10"/>
  <c r="L134" i="10"/>
  <c r="N134" i="10"/>
  <c r="L263" i="10"/>
  <c r="N263" i="10"/>
  <c r="L264" i="10"/>
  <c r="N264" i="10"/>
  <c r="L32" i="10"/>
  <c r="N32" i="10"/>
  <c r="L328" i="10"/>
  <c r="N328" i="10"/>
  <c r="L159" i="10"/>
  <c r="N159" i="10"/>
  <c r="L106" i="10"/>
  <c r="N106" i="10"/>
  <c r="L164" i="10"/>
  <c r="N164" i="10"/>
  <c r="L265" i="10"/>
  <c r="N265" i="10"/>
  <c r="L312" i="10"/>
  <c r="N312" i="10"/>
  <c r="L266" i="10"/>
  <c r="N266" i="10"/>
  <c r="L267" i="10"/>
  <c r="N267" i="10"/>
  <c r="L313" i="10"/>
  <c r="N313" i="10"/>
  <c r="L170" i="10"/>
  <c r="N170" i="10"/>
  <c r="L125" i="10"/>
  <c r="N125" i="10"/>
  <c r="L135" i="10"/>
  <c r="N135" i="10"/>
  <c r="L136" i="10"/>
  <c r="N136" i="10"/>
  <c r="L314" i="10"/>
  <c r="N314" i="10"/>
  <c r="L268" i="10"/>
  <c r="N268" i="10"/>
  <c r="L160" i="10"/>
  <c r="N160" i="10"/>
  <c r="L171" i="10"/>
  <c r="N171" i="10"/>
  <c r="L269" i="10"/>
  <c r="N269" i="10"/>
  <c r="L137" i="10"/>
  <c r="N137" i="10"/>
  <c r="L138" i="10"/>
  <c r="N138" i="10"/>
  <c r="L139" i="10"/>
  <c r="N139" i="10"/>
  <c r="L108" i="10"/>
  <c r="N108" i="10"/>
  <c r="L176" i="10"/>
  <c r="N176" i="10"/>
  <c r="L270" i="10"/>
  <c r="N270" i="10"/>
  <c r="L177" i="10"/>
  <c r="N177" i="10"/>
  <c r="L272" i="10"/>
  <c r="N272" i="10"/>
  <c r="L273" i="10"/>
  <c r="N273" i="10"/>
  <c r="L329" i="10"/>
  <c r="N329" i="10"/>
  <c r="L330" i="10"/>
  <c r="N330" i="10"/>
  <c r="L275" i="10"/>
  <c r="N275" i="10"/>
  <c r="L332" i="10"/>
  <c r="N332" i="10"/>
  <c r="L276" i="10"/>
  <c r="N276" i="10"/>
  <c r="L278" i="10"/>
  <c r="N278" i="10"/>
  <c r="L315" i="10"/>
  <c r="N315" i="10"/>
  <c r="L336" i="10"/>
  <c r="N336" i="10"/>
  <c r="L326" i="10"/>
  <c r="N326" i="10"/>
  <c r="L161" i="10"/>
  <c r="N161" i="10"/>
  <c r="L337" i="10"/>
  <c r="N337" i="10"/>
  <c r="L282" i="10"/>
  <c r="N282" i="10"/>
  <c r="L283" i="10"/>
  <c r="N283" i="10"/>
  <c r="L318" i="10"/>
  <c r="N318" i="10"/>
  <c r="L284" i="10"/>
  <c r="N284" i="10"/>
  <c r="L142" i="10"/>
  <c r="N142" i="10"/>
  <c r="L143" i="10"/>
  <c r="N143" i="10"/>
  <c r="L144" i="10"/>
  <c r="N144" i="10"/>
  <c r="L285" i="10"/>
  <c r="N285" i="10"/>
  <c r="L67" i="10"/>
  <c r="N67" i="10"/>
  <c r="L338" i="10"/>
  <c r="N338" i="10"/>
  <c r="L117" i="10"/>
  <c r="N117" i="10"/>
  <c r="L327" i="10"/>
  <c r="N327" i="10"/>
  <c r="L33" i="10"/>
  <c r="N33" i="10"/>
  <c r="L286" i="10"/>
  <c r="N286" i="10"/>
  <c r="L339" i="10"/>
  <c r="N339" i="10"/>
  <c r="L340" i="10"/>
  <c r="N340" i="10"/>
  <c r="L34" i="10"/>
  <c r="N34" i="10"/>
  <c r="L288" i="10"/>
  <c r="N288" i="10"/>
  <c r="L289" i="10"/>
  <c r="N289" i="10"/>
  <c r="L68" i="10"/>
  <c r="N68" i="10"/>
  <c r="L35" i="10"/>
  <c r="N35" i="10"/>
  <c r="L290" i="10"/>
  <c r="N290" i="10"/>
  <c r="L291" i="10"/>
  <c r="N291" i="10"/>
  <c r="L36" i="10"/>
  <c r="N36" i="10"/>
  <c r="L292" i="10"/>
  <c r="N292" i="10"/>
  <c r="L37" i="10"/>
  <c r="N37" i="10"/>
  <c r="L341" i="10"/>
  <c r="N341" i="10"/>
  <c r="L118" i="10"/>
  <c r="N118" i="10"/>
  <c r="L342" i="10"/>
  <c r="N342" i="10"/>
  <c r="L162" i="10"/>
  <c r="N162" i="10"/>
  <c r="L295" i="10"/>
  <c r="N295" i="10"/>
  <c r="L38" i="10"/>
  <c r="N38" i="10"/>
  <c r="L296" i="10"/>
  <c r="N296" i="10"/>
  <c r="L49" i="10"/>
  <c r="N49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38" i="10"/>
  <c r="N538" i="10"/>
  <c r="L17" i="10"/>
  <c r="N17" i="10"/>
  <c r="L304" i="10"/>
  <c r="N304" i="10"/>
  <c r="L99" i="10"/>
  <c r="N99" i="10"/>
  <c r="L100" i="10"/>
  <c r="N100" i="10"/>
  <c r="L77" i="10"/>
  <c r="N77" i="10"/>
  <c r="L228" i="10"/>
  <c r="N228" i="10"/>
  <c r="L303" i="10"/>
  <c r="N303" i="10"/>
  <c r="L121" i="10"/>
  <c r="N121" i="10"/>
  <c r="L130" i="10"/>
  <c r="N130" i="10"/>
  <c r="L41" i="10"/>
  <c r="N41" i="10"/>
  <c r="L157" i="10"/>
  <c r="N157" i="10"/>
  <c r="L124" i="10"/>
  <c r="N124" i="10"/>
  <c r="L57" i="10"/>
  <c r="N57" i="10"/>
  <c r="L234" i="10"/>
  <c r="N234" i="10"/>
  <c r="L181" i="10"/>
  <c r="N181" i="10"/>
  <c r="L182" i="10"/>
  <c r="N182" i="10"/>
  <c r="L229" i="10"/>
  <c r="N229" i="10"/>
  <c r="L232" i="10"/>
  <c r="N232" i="10"/>
  <c r="L131" i="10"/>
  <c r="N131" i="10"/>
  <c r="L187" i="10"/>
  <c r="N187" i="10"/>
  <c r="L167" i="10"/>
  <c r="N167" i="10"/>
  <c r="L152" i="10"/>
  <c r="N152" i="10"/>
  <c r="L221" i="10"/>
  <c r="N221" i="10"/>
  <c r="L308" i="10"/>
  <c r="N308" i="10"/>
  <c r="L86" i="10"/>
  <c r="N86" i="10"/>
  <c r="L225" i="10"/>
  <c r="N225" i="10"/>
  <c r="L219" i="10"/>
  <c r="N219" i="10"/>
  <c r="L30" i="10"/>
  <c r="N30" i="10"/>
  <c r="L88" i="10"/>
  <c r="N88" i="10"/>
  <c r="L90" i="10"/>
  <c r="N90" i="10"/>
  <c r="L301" i="10"/>
  <c r="N301" i="10"/>
  <c r="L89" i="10"/>
  <c r="N89" i="10"/>
  <c r="L56" i="10"/>
  <c r="N56" i="10"/>
  <c r="L224" i="10"/>
  <c r="N224" i="10"/>
  <c r="L231" i="10"/>
  <c r="N231" i="10"/>
  <c r="L186" i="10"/>
  <c r="N186" i="10"/>
  <c r="L302" i="10"/>
  <c r="N302" i="10"/>
  <c r="L74" i="10"/>
  <c r="N74" i="10"/>
  <c r="L153" i="10"/>
  <c r="N153" i="10"/>
  <c r="L75" i="10"/>
  <c r="N75" i="10"/>
  <c r="L223" i="10"/>
  <c r="N223" i="10"/>
  <c r="L305" i="10"/>
  <c r="N305" i="10"/>
  <c r="L168" i="10"/>
  <c r="N168" i="10"/>
  <c r="L226" i="10"/>
  <c r="N226" i="10"/>
  <c r="L154" i="10"/>
  <c r="N154" i="10"/>
  <c r="L85" i="10"/>
  <c r="N85" i="10"/>
  <c r="L40" i="10"/>
  <c r="N40" i="10"/>
  <c r="L163" i="10"/>
  <c r="N163" i="10"/>
  <c r="L216" i="10"/>
  <c r="N216" i="10"/>
  <c r="L217" i="10"/>
  <c r="N217" i="10"/>
  <c r="L215" i="10"/>
  <c r="N215" i="10"/>
  <c r="L158" i="10"/>
  <c r="N158" i="10"/>
  <c r="L218" i="10"/>
  <c r="N218" i="10"/>
  <c r="L104" i="10"/>
  <c r="N104" i="10"/>
  <c r="L55" i="10"/>
  <c r="N55" i="10"/>
  <c r="L29" i="10"/>
  <c r="N29" i="10"/>
  <c r="L259" i="10"/>
  <c r="N259" i="10"/>
  <c r="L45" i="10"/>
  <c r="N45" i="10"/>
  <c r="L54" i="10"/>
  <c r="N54" i="10"/>
  <c r="L14" i="10"/>
  <c r="N14" i="10"/>
  <c r="L190" i="10"/>
  <c r="N190" i="10"/>
  <c r="L83" i="10"/>
  <c r="N83" i="10"/>
  <c r="L323" i="10"/>
  <c r="N323" i="10"/>
  <c r="L193" i="10"/>
  <c r="N193" i="10"/>
  <c r="L103" i="10"/>
  <c r="N103" i="10"/>
  <c r="L119" i="10"/>
  <c r="N119" i="10"/>
  <c r="L213" i="10"/>
  <c r="N213" i="10"/>
  <c r="L324" i="10"/>
  <c r="N324" i="10"/>
  <c r="L80" i="10"/>
  <c r="N80" i="10"/>
  <c r="L297" i="10"/>
  <c r="N297" i="10"/>
  <c r="L169" i="10"/>
  <c r="N169" i="10"/>
  <c r="L200" i="10"/>
  <c r="N200" i="10"/>
  <c r="L199" i="10"/>
  <c r="N199" i="10"/>
  <c r="L250" i="10"/>
  <c r="N250" i="10"/>
  <c r="L258" i="10"/>
  <c r="N258" i="10"/>
  <c r="L191" i="10"/>
  <c r="N191" i="10"/>
  <c r="L253" i="10"/>
  <c r="N253" i="10"/>
  <c r="L151" i="10"/>
  <c r="N151" i="10"/>
  <c r="L210" i="10"/>
  <c r="N210" i="10"/>
  <c r="L255" i="10"/>
  <c r="N255" i="10"/>
  <c r="L63" i="10"/>
  <c r="N63" i="10"/>
  <c r="L299" i="10"/>
  <c r="N299" i="10"/>
  <c r="L123" i="10"/>
  <c r="N123" i="10"/>
  <c r="L206" i="10"/>
  <c r="N206" i="10"/>
  <c r="L214" i="10"/>
  <c r="N214" i="10"/>
  <c r="L148" i="10"/>
  <c r="N148" i="10"/>
  <c r="L307" i="10"/>
  <c r="N307" i="10"/>
  <c r="L209" i="10"/>
  <c r="N209" i="10"/>
  <c r="L198" i="10"/>
  <c r="N198" i="10"/>
  <c r="L81" i="10"/>
  <c r="N81" i="10"/>
  <c r="L174" i="10"/>
  <c r="N174" i="10"/>
  <c r="L205" i="10"/>
  <c r="N205" i="10"/>
  <c r="L212" i="10"/>
  <c r="N212" i="10"/>
  <c r="L196" i="10"/>
  <c r="N196" i="10"/>
  <c r="L147" i="10"/>
  <c r="N147" i="10"/>
  <c r="L73" i="10"/>
  <c r="N73" i="10"/>
  <c r="L204" i="10"/>
  <c r="N204" i="10"/>
  <c r="L300" i="10"/>
  <c r="N300" i="10"/>
  <c r="L298" i="10"/>
  <c r="N298" i="10"/>
  <c r="L150" i="10"/>
  <c r="N150" i="10"/>
  <c r="L202" i="10"/>
  <c r="N202" i="10"/>
  <c r="L252" i="10"/>
  <c r="N252" i="10"/>
  <c r="L765" i="10"/>
  <c r="N765" i="10"/>
  <c r="L211" i="10"/>
  <c r="N211" i="10"/>
  <c r="L195" i="10"/>
  <c r="N195" i="10"/>
  <c r="L249" i="10"/>
  <c r="N249" i="10"/>
  <c r="L132" i="10"/>
  <c r="N132" i="10"/>
  <c r="L766" i="10"/>
  <c r="N766" i="10"/>
  <c r="L120" i="10"/>
  <c r="N120" i="10"/>
  <c r="L129" i="10"/>
  <c r="N129" i="10"/>
  <c r="L227" i="10"/>
  <c r="N227" i="10"/>
  <c r="L325" i="10"/>
  <c r="N325" i="10"/>
  <c r="L122" i="10"/>
  <c r="N122" i="10"/>
  <c r="L236" i="10"/>
  <c r="N236" i="10"/>
  <c r="L72" i="10"/>
  <c r="N72" i="10"/>
  <c r="L140" i="10"/>
  <c r="N140" i="10"/>
  <c r="L141" i="10"/>
  <c r="N141" i="10"/>
  <c r="L127" i="10"/>
  <c r="N127" i="10"/>
  <c r="L317" i="10"/>
  <c r="N317" i="10"/>
  <c r="L333" i="10"/>
  <c r="N333" i="10"/>
  <c r="L9" i="10"/>
  <c r="N9" i="10"/>
  <c r="L334" i="10"/>
  <c r="N334" i="10"/>
  <c r="L335" i="10"/>
  <c r="N335" i="10"/>
  <c r="L279" i="10"/>
  <c r="N279" i="10"/>
  <c r="L65" i="10"/>
  <c r="N65" i="10"/>
  <c r="L98" i="10"/>
  <c r="N98" i="10"/>
  <c r="L179" i="10"/>
  <c r="N179" i="10"/>
  <c r="L111" i="10"/>
  <c r="N111" i="10"/>
  <c r="L114" i="10"/>
  <c r="N114" i="10"/>
  <c r="L78" i="10"/>
  <c r="N78" i="10"/>
  <c r="L110" i="10"/>
  <c r="N110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C93" i="10" l="1"/>
  <c r="C130" i="10"/>
  <c r="D93" i="10"/>
  <c r="D130" i="10"/>
  <c r="E89" i="1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2" i="10"/>
  <c r="I48" i="11"/>
  <c r="E48" i="12"/>
  <c r="K52" i="10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<sst xmlns="http://schemas.openxmlformats.org/spreadsheetml/2006/main" count="11103" uniqueCount="1863">
  <si>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</si>
  <si>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</si>
  <si>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</si>
  <si>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</si>
  <si>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</si>
  <si>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</si>
  <si>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</si>
  <si>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</si>
  <si>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</si>
  <si>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</si>
  <si>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</si>
  <si>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</si>
  <si>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</si>
  <si>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</si>
  <si>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</si>
  <si>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</si>
  <si>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</si>
  <si>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</si>
  <si>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</si>
  <si>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</si>
  <si>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</si>
  <si>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</si>
  <si>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</si>
  <si>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</si>
  <si>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</si>
  <si>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</si>
  <si>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</si>
  <si>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</si>
  <si>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</si>
  <si>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</si>
  <si>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</si>
  <si>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</si>
  <si>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</si>
  <si>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</si>
  <si>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</si>
  <si>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</si>
  <si>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</si>
  <si>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</si>
  <si>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</si>
  <si>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</si>
  <si>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</si>
  <si>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</si>
  <si>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</si>
  <si>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</si>
  <si>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</si>
  <si>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</si>
  <si>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</si>
  <si>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</si>
  <si>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</si>
  <si>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</si>
  <si>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</si>
  <si>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</si>
  <si>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</si>
  <si>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</si>
  <si>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</si>
  <si>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</si>
  <si>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</si>
  <si>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</si>
  <si>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</si>
  <si>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</si>
  <si>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</si>
  <si>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</si>
  <si>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</si>
  <si>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</si>
  <si>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</si>
  <si>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</si>
  <si>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</si>
  <si>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</si>
  <si>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</si>
  <si>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</si>
  <si>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</si>
  <si>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</si>
  <si>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</si>
  <si>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</si>
  <si>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</si>
  <si>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</si>
  <si>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</si>
  <si>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</si>
  <si>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</si>
  <si>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</si>
  <si>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</si>
  <si>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</si>
  <si>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</si>
  <si>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</si>
  <si>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</si>
  <si>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</si>
  <si>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</si>
  <si>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</si>
  <si>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</si>
  <si>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</si>
  <si>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</si>
  <si>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</si>
  <si>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</si>
  <si>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</si>
  <si>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</si>
  <si>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</si>
  <si>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</si>
  <si>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</si>
  <si>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</si>
  <si>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</si>
  <si>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</si>
  <si>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</si>
  <si>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</si>
  <si>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</si>
  <si>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</si>
  <si>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</si>
  <si>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</si>
  <si>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</si>
  <si>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</si>
  <si>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</si>
  <si>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</si>
  <si>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</si>
  <si>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</si>
  <si>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</si>
  <si>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</si>
  <si>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</si>
  <si>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</si>
  <si>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</si>
  <si>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</si>
  <si>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</si>
  <si>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</si>
  <si>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</si>
  <si>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</si>
  <si>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</si>
  <si>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</si>
  <si>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</si>
  <si>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</si>
  <si>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</si>
  <si>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</si>
  <si>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</si>
  <si>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</si>
  <si>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</si>
  <si>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</si>
  <si>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</si>
  <si>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</si>
  <si>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</si>
  <si>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</si>
  <si>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</si>
  <si>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</si>
  <si>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</si>
  <si>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</si>
  <si>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</si>
  <si>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</si>
  <si>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</si>
  <si>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</si>
  <si>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</si>
  <si>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</si>
  <si>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</si>
  <si>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</si>
  <si>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</si>
  <si>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</si>
  <si>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</si>
  <si>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</si>
  <si>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</si>
  <si>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</si>
  <si>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</si>
  <si>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</si>
  <si>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</si>
  <si>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</si>
  <si>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</si>
  <si>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</si>
  <si>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</si>
  <si>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</si>
  <si>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</si>
  <si>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</si>
  <si>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</si>
  <si>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</si>
  <si>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</si>
  <si>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</si>
  <si>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</si>
  <si>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</si>
  <si>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</si>
  <si>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</si>
  <si>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</si>
  <si>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</si>
  <si>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</si>
  <si>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</si>
  <si>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</si>
  <si>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</si>
  <si>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</si>
  <si>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</si>
  <si>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</si>
  <si>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</si>
  <si>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</si>
  <si>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</si>
  <si>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</si>
  <si>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</si>
  <si>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</si>
  <si>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</si>
  <si>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</si>
  <si>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</si>
  <si>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</si>
  <si>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</si>
  <si>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</si>
  <si>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</si>
  <si>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</si>
  <si>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</si>
  <si>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</si>
  <si>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</si>
  <si>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</si>
  <si>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</si>
  <si>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</si>
  <si>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</si>
  <si>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</si>
  <si>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</si>
  <si>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</si>
  <si>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</si>
  <si>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</si>
  <si>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</si>
  <si>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</si>
  <si>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</si>
  <si>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</si>
  <si>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</si>
  <si>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</si>
  <si>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</si>
  <si>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</si>
  <si>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</si>
  <si>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</si>
  <si>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</si>
  <si>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</si>
  <si>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</si>
  <si>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</si>
  <si>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</si>
  <si>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</si>
  <si>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</si>
  <si>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</si>
  <si>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</si>
  <si>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</si>
  <si>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</si>
  <si>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</si>
  <si>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</si>
  <si>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</si>
  <si>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</si>
  <si>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</si>
  <si>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</si>
  <si>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</si>
  <si>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</si>
  <si>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</si>
  <si>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</si>
  <si>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</si>
  <si>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</si>
  <si>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</si>
  <si>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</si>
  <si>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</si>
  <si>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</si>
  <si>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</si>
  <si>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</si>
  <si>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</si>
  <si>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</si>
  <si>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</si>
  <si>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</si>
  <si>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</si>
  <si>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</si>
  <si>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</si>
  <si>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</si>
  <si>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</si>
  <si>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</si>
  <si>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</si>
  <si>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</si>
  <si>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</si>
  <si>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</si>
  <si>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</si>
  <si>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</si>
  <si>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</si>
  <si>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</si>
  <si>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</si>
  <si>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</si>
  <si>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</si>
  <si>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</si>
  <si>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</si>
  <si>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</si>
  <si>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</si>
  <si>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</si>
  <si>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</si>
  <si>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</si>
  <si>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</si>
  <si>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</si>
  <si>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</si>
  <si>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</si>
  <si>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</si>
  <si>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</si>
  <si>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</si>
  <si>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</si>
  <si>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</si>
  <si>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</si>
  <si>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</si>
  <si>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</si>
  <si>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</si>
  <si>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</si>
  <si>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</si>
  <si>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</si>
  <si>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</si>
  <si>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</si>
  <si>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</si>
  <si>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</si>
  <si>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</si>
  <si>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</si>
  <si>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</si>
  <si>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</si>
  <si>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</si>
  <si>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</si>
  <si>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</si>
  <si>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</si>
  <si>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</si>
  <si>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</si>
  <si>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</si>
  <si>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</si>
  <si>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</si>
  <si>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</si>
  <si>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</si>
  <si>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</si>
  <si>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</si>
  <si>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</si>
  <si>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</si>
  <si>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</si>
  <si>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</si>
  <si>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</si>
  <si>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</si>
  <si>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</si>
  <si>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</si>
  <si>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</si>
  <si>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</si>
  <si>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</si>
  <si>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</si>
  <si>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</si>
  <si>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</si>
  <si>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</si>
  <si>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</si>
  <si>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</si>
  <si>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</si>
  <si>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</si>
  <si>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</si>
  <si>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</si>
  <si>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</si>
  <si>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</si>
  <si>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</si>
  <si>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</si>
  <si>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</si>
  <si>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</si>
  <si>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</si>
  <si>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</si>
  <si>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</si>
  <si>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</si>
  <si>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</si>
  <si>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</si>
  <si>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</si>
  <si>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</si>
  <si>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</si>
  <si>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</si>
  <si>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</si>
  <si>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</si>
  <si>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</si>
  <si>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</si>
  <si>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</si>
  <si>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</si>
  <si>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</si>
  <si>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</si>
  <si>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</si>
  <si>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</si>
  <si>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</si>
  <si>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</si>
  <si>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</si>
  <si>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</si>
  <si>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</si>
  <si>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</si>
  <si>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</si>
  <si>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</si>
  <si>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</si>
  <si>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</si>
  <si>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</si>
  <si>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</si>
  <si>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</si>
  <si>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</si>
  <si>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</si>
  <si>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</si>
  <si>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</si>
  <si>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</si>
  <si>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</si>
  <si>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</si>
  <si>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</si>
  <si>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</si>
  <si>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</si>
  <si>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</si>
  <si>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</si>
  <si>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</si>
  <si>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</si>
  <si>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</si>
  <si>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</si>
  <si>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</si>
  <si>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</si>
  <si>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</si>
  <si>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</si>
  <si>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</si>
  <si>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</si>
  <si>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</si>
  <si>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</si>
  <si>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</si>
  <si>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</si>
  <si>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</si>
  <si>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</si>
  <si>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</si>
  <si>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</si>
  <si>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</si>
  <si>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</si>
  <si>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</si>
  <si>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</si>
  <si>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</si>
  <si>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</si>
  <si>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</si>
  <si>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</si>
  <si>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</si>
  <si>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</si>
  <si>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</si>
  <si>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</si>
  <si>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</si>
  <si>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</si>
  <si>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</si>
  <si>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</si>
  <si>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</si>
  <si>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</si>
  <si>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</si>
  <si>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</si>
  <si>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</si>
  <si>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</si>
  <si>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</si>
  <si>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</si>
  <si>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</si>
  <si>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</si>
  <si>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</si>
  <si>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</si>
  <si>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</si>
  <si>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</si>
  <si>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</si>
  <si>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</si>
  <si>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</si>
  <si>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</si>
  <si>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</si>
  <si>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</si>
  <si>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</si>
  <si>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</si>
  <si>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</si>
  <si>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</si>
  <si>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</si>
  <si>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</si>
  <si>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</si>
  <si>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</si>
  <si>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</si>
  <si>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</si>
  <si>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</si>
  <si>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</si>
  <si>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</si>
  <si>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</si>
  <si>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</si>
  <si>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</si>
  <si>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</si>
  <si>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</si>
  <si>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</si>
  <si>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</si>
  <si>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</si>
  <si>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</si>
  <si>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</si>
  <si>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</si>
  <si>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</si>
  <si>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</si>
  <si>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</si>
  <si>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</si>
  <si>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</si>
  <si>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</si>
  <si>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</si>
  <si>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</si>
  <si>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</si>
  <si>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</si>
  <si>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</si>
  <si>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</si>
  <si>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</si>
  <si>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</si>
  <si>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</si>
  <si>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</si>
  <si>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</si>
  <si>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</si>
  <si>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</si>
  <si>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</si>
  <si>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</si>
  <si>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</si>
  <si>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</si>
  <si>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</si>
  <si>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</si>
  <si>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</si>
  <si>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</si>
  <si>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</si>
  <si>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</si>
  <si>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</si>
  <si>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</si>
  <si>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</si>
  <si>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</si>
  <si>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</si>
  <si>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</si>
  <si>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</si>
  <si>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</si>
  <si>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</si>
  <si>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</si>
  <si>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</si>
  <si>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</si>
  <si>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</si>
  <si>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</si>
  <si>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</si>
  <si>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</si>
  <si>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</si>
  <si>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</si>
  <si>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</si>
  <si>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</si>
  <si>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</si>
  <si>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</si>
  <si>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</si>
  <si>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</si>
  <si>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</si>
  <si>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</si>
  <si>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</si>
  <si>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</si>
  <si>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</si>
  <si>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</si>
  <si>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</si>
  <si>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</si>
  <si>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</si>
  <si>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</si>
  <si>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</si>
  <si>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</si>
  <si>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</si>
  <si>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</si>
  <si>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</si>
  <si>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</si>
  <si>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</si>
  <si>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</si>
  <si>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</si>
  <si>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</si>
  <si>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</si>
  <si>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</si>
  <si>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</si>
  <si>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</si>
  <si>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</si>
  <si>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</si>
  <si>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</si>
  <si>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</si>
  <si>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</si>
  <si>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</si>
  <si>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</si>
  <si>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</si>
  <si>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</si>
  <si>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</si>
  <si>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</si>
  <si>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</si>
  <si>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</si>
  <si>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</si>
  <si>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</si>
  <si>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</si>
  <si>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</si>
  <si>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</si>
  <si>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</si>
  <si>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</si>
  <si>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</si>
  <si>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</si>
  <si>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</si>
  <si>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</si>
  <si>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</si>
  <si>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</si>
  <si>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</si>
  <si>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</si>
  <si>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</si>
  <si>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</si>
  <si>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</si>
  <si>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</si>
  <si>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</si>
  <si>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</si>
  <si>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</si>
  <si>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</si>
  <si>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</si>
  <si>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</si>
  <si>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</si>
  <si>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</si>
  <si>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</si>
  <si>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</si>
  <si>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</si>
  <si>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</si>
  <si>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</si>
  <si>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</si>
  <si>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</si>
  <si>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</si>
  <si>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</si>
  <si>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</si>
  <si>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</si>
  <si>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</si>
  <si>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</si>
  <si>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</si>
  <si>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</si>
  <si>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</si>
  <si>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</si>
  <si>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</si>
  <si>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</si>
  <si>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</si>
  <si>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</si>
  <si>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</si>
  <si>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</si>
  <si>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</si>
  <si>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</si>
  <si>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</si>
  <si>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</si>
  <si>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</si>
  <si>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</si>
  <si>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</si>
  <si>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</si>
  <si>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</si>
  <si>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</si>
  <si>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</si>
  <si>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</si>
  <si>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</si>
  <si>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</si>
  <si>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</si>
  <si>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</si>
  <si>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</si>
  <si>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</si>
  <si>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</si>
  <si>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</si>
  <si>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</si>
  <si>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</si>
  <si>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</si>
  <si>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</si>
  <si>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</si>
  <si>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</si>
  <si>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</si>
  <si>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</si>
  <si>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</si>
  <si>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</si>
  <si>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</si>
  <si>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</si>
  <si>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</si>
  <si>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</si>
  <si>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</si>
  <si>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</si>
  <si>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</si>
  <si>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</si>
  <si>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</si>
  <si>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</si>
  <si>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</si>
  <si>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</si>
  <si>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</si>
  <si>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</si>
  <si>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</si>
  <si>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</si>
  <si>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</si>
  <si>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</si>
  <si>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</si>
  <si>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</si>
  <si>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</si>
  <si>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</si>
  <si>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</si>
  <si>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</si>
  <si>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</si>
  <si>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</si>
  <si>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</si>
  <si>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</si>
  <si>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</si>
  <si>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</si>
  <si>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</si>
  <si>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</si>
  <si>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</si>
  <si>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</si>
  <si>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</si>
  <si>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</si>
  <si>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</si>
  <si>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</si>
  <si>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</si>
  <si>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</si>
  <si>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</si>
  <si>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</si>
  <si>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</si>
  <si>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</si>
  <si>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</si>
  <si>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</si>
  <si>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</si>
  <si>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</si>
  <si>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</si>
  <si>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</si>
  <si>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</si>
  <si>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</si>
  <si>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</si>
  <si>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</si>
  <si>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</si>
  <si>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</si>
  <si>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</si>
  <si>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</si>
  <si>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</si>
  <si>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</si>
  <si>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</si>
  <si>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</si>
  <si>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</si>
  <si>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</si>
  <si>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</si>
  <si>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</si>
  <si>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</si>
  <si>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</si>
  <si>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</si>
  <si>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</si>
  <si>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</si>
  <si>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</si>
  <si>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</si>
  <si>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</si>
  <si>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</si>
  <si>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</si>
  <si>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</si>
  <si>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</si>
  <si>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</si>
  <si>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</si>
  <si>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</si>
  <si>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</si>
  <si>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</si>
  <si>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</si>
  <si>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</si>
  <si>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</si>
  <si>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</si>
  <si>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</si>
  <si>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</si>
  <si>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</si>
  <si>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</si>
  <si>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</si>
  <si>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</si>
  <si>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</si>
  <si>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</si>
  <si>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</si>
  <si>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</si>
  <si>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</si>
  <si>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</si>
  <si>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</si>
  <si>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</si>
  <si>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</si>
  <si>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</si>
  <si>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</si>
  <si>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</si>
  <si>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</si>
  <si>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</si>
  <si>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</si>
  <si>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</si>
  <si>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</si>
  <si>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</si>
  <si>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</si>
  <si>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</si>
  <si>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</si>
  <si>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</si>
  <si>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</si>
  <si>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</si>
  <si>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</si>
  <si>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</si>
  <si>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</si>
  <si>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</si>
  <si>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</si>
  <si>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</si>
  <si>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</si>
  <si>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</si>
  <si>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</si>
  <si>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</si>
  <si>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</si>
  <si>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</si>
  <si>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</si>
  <si>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</si>
  <si>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</si>
  <si>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</si>
  <si>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</si>
  <si>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</si>
  <si>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</si>
  <si>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</si>
  <si>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</si>
  <si>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</si>
  <si>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</si>
  <si>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</si>
  <si>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</si>
  <si>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</si>
  <si>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</si>
  <si>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</si>
  <si>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</si>
  <si>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</si>
  <si>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</si>
  <si>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</si>
  <si>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</si>
  <si>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</si>
  <si>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</si>
  <si>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</si>
  <si>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</si>
  <si>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</si>
  <si>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</si>
  <si>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</si>
  <si>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</si>
  <si>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</si>
  <si>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</si>
  <si>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</si>
  <si>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</si>
  <si>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</si>
  <si>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</si>
  <si>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</si>
  <si>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</si>
  <si>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</si>
  <si>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</si>
  <si>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</si>
  <si>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</si>
  <si>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</si>
  <si>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</si>
  <si>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</si>
  <si>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</si>
  <si>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</si>
  <si>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</si>
  <si>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</si>
  <si>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</si>
  <si>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</si>
  <si>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</si>
  <si>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</si>
  <si>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</si>
  <si>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</si>
  <si>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</si>
  <si>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</si>
  <si>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</si>
  <si>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</si>
  <si>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</si>
  <si>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</si>
  <si>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</si>
  <si>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</si>
  <si>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</si>
  <si>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</si>
  <si>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</si>
  <si>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</si>
  <si>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</si>
  <si>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</si>
  <si>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</si>
  <si>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</si>
  <si>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</si>
  <si>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</si>
  <si>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</si>
  <si>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</si>
  <si>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</si>
  <si>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</si>
  <si>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</si>
  <si>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</si>
  <si>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</si>
  <si>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</si>
  <si>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</si>
  <si>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</si>
  <si>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</si>
  <si>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</si>
  <si>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</si>
  <si>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</si>
  <si>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</si>
  <si>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</si>
  <si>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</si>
  <si>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</si>
  <si>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</si>
  <si>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</si>
  <si>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</si>
  <si>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</si>
  <si>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</si>
  <si>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</si>
  <si>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</si>
  <si>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</si>
  <si>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</si>
  <si>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</si>
  <si>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</si>
  <si>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</si>
  <si>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</si>
  <si>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</si>
  <si>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</si>
  <si>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</si>
  <si>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</si>
  <si>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</si>
  <si>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</si>
  <si>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</si>
  <si>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</si>
  <si>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</si>
  <si>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</si>
  <si>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</si>
  <si>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</si>
  <si>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</si>
  <si>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</si>
  <si>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</si>
  <si>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</si>
  <si>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</si>
  <si>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</si>
  <si>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</si>
  <si>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</si>
  <si>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</si>
  <si>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</si>
  <si>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</si>
  <si>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</si>
  <si>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</si>
  <si>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</si>
  <si>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</si>
  <si>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</si>
  <si>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</si>
  <si>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</si>
  <si>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</si>
  <si>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</si>
  <si>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</si>
  <si>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</si>
  <si>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</si>
  <si>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</si>
  <si>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</si>
  <si>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</si>
  <si>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</si>
  <si>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</si>
  <si>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</si>
  <si>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</si>
  <si>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</si>
  <si>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</si>
  <si>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</si>
  <si>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</si>
  <si>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</si>
  <si>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</si>
  <si>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</si>
  <si>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</si>
  <si>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</si>
  <si>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</si>
  <si>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</si>
  <si>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</si>
  <si>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</si>
  <si>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</si>
  <si>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</si>
  <si>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</si>
  <si>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</si>
  <si>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</si>
  <si>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</si>
  <si>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</si>
  <si>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</si>
  <si>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</si>
  <si>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</si>
  <si>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</si>
  <si>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</si>
  <si>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</si>
  <si>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</si>
  <si>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</si>
  <si>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</si>
  <si>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</si>
  <si>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</si>
  <si>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</si>
  <si>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</si>
  <si>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</si>
  <si>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</si>
  <si>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</si>
  <si>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</si>
  <si>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</si>
  <si>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</si>
  <si>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</si>
  <si>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</si>
  <si>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</si>
  <si>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</si>
  <si>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</si>
  <si>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</si>
  <si>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</si>
  <si>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</si>
  <si>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</si>
  <si>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</si>
  <si>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</si>
  <si>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</si>
  <si>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</si>
  <si>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</si>
  <si>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</si>
  <si>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</si>
  <si>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</si>
  <si>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</si>
  <si>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</si>
  <si>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</si>
  <si>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</si>
  <si>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</si>
  <si>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</si>
  <si>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</si>
  <si>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</si>
  <si>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</si>
  <si>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</si>
  <si>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</si>
  <si>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</si>
  <si>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</si>
  <si>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</si>
  <si>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</si>
  <si>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</si>
  <si>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</si>
  <si>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</si>
  <si>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</si>
  <si>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</si>
  <si>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</si>
  <si>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</si>
  <si>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</si>
  <si>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</si>
  <si>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</si>
  <si>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</si>
  <si>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</si>
  <si>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</si>
  <si>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</si>
  <si>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</si>
  <si>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</si>
  <si>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</si>
  <si>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</si>
  <si>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</si>
  <si>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</si>
  <si>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</si>
  <si>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</si>
  <si>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</si>
  <si>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</si>
  <si>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</si>
  <si>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</si>
  <si>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</si>
  <si>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</si>
  <si>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</si>
  <si>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</si>
  <si>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</si>
  <si>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</si>
  <si>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</si>
  <si>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</si>
  <si>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</si>
  <si>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</si>
  <si>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</si>
  <si>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</si>
  <si>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</si>
  <si>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</si>
  <si>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</si>
  <si>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</si>
  <si>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</si>
  <si>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</si>
  <si>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</si>
  <si>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</si>
  <si>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</si>
  <si>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</si>
  <si>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</si>
  <si>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</si>
  <si>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</si>
  <si>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</si>
  <si>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</si>
  <si>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</si>
  <si>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</si>
  <si>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</si>
  <si>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</si>
  <si>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</si>
  <si>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</si>
  <si>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</si>
  <si>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</si>
  <si>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</si>
  <si>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</si>
  <si>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</si>
  <si>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</si>
  <si>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</si>
  <si>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</si>
  <si>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</si>
  <si>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</si>
  <si>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</si>
  <si>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</si>
  <si>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</si>
  <si>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</si>
  <si>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</si>
  <si>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</si>
  <si>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</si>
  <si>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</si>
  <si>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</si>
  <si>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</si>
  <si>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</si>
  <si>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</si>
  <si>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</si>
  <si>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</si>
  <si>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</si>
  <si>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</si>
  <si>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</si>
  <si>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</si>
  <si>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</si>
  <si>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</si>
  <si>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</si>
  <si>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</si>
  <si>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</si>
  <si>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</si>
  <si>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</si>
  <si>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</si>
  <si>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</si>
  <si>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</si>
  <si>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</si>
  <si>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</si>
  <si>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</si>
  <si>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</si>
  <si>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</si>
  <si>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</si>
  <si>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</si>
  <si>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</si>
  <si>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</si>
  <si>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</si>
  <si>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</si>
  <si>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</si>
  <si>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</si>
  <si>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</si>
  <si>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</si>
  <si>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</si>
  <si>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</si>
  <si>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</si>
  <si>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</si>
  <si>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</si>
  <si>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</si>
  <si>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</si>
  <si>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</si>
  <si>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</si>
  <si>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</si>
  <si>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</si>
  <si>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</si>
  <si>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</si>
  <si>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</si>
  <si>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</si>
  <si>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</si>
  <si>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</si>
  <si>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</si>
  <si>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</si>
  <si>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</si>
  <si>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</si>
  <si>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</si>
  <si>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</si>
  <si>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Guilherme </t>
  </si>
  <si>
    <t>Intervalo modernização</t>
  </si>
  <si>
    <t>Devido impacto do acidente, sem oportunidade de intervalo em D</t>
  </si>
  <si>
    <t>Cancelado devido a retomada do acidente de ZJA</t>
  </si>
  <si>
    <t xml:space="preserve">Luiz / Guilherme </t>
  </si>
  <si>
    <t xml:space="preserve">Cancelado pelo cco devido priorizar circulação </t>
  </si>
  <si>
    <t>Cancelado devido malha saturada, alto fluxo de trens na região</t>
  </si>
  <si>
    <t>Aguardando faixa/Sistema de licenciamento do CCO instável</t>
  </si>
  <si>
    <t>Intervalo com início 08:49 até 11:49</t>
  </si>
  <si>
    <t>ZJA-ZRU</t>
  </si>
  <si>
    <t>ZJAZRU</t>
  </si>
  <si>
    <t>Antonioni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</si>
  <si>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</si>
  <si>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</si>
  <si>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</si>
  <si>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</si>
  <si>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</si>
  <si>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</si>
  <si>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</si>
  <si>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</si>
  <si>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</si>
  <si>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</si>
  <si>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</si>
  <si>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</si>
  <si>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</si>
  <si>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</si>
  <si>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ZVP-ZAR</t>
  </si>
  <si>
    <t>ZVPZAR</t>
  </si>
  <si>
    <t>Generoso</t>
  </si>
  <si>
    <t>Deslocamento</t>
  </si>
  <si>
    <t xml:space="preserve">Não solicita intervalo/Equipe trabalhando no acidente </t>
  </si>
  <si>
    <t>ZEH-ZEC</t>
  </si>
  <si>
    <t>ZEHZEC</t>
  </si>
  <si>
    <t>Saulo</t>
  </si>
  <si>
    <t xml:space="preserve">Deslocamento </t>
  </si>
  <si>
    <t>MC1 07:57, sem oportunidade para deslocamento</t>
  </si>
  <si>
    <t>Deslocamento para ZFN</t>
  </si>
  <si>
    <t>ZEH-ZJA</t>
  </si>
  <si>
    <t>ZEHZJA</t>
  </si>
  <si>
    <t>Prev. macro 1 09:00</t>
  </si>
  <si>
    <t>Macro 1 08:05/Lic. 10:09/Em deslocamento para o acidente em ZJA</t>
  </si>
  <si>
    <t>Priorização local do acidente em ZJA</t>
  </si>
  <si>
    <t>ZTO-ZRX</t>
  </si>
  <si>
    <t>ZTOZRX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</si>
  <si>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</si>
  <si>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</si>
  <si>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</si>
  <si>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</si>
  <si>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</si>
  <si>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</si>
  <si>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</si>
  <si>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</si>
  <si>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</si>
  <si>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</si>
  <si>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</si>
  <si>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</si>
  <si>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</si>
  <si>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</si>
  <si>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</si>
  <si>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</si>
  <si>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</si>
  <si>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</si>
  <si>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</si>
  <si>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>Aguardando envio MC1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</si>
  <si>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</si>
  <si>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</si>
  <si>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</si>
  <si>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</si>
  <si>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</si>
  <si>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</si>
  <si>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</si>
  <si>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</si>
  <si>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</si>
  <si>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</si>
  <si>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</si>
  <si>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John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</si>
  <si>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</si>
  <si>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</si>
  <si>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</si>
  <si>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</si>
  <si>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</si>
  <si>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</si>
  <si>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</si>
  <si>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</si>
  <si>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</si>
  <si>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</si>
  <si>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</si>
  <si>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</si>
  <si>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</si>
  <si>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</si>
  <si>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</si>
  <si>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</si>
  <si>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</si>
  <si>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Ag. Solicitação da MC1 para alinhamento de FX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</si>
  <si>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</si>
  <si>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</si>
  <si>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</si>
  <si>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</si>
  <si>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</si>
  <si>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</si>
  <si>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</si>
  <si>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</si>
  <si>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</si>
  <si>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ZFN </t>
  </si>
  <si>
    <t>326332 / ZGI326</t>
  </si>
  <si>
    <t>Socaria mecanizada</t>
  </si>
  <si>
    <t>Macro 1 08:53/Sem oportunidade 1° turno e 2º turno</t>
  </si>
  <si>
    <t>N58</t>
  </si>
  <si>
    <t>ZSK208/ZSKPAT2</t>
  </si>
  <si>
    <t>PCM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</si>
  <si>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</si>
  <si>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</si>
  <si>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</si>
  <si>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ZPN</t>
  </si>
  <si>
    <t>ZMA-ZPN</t>
  </si>
  <si>
    <t>ZMAZPN</t>
  </si>
  <si>
    <t xml:space="preserve">Antonioni </t>
  </si>
  <si>
    <t>Macro 1 08:29/Lic. 11:51/Em deslocamento</t>
  </si>
  <si>
    <t>ZFN-ZMA</t>
  </si>
  <si>
    <t>ZFNZMA</t>
  </si>
  <si>
    <t>Deslocamento - ZFN para ZMA</t>
  </si>
  <si>
    <t>Macro 1 07:54/Prev. faixa 09:30 após i38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</si>
  <si>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</si>
  <si>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</si>
  <si>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</si>
  <si>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</si>
  <si>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</si>
  <si>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</si>
  <si>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</si>
  <si>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</si>
  <si>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</si>
  <si>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</si>
  <si>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</si>
  <si>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</si>
  <si>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</si>
  <si>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</si>
  <si>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</si>
  <si>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</si>
  <si>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</si>
  <si>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</si>
  <si>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</si>
  <si>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</si>
  <si>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</si>
  <si>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</si>
  <si>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</si>
  <si>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</si>
  <si>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</si>
  <si>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</si>
  <si>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</si>
  <si>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</si>
  <si>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</si>
  <si>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</si>
  <si>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</si>
  <si>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</si>
  <si>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</si>
  <si>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</si>
  <si>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</si>
  <si>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</si>
  <si>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</si>
  <si>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ZCV-ZVP</t>
  </si>
  <si>
    <t>ZCVZVP</t>
  </si>
  <si>
    <t>Jhon</t>
  </si>
  <si>
    <t>R7D</t>
  </si>
  <si>
    <t xml:space="preserve">MC1 09:12, sem oportunidade </t>
  </si>
  <si>
    <t>ZFN-ZUC</t>
  </si>
  <si>
    <t>ZFNZUC</t>
  </si>
  <si>
    <t xml:space="preserve">Ronda 7 dias </t>
  </si>
  <si>
    <t>Macro 1 08:04/Lic. 13:41/Em inspeção</t>
  </si>
  <si>
    <t>ZMO-ZUC</t>
  </si>
  <si>
    <t>ZMOZUC</t>
  </si>
  <si>
    <t>Macro 1 08:01/Prev. faixa 09:30</t>
  </si>
  <si>
    <t>ZQBBV</t>
  </si>
  <si>
    <t xml:space="preserve">Ronda 7 dias    </t>
  </si>
  <si>
    <t>Macro 1 07:29/Prev. faixa 09h30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</si>
  <si>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</si>
  <si>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</si>
  <si>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</si>
  <si>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</si>
  <si>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</si>
  <si>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</si>
  <si>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ZDP-ZFN</t>
  </si>
  <si>
    <t>ZDPZFN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</si>
  <si>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</si>
  <si>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</si>
  <si>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</si>
  <si>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</si>
  <si>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</si>
  <si>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</si>
  <si>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</si>
  <si>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</si>
  <si>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</si>
  <si>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</si>
  <si>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</si>
  <si>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</si>
  <si>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</si>
  <si>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</si>
  <si>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</si>
  <si>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</si>
  <si>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</si>
  <si>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</si>
  <si>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</si>
  <si>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</si>
  <si>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</si>
  <si>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</si>
  <si>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</si>
  <si>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</si>
  <si>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</si>
  <si>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</si>
  <si>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</si>
  <si>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</si>
  <si>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</si>
  <si>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</si>
  <si>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</si>
  <si>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</si>
  <si>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</si>
  <si>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</si>
  <si>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</si>
  <si>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</si>
  <si>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</si>
  <si>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MC1 previsão 09:00</t>
  </si>
  <si>
    <t>Vieira</t>
  </si>
  <si>
    <t>Inspeção Sperry</t>
  </si>
  <si>
    <t>Macro 1 07:44/Lic. 10:35/Em inspeção até ZMA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</si>
  <si>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</si>
  <si>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</si>
  <si>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</si>
  <si>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</si>
  <si>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</si>
  <si>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</si>
  <si>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ZDZ-ZLI</t>
  </si>
  <si>
    <t>ZDZZLI</t>
  </si>
  <si>
    <t xml:space="preserve">MC1 08:24, aguarda autorização </t>
  </si>
  <si>
    <t>MC1 08:24, 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</si>
  <si>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</si>
  <si>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</si>
  <si>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</si>
  <si>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</si>
  <si>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ZDZ-ZTT</t>
  </si>
  <si>
    <t>ZDZZTT</t>
  </si>
  <si>
    <t>Macro 1 08:12/Prev. faixa 09h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</si>
  <si>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</si>
  <si>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</si>
  <si>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</si>
  <si>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</si>
  <si>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</si>
  <si>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</si>
  <si>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</si>
  <si>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</si>
  <si>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</si>
  <si>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</si>
  <si>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</si>
  <si>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</si>
  <si>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TP em preparação do local de trabalho / Ag. Pronto para alinhamento de intervalo em oportunidade</t>
  </si>
  <si>
    <t>Devido trecho crítico, realizado 80m de nivelamento no km 393+000 em ZUR394</t>
  </si>
  <si>
    <t>Turma em deslocamento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</si>
  <si>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</si>
  <si>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</si>
  <si>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Aguardando TP ficar pronta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</si>
  <si>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</si>
  <si>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</si>
  <si>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</si>
  <si>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</si>
  <si>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</si>
  <si>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</si>
  <si>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</si>
  <si>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</si>
  <si>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</si>
  <si>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</si>
  <si>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</si>
  <si>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</si>
  <si>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</si>
  <si>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</si>
  <si>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</si>
  <si>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</si>
  <si>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</si>
  <si>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</si>
  <si>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</si>
  <si>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</si>
  <si>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</si>
  <si>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</si>
  <si>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>Sem oportunidade de intervalo em D, devido a retomada do acidente de ZJA</t>
  </si>
  <si>
    <t xml:space="preserve"> Socaria no km 244+500  (01:30) - Local do acidente</t>
  </si>
  <si>
    <t>Socaria - Acidente em ZJA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</si>
  <si>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</si>
  <si>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</si>
  <si>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</si>
  <si>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</si>
  <si>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</si>
  <si>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</si>
  <si>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</si>
  <si>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</si>
  <si>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Sidney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</si>
  <si>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</si>
  <si>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</si>
  <si>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</si>
  <si>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</si>
  <si>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</si>
  <si>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</si>
  <si>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</si>
  <si>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</si>
  <si>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</si>
  <si>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</si>
  <si>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</si>
  <si>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</si>
  <si>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</si>
  <si>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</si>
  <si>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</si>
  <si>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</si>
  <si>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</si>
  <si>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</si>
  <si>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</si>
  <si>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</si>
  <si>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</si>
  <si>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Antonioni / Ary</t>
  </si>
  <si>
    <t>Macro 1 07:31/Prev. faixa após R96 08:30</t>
  </si>
  <si>
    <t>Macro 1 07:31/Prev. faixa após R96 08:10/Lic. 08:14/Intervalo aberto 09:30 até 14:30/Produção: 1733</t>
  </si>
  <si>
    <t>Macro 1 08:04/Sem oportunidade</t>
  </si>
  <si>
    <t>Manutenção programada</t>
  </si>
  <si>
    <t>Macro 1 08:03/Sem oportunidade</t>
  </si>
  <si>
    <t>Trecho congestionado/Sem oportunidade</t>
  </si>
  <si>
    <t>Macro 1 07:49/Aguardando oportunidade</t>
  </si>
  <si>
    <t>Macro 1 07:49/Sem oportunidade</t>
  </si>
  <si>
    <t>Macro 1 07:19/Aguardando oportunidade</t>
  </si>
  <si>
    <t>Macro 1 07:19/Sem oportunidade 1° turno/ Sem oportunidade 2º turno</t>
  </si>
  <si>
    <t>Macro 1 07:42/Aguardando faixa/Sistema de licenciamento do CCO instável</t>
  </si>
  <si>
    <t>Macro 1 07:42/Sem faixa</t>
  </si>
  <si>
    <t xml:space="preserve">Intervalo parcial </t>
  </si>
  <si>
    <t>Macro 1 07:43/Aguardando faixa/Sistema de licenciamento do CCO instável</t>
  </si>
  <si>
    <t>Macro 1 07:43/Lic. 08:08/Intervalo de socaria no km 15+000 com início ás 10:33 até 12:47</t>
  </si>
  <si>
    <t xml:space="preserve">MC1 11:18, sem oportunidade de intervalo </t>
  </si>
  <si>
    <t>ZJC1/ZJC120</t>
  </si>
  <si>
    <t>Socaria Mecanizada</t>
  </si>
  <si>
    <t>Macro 1 07:46/Prev. de faixa 10h</t>
  </si>
  <si>
    <t>ZDG-N</t>
  </si>
  <si>
    <t>ZDGN</t>
  </si>
  <si>
    <t>Luiz Granado</t>
  </si>
  <si>
    <t>Descarga de 1 barra de trilho - AMV Norte de ZDG</t>
  </si>
  <si>
    <t>K58K59-2</t>
  </si>
  <si>
    <t>Descarga de dormentes no km 64+525 ao 63+500  e descarga de 1 barra de trilho no km 54+860 - ZDG AMV Norte</t>
  </si>
  <si>
    <t>MC1 às 07h16, Ag. aut. do CCO + alinhamento de FX</t>
  </si>
  <si>
    <t>2 (Clayton + Roberto)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</si>
  <si>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</si>
  <si>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</si>
  <si>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</si>
  <si>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</si>
  <si>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Descarga de dormentes   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</si>
  <si>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</si>
  <si>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</si>
  <si>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</si>
  <si>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</si>
  <si>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</si>
  <si>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</si>
  <si>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</si>
  <si>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</si>
  <si>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</si>
  <si>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 xml:space="preserve">Solda - Condicionada á temperatura </t>
  </si>
  <si>
    <t>TP realizando serviços de fechamento em outro local</t>
  </si>
  <si>
    <t>Execução de soldas - Condicionado e temperatura</t>
  </si>
  <si>
    <t>Solda - Condicionado à temperatura</t>
  </si>
  <si>
    <t>Sem oportunidade/Circulação intensa de trens</t>
  </si>
  <si>
    <t>Danilo</t>
  </si>
  <si>
    <t>Execução de soldas - Depende de temperatura</t>
  </si>
  <si>
    <t xml:space="preserve">Aguardando TP ficar pronta </t>
  </si>
  <si>
    <t xml:space="preserve">TP pronto 08:57, sem previsão de faixa devido malha saturada, alto fluxo de trens na regiao </t>
  </si>
  <si>
    <t>Mauro</t>
  </si>
  <si>
    <t>Turma pronta 08:30/Intervalo aberto das 11:24 até 12:54</t>
  </si>
  <si>
    <t>Turma pronta 08:30/Intervalo aberto das 11:24 até 12:54/Produção: 1 solda</t>
  </si>
  <si>
    <t>Rafael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</si>
  <si>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</si>
  <si>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</si>
  <si>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</si>
  <si>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</si>
  <si>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</si>
  <si>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 xml:space="preserve">Luiz /Guilherme </t>
  </si>
  <si>
    <t>Aguarda equipe informar pronto</t>
  </si>
  <si>
    <t>Equipe pronta as 08:39, sem oportunidade</t>
  </si>
  <si>
    <t>Prev. turma pronta 08:30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</si>
  <si>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</si>
  <si>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</si>
  <si>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</si>
  <si>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</si>
  <si>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</si>
  <si>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</si>
  <si>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</si>
  <si>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</si>
  <si>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</si>
  <si>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</si>
  <si>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</si>
  <si>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</si>
  <si>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</si>
  <si>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</si>
  <si>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</si>
  <si>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</si>
  <si>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</si>
  <si>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</si>
  <si>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</si>
  <si>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</si>
  <si>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</si>
  <si>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</si>
  <si>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</si>
  <si>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ZPN-ZCV</t>
  </si>
  <si>
    <t>Descarga de tampão no km 139+200 (30 min) para retirar uma junta comercial taco do PU de ZCV</t>
  </si>
  <si>
    <t xml:space="preserve">Não solicita/Sem turma para acompanhar 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</si>
  <si>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</si>
  <si>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</si>
  <si>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</si>
  <si>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</si>
  <si>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ZUR394 / 380ZUR / ZJA380</t>
  </si>
  <si>
    <t>Ruan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</si>
  <si>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</si>
  <si>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</si>
  <si>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</si>
  <si>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Henrique / Wesley</t>
  </si>
  <si>
    <t>Puxamento da VIA (Local do acidente) / Considerando abertura do intervalo na livrada do V40</t>
  </si>
  <si>
    <t>Turma pronta 09:00/Intervalo aberto das 09:30 até 14:30</t>
  </si>
  <si>
    <t>ZRX-1</t>
  </si>
  <si>
    <t>Jair</t>
  </si>
  <si>
    <t xml:space="preserve">Nivelamento </t>
  </si>
  <si>
    <t>Turma pronta 09h</t>
  </si>
  <si>
    <t>Sem turma no local programado</t>
  </si>
  <si>
    <t>ZCZ-S</t>
  </si>
  <si>
    <t>ZCZS</t>
  </si>
  <si>
    <t>Nivaldo</t>
  </si>
  <si>
    <t>Retirada de proibição de inversão de rota em ZCZ Sul</t>
  </si>
  <si>
    <t>Henrique</t>
  </si>
  <si>
    <t>Alívio de tensão (PONTO CRÍTICO DE FLAMBAGEM)</t>
  </si>
  <si>
    <t>Não solicita hoje/Turma finalizando outra atividade</t>
  </si>
  <si>
    <t>Julio Cesar</t>
  </si>
  <si>
    <t>Alívio de tensão</t>
  </si>
  <si>
    <t>Pronto 10:46/Intervalo aberto das 10:46 até 12:30/Aguardando informação de produção (tp realizando medição)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</si>
  <si>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</si>
  <si>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</si>
  <si>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</si>
  <si>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</si>
  <si>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</si>
  <si>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</si>
  <si>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</si>
  <si>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</si>
  <si>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</si>
  <si>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</si>
  <si>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</si>
  <si>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</si>
  <si>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</si>
  <si>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</si>
  <si>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Substituição de jacaré</t>
  </si>
  <si>
    <t>Turma pronta 12:00/Realizado a troca do jacaré</t>
  </si>
  <si>
    <t>João</t>
  </si>
  <si>
    <t>Turma pronta 09:00/Intervalo aberto das 09:40 até 12:39/Produção: Substituido 1 jacaré</t>
  </si>
  <si>
    <t>ZSWS</t>
  </si>
  <si>
    <t>ZSW-S</t>
  </si>
  <si>
    <t>Juscelio</t>
  </si>
  <si>
    <t>Substituição de AMV - (AMV Sul de ZSW)</t>
  </si>
  <si>
    <t xml:space="preserve">Troca de jacaré </t>
  </si>
  <si>
    <t>Turma realizando outra atividade/Erro de programação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</si>
  <si>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</si>
  <si>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</si>
  <si>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</si>
  <si>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</si>
  <si>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</si>
  <si>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</si>
  <si>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</si>
  <si>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</si>
  <si>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</si>
  <si>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</si>
  <si>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</si>
  <si>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Prev. turma pronta 10:30</t>
  </si>
  <si>
    <t>Ednan</t>
  </si>
  <si>
    <t>Troca de meia chave - ZSW - Sul</t>
  </si>
  <si>
    <t>Turma pronta 11:30/Intervalo aberto das 11:45 até 13:45</t>
  </si>
  <si>
    <t>ZXH-ZSK</t>
  </si>
  <si>
    <t>ZSK2 / ZSK208</t>
  </si>
  <si>
    <t>PCM Via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</si>
  <si>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</si>
  <si>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</si>
  <si>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</si>
  <si>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 xml:space="preserve">Descarga de 7 vagões no km 15 SB K14K18  (2 horas) </t>
  </si>
  <si>
    <t>CCO Verificando possibilidade de FX para Intervalo em oportunidade / Necessário ainda alinhamento de Maquinistas da Escala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</si>
  <si>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</si>
  <si>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</si>
  <si>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</si>
  <si>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</si>
  <si>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</si>
  <si>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</si>
  <si>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</si>
  <si>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</si>
  <si>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</si>
  <si>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</si>
  <si>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</si>
  <si>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</si>
  <si>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</si>
  <si>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</si>
  <si>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101ZZF / ZCZK96</t>
  </si>
  <si>
    <t>Posicionamento de tampões no km 102+425 em 101ZZF (30 min) +  km 91+031 em ZCZK96 (30 min)</t>
  </si>
  <si>
    <t>Macro 1 07:49/Lic. 08:27/Realizando posicionamento de trilho entre ZCZ-ZCF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</si>
  <si>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</si>
  <si>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</si>
  <si>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</si>
  <si>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</si>
  <si>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</si>
  <si>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</si>
  <si>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</si>
  <si>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</si>
  <si>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</si>
  <si>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</si>
  <si>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</si>
  <si>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</si>
  <si>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</si>
  <si>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</si>
  <si>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</si>
  <si>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</si>
  <si>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</si>
  <si>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</si>
  <si>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</si>
  <si>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</si>
  <si>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</si>
  <si>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</si>
  <si>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</si>
  <si>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</si>
  <si>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</si>
  <si>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</si>
  <si>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</si>
  <si>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</si>
  <si>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</si>
  <si>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</si>
  <si>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Turma pronta 08:32/Sem oportunidade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</si>
  <si>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</si>
  <si>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</si>
  <si>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</si>
  <si>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</si>
  <si>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</si>
  <si>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</si>
  <si>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</si>
  <si>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</si>
  <si>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</si>
  <si>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</si>
  <si>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</si>
  <si>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</si>
  <si>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</si>
  <si>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</si>
  <si>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</si>
  <si>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</si>
  <si>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</si>
  <si>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</si>
  <si>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</si>
  <si>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</si>
  <si>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</si>
  <si>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</si>
  <si>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</si>
  <si>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</si>
  <si>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</si>
  <si>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</si>
  <si>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</si>
  <si>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</si>
  <si>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</si>
  <si>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</si>
  <si>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</si>
  <si>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</si>
  <si>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</si>
  <si>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</si>
  <si>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</si>
  <si>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</si>
  <si>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</si>
  <si>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</si>
  <si>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</si>
  <si>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</si>
  <si>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</si>
  <si>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PDM - Substituição de trilho</t>
  </si>
  <si>
    <t>Turma pronta 08:46/Sem oportunidade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</si>
  <si>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</si>
  <si>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</si>
  <si>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</si>
  <si>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</si>
  <si>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Turma pronta 08:35/Sem oportunidade/Circulação intensa de trens</t>
  </si>
  <si>
    <t>Antônio</t>
  </si>
  <si>
    <t>Turma pronta 09:10/Sem oportunidade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</si>
  <si>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</si>
  <si>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</si>
  <si>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</si>
  <si>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</si>
  <si>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</si>
  <si>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</si>
  <si>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</si>
  <si>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</si>
  <si>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</si>
  <si>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</si>
  <si>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</si>
  <si>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</si>
  <si>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</si>
  <si>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</si>
  <si>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</si>
  <si>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</si>
  <si>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</si>
  <si>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</si>
  <si>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</si>
  <si>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</si>
  <si>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</si>
  <si>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</si>
  <si>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</si>
  <si>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</si>
  <si>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</si>
  <si>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</si>
  <si>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</si>
  <si>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</si>
  <si>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</si>
  <si>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</si>
  <si>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</si>
  <si>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</si>
  <si>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</si>
  <si>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</si>
  <si>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</si>
  <si>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</si>
  <si>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</si>
  <si>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</si>
  <si>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</si>
  <si>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</si>
  <si>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</si>
  <si>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</si>
  <si>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Turma pronta 09:00/Intervalo aberto das 09:23 até 12:23/Intervalo entregue 12:50 (com atraso parando I10 em boletim)/Produção: 2 soldas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</si>
  <si>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</si>
  <si>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</si>
  <si>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</si>
  <si>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ZMAN</t>
  </si>
  <si>
    <t>Antonio</t>
  </si>
  <si>
    <t>Turma pronta 09:01/Intervalo aberto das 09:39 até 12:39/Produção: 2 soldas</t>
  </si>
  <si>
    <t>Turma pronta 08:39/Intervalo aberto das 08:54 até 10:24/Produção: 2 soldas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</si>
  <si>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</si>
  <si>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</si>
  <si>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</si>
  <si>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</si>
  <si>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</si>
  <si>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</si>
  <si>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</si>
  <si>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</si>
  <si>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</si>
  <si>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</si>
  <si>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</si>
  <si>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</si>
  <si>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</si>
  <si>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ZGB-ZEH</t>
  </si>
  <si>
    <t>Turma pronta 09:02/Sem oportunidade</t>
  </si>
  <si>
    <t>Turma pronta 08:27/Sem oportunidade</t>
  </si>
  <si>
    <t>Solda - Condicionado à temperatura - (ZIQ-1)</t>
  </si>
  <si>
    <t>Colaborador de atestado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</si>
  <si>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</si>
  <si>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</si>
  <si>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</si>
  <si>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</si>
  <si>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</si>
  <si>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</si>
  <si>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</si>
  <si>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</si>
  <si>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Turma não solicita intervalo/Sem soldador</t>
  </si>
  <si>
    <t>Soldador de Atestado</t>
  </si>
  <si>
    <t>Z18ZDZ</t>
  </si>
  <si>
    <t>Turma em deslocamento/Prev. pronto 10h</t>
  </si>
  <si>
    <t>Turma pronta 08:07/Aguardando livrada do V40 prev. 10h/Intervalo aberto das 10:11 até 11:41/Produção: 1 solda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</si>
  <si>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</si>
  <si>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</si>
  <si>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</si>
  <si>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</si>
  <si>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</si>
  <si>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</si>
  <si>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Equipe pronta as 08:36, aguarda temperatura </t>
  </si>
  <si>
    <t>Temperatura ok as 09:35, sem oportunidade de intervalo</t>
  </si>
  <si>
    <t xml:space="preserve">Em intervalo as 12:51, realizou 1 solda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</si>
  <si>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</si>
  <si>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</si>
  <si>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</si>
  <si>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>Turma pronta 08:20/Sem oportunidade</t>
  </si>
  <si>
    <t>Turma pronta 08:09/Sem oportunidade</t>
  </si>
  <si>
    <t>Turma pronta 08:09/Intervalo aberto das 08:30 até 10:00/Produção: 1 solda</t>
  </si>
  <si>
    <t>Turma pronta 08:22/Sem oportunidade</t>
  </si>
  <si>
    <t>Turma em preparação/Prev. pronto 08:30</t>
  </si>
  <si>
    <t>Turma em preparação/Prev. pronto 09h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</si>
  <si>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</si>
  <si>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</si>
  <si>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JULIO (TP-701)</t>
  </si>
  <si>
    <t>Julio César</t>
  </si>
  <si>
    <t>Não solicitou intervalo - Sem contato</t>
  </si>
  <si>
    <t>Substituição de trilho - Depende de temperatura</t>
  </si>
  <si>
    <t>Turma não solicitou intervalo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</si>
  <si>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</si>
  <si>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</si>
  <si>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</si>
  <si>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</si>
  <si>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</si>
  <si>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</si>
  <si>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</si>
  <si>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</si>
  <si>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</si>
  <si>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</si>
  <si>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</si>
  <si>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>Em intervalo para substituição de tampão em ponto de restição no km 162+800 em ZCT163 / 09h40 - 10h40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</si>
  <si>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</si>
  <si>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</si>
  <si>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</si>
  <si>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</si>
  <si>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 xml:space="preserve">Turma pronta 08:20/Intervalo aberto das 09:12 até 12:12/Produção: 312m </t>
  </si>
  <si>
    <t>Turma em preparação/Prev. pronto 09:00</t>
  </si>
  <si>
    <t>Turma pronta 10:00/Aguardando livrada do A67/Intervalo aberto das 10:40 até 12:10/Produção: 7m</t>
  </si>
  <si>
    <t>Júlio César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</si>
  <si>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</si>
  <si>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</si>
  <si>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</si>
  <si>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</si>
  <si>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</si>
  <si>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</si>
  <si>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</si>
  <si>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</si>
  <si>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</si>
  <si>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</si>
  <si>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Substiuição de trilho</t>
  </si>
  <si>
    <t>Previsão de turma pronta era 08:30/Turma deu pronto 10:40/Sem intervalo devido demora na preparação</t>
  </si>
  <si>
    <t>Sem intervalo devido demora na preparação</t>
  </si>
  <si>
    <t>Prev. turma pronta 10h</t>
  </si>
  <si>
    <t>Turma não solicita intervalo devido interjornada/Encerraram tarde em D-1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</si>
  <si>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</si>
  <si>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</si>
  <si>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ZFH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</si>
  <si>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</si>
  <si>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</si>
  <si>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</si>
  <si>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</si>
  <si>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</si>
  <si>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</si>
  <si>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Descarga de 1 barra no km 244+040 (30min) e descarga de 1 barra no 244+620 (30min)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</si>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</sst>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E276" activePane="topRight" state="frozen"/>
      <selection pane="topRight" activeCell="H296" sqref="H2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79" t="s">
        <v>1019</v>
      </c>
      <c r="C1" s="280"/>
      <c r="D1" s="280"/>
      <c r="E1" s="3"/>
      <c r="F1" s="279" t="s">
        <v>1020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1021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1022</v>
      </c>
      <c r="BI1" s="262"/>
      <c r="BJ1" s="262"/>
      <c r="BK1" s="263"/>
      <c r="BL1" s="5"/>
      <c r="BM1" s="253" t="s">
        <v>1023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56" t="s">
        <v>1024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1027</v>
      </c>
      <c r="AT2" s="257"/>
      <c r="AU2" s="257"/>
      <c r="AV2" s="257"/>
      <c r="AW2" s="257"/>
      <c r="AX2" s="257"/>
      <c r="AY2" s="260"/>
      <c r="AZ2" s="6"/>
      <c r="BA2" s="270" t="s">
        <v>1028</v>
      </c>
      <c r="BB2" s="271"/>
      <c r="BC2" s="256" t="s">
        <v>1025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70" t="s">
        <v>1029</v>
      </c>
      <c r="AJ3" s="271"/>
      <c r="AK3" s="270" t="s">
        <v>1030</v>
      </c>
      <c r="AL3" s="276"/>
      <c r="AM3" s="277"/>
      <c r="AN3" s="278"/>
      <c r="AO3" s="276"/>
      <c r="AP3" s="276"/>
      <c r="AQ3" s="271"/>
      <c r="AR3" s="67"/>
      <c r="AS3" s="274" t="s">
        <v>1036</v>
      </c>
      <c r="AT3" s="275"/>
      <c r="AU3" s="274" t="s">
        <v>1037</v>
      </c>
      <c r="AV3" s="275"/>
      <c r="AW3" s="274" t="s">
        <v>1038</v>
      </c>
      <c r="AX3" s="275"/>
      <c r="AY3" s="67" t="s">
        <v>1039</v>
      </c>
      <c r="AZ3" s="67"/>
      <c r="BA3" s="272"/>
      <c r="BB3" s="273"/>
      <c r="BC3" s="270" t="s">
        <v>1032</v>
      </c>
      <c r="BD3" s="276"/>
      <c r="BE3" s="276"/>
      <c r="BF3" s="271"/>
      <c r="BG3" s="66"/>
      <c r="BH3" s="264"/>
      <c r="BI3" s="265"/>
      <c r="BJ3" s="265"/>
      <c r="BK3" s="266"/>
      <c r="BL3" s="66"/>
      <c r="BM3" s="253" t="s">
        <v>1040</v>
      </c>
      <c r="BN3" s="254"/>
      <c r="BO3" s="254"/>
      <c r="BP3" s="255"/>
      <c r="BQ3" s="253" t="s">
        <v>841</v>
      </c>
      <c r="BR3" s="254"/>
      <c r="BS3" s="25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97" t="s">
        <v>1830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1583</v>
      </c>
      <c r="W6" s="194" t="s">
        <v>1831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1832</v>
      </c>
      <c r="BK6" s="20" t="s">
        <v>1833</v>
      </c>
      <c r="BL6" s="18"/>
      <c r="BM6" s="145" t="s">
        <v>539</v>
      </c>
      <c r="BN6" s="145" t="s">
        <v>558</v>
      </c>
      <c r="BO6" s="145" t="s">
        <v>621</v>
      </c>
      <c r="BP6" s="20" t="s">
        <v>1833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1479</v>
      </c>
      <c r="W7" s="118" t="s">
        <v>1678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1786</v>
      </c>
      <c r="BK7" s="19" t="s">
        <v>1787</v>
      </c>
      <c r="BL7" s="18"/>
      <c r="BM7" s="145" t="s">
        <v>548</v>
      </c>
      <c r="BN7" s="144" t="s">
        <v>563</v>
      </c>
      <c r="BO7" s="145" t="s">
        <v>636</v>
      </c>
      <c r="BP7" s="19" t="s">
        <v>1787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1606</v>
      </c>
      <c r="W8" s="118" t="s">
        <v>1607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1608</v>
      </c>
      <c r="BK8" s="19" t="s">
        <v>1609</v>
      </c>
      <c r="BL8" s="18"/>
      <c r="BM8" s="145" t="s">
        <v>542</v>
      </c>
      <c r="BN8" s="144" t="s">
        <v>570</v>
      </c>
      <c r="BO8" s="145" t="s">
        <v>680</v>
      </c>
      <c r="BP8" s="19" t="s">
        <v>1609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1610</v>
      </c>
      <c r="W9" s="118" t="s">
        <v>1611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1612</v>
      </c>
      <c r="BK9" s="19" t="s">
        <v>1613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1614</v>
      </c>
      <c r="W10" s="118" t="s">
        <v>1607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1615</v>
      </c>
      <c r="BK10" s="19" t="s">
        <v>1616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1617</v>
      </c>
      <c r="W11" s="118" t="s">
        <v>1618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1619</v>
      </c>
      <c r="BK11" s="20" t="s">
        <v>1619</v>
      </c>
      <c r="BL11" s="18"/>
      <c r="BM11" s="145" t="s">
        <v>539</v>
      </c>
      <c r="BN11" s="145" t="s">
        <v>568</v>
      </c>
      <c r="BO11" s="145" t="s">
        <v>645</v>
      </c>
      <c r="BP11" s="21" t="s">
        <v>1620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1621</v>
      </c>
      <c r="W12" s="118" t="s">
        <v>1611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1612</v>
      </c>
      <c r="BK12" s="19" t="s">
        <v>1613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1622</v>
      </c>
      <c r="W13" s="118" t="s">
        <v>1607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1608</v>
      </c>
      <c r="BK13" s="19" t="s">
        <v>1623</v>
      </c>
      <c r="BL13" s="18"/>
      <c r="BM13" s="145" t="s">
        <v>548</v>
      </c>
      <c r="BN13" s="144" t="s">
        <v>563</v>
      </c>
      <c r="BO13" s="145" t="s">
        <v>636</v>
      </c>
      <c r="BP13" s="169" t="s">
        <v>1624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1225</v>
      </c>
      <c r="I14" s="159" t="s">
        <v>1225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1489</v>
      </c>
      <c r="W14" s="118" t="s">
        <v>1490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1491</v>
      </c>
      <c r="BK14" s="19" t="s">
        <v>1492</v>
      </c>
      <c r="BL14" s="18"/>
      <c r="BM14" s="145" t="s">
        <v>552</v>
      </c>
      <c r="BN14" s="144" t="s">
        <v>552</v>
      </c>
      <c r="BO14" s="145" t="s">
        <v>552</v>
      </c>
      <c r="BP14" s="19" t="s">
        <v>1492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1123</v>
      </c>
      <c r="W15" s="118" t="s">
        <v>1217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1375</v>
      </c>
      <c r="BK15" s="19" t="s">
        <v>1376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1360</v>
      </c>
      <c r="W16" s="118" t="s">
        <v>1361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1362</v>
      </c>
      <c r="BK16" s="19" t="s">
        <v>1363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1286</v>
      </c>
      <c r="N17" s="142" t="s">
        <v>1287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1288</v>
      </c>
      <c r="W17" s="118" t="s">
        <v>1289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1290</v>
      </c>
      <c r="BK17" s="20" t="s">
        <v>1291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1121</v>
      </c>
      <c r="N18" s="142" t="s">
        <v>1122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1123</v>
      </c>
      <c r="W18" s="118" t="s">
        <v>1124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1125</v>
      </c>
      <c r="BK18" s="19" t="s">
        <v>1125</v>
      </c>
      <c r="BL18" s="18"/>
      <c r="BM18" s="145" t="s">
        <v>538</v>
      </c>
      <c r="BN18" s="144" t="s">
        <v>567</v>
      </c>
      <c r="BO18" s="145" t="s">
        <v>624</v>
      </c>
      <c r="BP18" s="19" t="s">
        <v>1125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1126</v>
      </c>
      <c r="J19" s="118">
        <v>70</v>
      </c>
      <c r="K19" s="118">
        <v>104</v>
      </c>
      <c r="L19" s="118" t="s">
        <v>520</v>
      </c>
      <c r="M19" s="142" t="s">
        <v>1127</v>
      </c>
      <c r="N19" s="142" t="s">
        <v>1128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1123</v>
      </c>
      <c r="W19" s="118" t="s">
        <v>1129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1130</v>
      </c>
      <c r="BK19" s="19" t="s">
        <v>1131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1132</v>
      </c>
      <c r="J20" s="118">
        <v>70</v>
      </c>
      <c r="K20" s="118">
        <v>104</v>
      </c>
      <c r="L20" s="118" t="s">
        <v>520</v>
      </c>
      <c r="M20" s="142" t="s">
        <v>1133</v>
      </c>
      <c r="N20" s="142" t="s">
        <v>1134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1123</v>
      </c>
      <c r="W20" s="118" t="s">
        <v>1135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1136</v>
      </c>
      <c r="BK20" s="19" t="s">
        <v>1137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1479</v>
      </c>
      <c r="W21" s="118" t="s">
        <v>1678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1366</v>
      </c>
      <c r="BK21" s="19" t="s">
        <v>1636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1606</v>
      </c>
      <c r="W22" s="118" t="s">
        <v>1473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1366</v>
      </c>
      <c r="BK22" s="19" t="s">
        <v>1625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1610</v>
      </c>
      <c r="W23" s="118" t="s">
        <v>1473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1366</v>
      </c>
      <c r="BK23" s="19" t="s">
        <v>1626</v>
      </c>
      <c r="BL23" s="18"/>
      <c r="BM23" s="145" t="s">
        <v>542</v>
      </c>
      <c r="BN23" s="144" t="s">
        <v>570</v>
      </c>
      <c r="BO23" s="145" t="s">
        <v>632</v>
      </c>
      <c r="BP23" s="197" t="s">
        <v>1626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1627</v>
      </c>
      <c r="N24" s="142" t="s">
        <v>1628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1629</v>
      </c>
      <c r="W24" s="118" t="s">
        <v>1473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1366</v>
      </c>
      <c r="BK24" s="196" t="s">
        <v>1630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97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1617</v>
      </c>
      <c r="W25" s="118" t="s">
        <v>1631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1632</v>
      </c>
      <c r="BK25" s="19" t="s">
        <v>1632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1633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1634</v>
      </c>
      <c r="W26" s="118" t="s">
        <v>1635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1366</v>
      </c>
      <c r="BK26" s="19" t="s">
        <v>1636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1622</v>
      </c>
      <c r="W27" s="118" t="s">
        <v>1473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1366</v>
      </c>
      <c r="BK27" s="19" t="s">
        <v>1625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97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1581</v>
      </c>
      <c r="N28" s="142" t="s">
        <v>1582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1583</v>
      </c>
      <c r="W28" s="194" t="s">
        <v>1584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1585</v>
      </c>
      <c r="BK28" s="19" t="s">
        <v>1586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1225</v>
      </c>
      <c r="I29" s="159" t="s">
        <v>1225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1489</v>
      </c>
      <c r="W29" s="118" t="s">
        <v>1490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1493</v>
      </c>
      <c r="BK29" s="196" t="s">
        <v>1494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1377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1378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1145</v>
      </c>
      <c r="W30" s="118" t="s">
        <v>1379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1151</v>
      </c>
      <c r="BK30" s="196" t="s">
        <v>1380</v>
      </c>
      <c r="BL30" s="18"/>
      <c r="BM30" s="145" t="s">
        <v>546</v>
      </c>
      <c r="BN30" s="144" t="s">
        <v>546</v>
      </c>
      <c r="BO30" s="145" t="s">
        <v>546</v>
      </c>
      <c r="BP30" s="169" t="s">
        <v>1381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1382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1123</v>
      </c>
      <c r="W31" s="118" t="s">
        <v>1217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1151</v>
      </c>
      <c r="BK31" s="196" t="s">
        <v>1383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1292</v>
      </c>
      <c r="N32" s="142" t="s">
        <v>1293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1187</v>
      </c>
      <c r="W32" s="118" t="s">
        <v>1289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1151</v>
      </c>
      <c r="BK32" s="19" t="s">
        <v>1294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1237</v>
      </c>
      <c r="N33" s="142" t="s">
        <v>1238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1239</v>
      </c>
      <c r="W33" s="118" t="s">
        <v>1240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1241</v>
      </c>
      <c r="AN33" s="118" t="s">
        <v>1242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1243</v>
      </c>
      <c r="BK33" s="196" t="s">
        <v>1244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1834</v>
      </c>
      <c r="W34" s="118" t="s">
        <v>1835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1836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1788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1789</v>
      </c>
      <c r="W35" s="118" t="s">
        <v>1678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1142</v>
      </c>
      <c r="BK35" s="19" t="s">
        <v>1142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1479</v>
      </c>
      <c r="W36" s="118" t="s">
        <v>1678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1142</v>
      </c>
      <c r="BK36" s="19" t="s">
        <v>1142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97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1637</v>
      </c>
      <c r="W37" s="118" t="s">
        <v>1635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1638</v>
      </c>
      <c r="BK37" s="19" t="s">
        <v>1639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1606</v>
      </c>
      <c r="W38" s="118" t="s">
        <v>1635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1640</v>
      </c>
      <c r="BK38" s="196" t="s">
        <v>1641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1642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1610</v>
      </c>
      <c r="W39" s="118" t="s">
        <v>1635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1643</v>
      </c>
      <c r="BK39" s="19" t="s">
        <v>1644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1645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1629</v>
      </c>
      <c r="W40" s="118" t="s">
        <v>1635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1646</v>
      </c>
      <c r="BK40" s="19" t="s">
        <v>1647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1648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1617</v>
      </c>
      <c r="W41" s="118" t="s">
        <v>1607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1649</v>
      </c>
      <c r="BK41" s="19" t="s">
        <v>1650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1642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1634</v>
      </c>
      <c r="W42" s="118" t="s">
        <v>1635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1651</v>
      </c>
      <c r="BK42" s="19" t="s">
        <v>1644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1622</v>
      </c>
      <c r="W43" s="118" t="s">
        <v>1635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1652</v>
      </c>
      <c r="BK43" s="196" t="s">
        <v>1653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1566</v>
      </c>
      <c r="N44" s="142" t="s">
        <v>1567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1568</v>
      </c>
      <c r="W44" s="118" t="s">
        <v>1569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1570</v>
      </c>
      <c r="BK44" s="196" t="s">
        <v>1571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1542</v>
      </c>
      <c r="N45" s="142" t="s">
        <v>1543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1544</v>
      </c>
      <c r="W45" s="118" t="s">
        <v>1545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1142</v>
      </c>
      <c r="BK45" s="19" t="s">
        <v>1142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1546</v>
      </c>
      <c r="N46" s="142" t="s">
        <v>1547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1548</v>
      </c>
      <c r="W46" s="118" t="s">
        <v>1549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1142</v>
      </c>
      <c r="BK46" s="19" t="s">
        <v>1142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1225</v>
      </c>
      <c r="I47" s="119" t="s">
        <v>1225</v>
      </c>
      <c r="J47" s="118">
        <v>73</v>
      </c>
      <c r="K47" s="118">
        <v>156.6</v>
      </c>
      <c r="L47" s="118" t="s">
        <v>520</v>
      </c>
      <c r="M47" s="142" t="s">
        <v>1495</v>
      </c>
      <c r="N47" s="142" t="s">
        <v>1496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1489</v>
      </c>
      <c r="W47" s="194" t="s">
        <v>1497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1498</v>
      </c>
      <c r="BK47" s="196" t="s">
        <v>1499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1500</v>
      </c>
      <c r="W48" s="118" t="s">
        <v>1501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1502</v>
      </c>
      <c r="BK48" s="19" t="s">
        <v>1503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1504</v>
      </c>
      <c r="W49" s="118" t="s">
        <v>1505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1506</v>
      </c>
      <c r="BK49" s="196" t="s">
        <v>1507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1123</v>
      </c>
      <c r="W50" s="118" t="s">
        <v>1217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1384</v>
      </c>
      <c r="BK50" s="20" t="s">
        <v>1384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1123</v>
      </c>
      <c r="W51" s="118" t="s">
        <v>1385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1230</v>
      </c>
      <c r="AN51" s="118" t="s">
        <v>1231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1386</v>
      </c>
      <c r="BK51" s="19" t="s">
        <v>1387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1295</v>
      </c>
      <c r="J52" s="118">
        <v>73</v>
      </c>
      <c r="K52" s="142">
        <v>306.72899999999998</v>
      </c>
      <c r="L52" s="118">
        <v>439</v>
      </c>
      <c r="M52" s="142" t="s">
        <v>1296</v>
      </c>
      <c r="N52" s="142" t="s">
        <v>1297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1288</v>
      </c>
      <c r="W52" s="118" t="s">
        <v>1298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1295</v>
      </c>
      <c r="AM52" s="118" t="s">
        <v>1299</v>
      </c>
      <c r="AN52" s="118" t="s">
        <v>1299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1300</v>
      </c>
      <c r="BK52" s="19" t="s">
        <v>1300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1138</v>
      </c>
      <c r="N53" s="142" t="s">
        <v>1139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1140</v>
      </c>
      <c r="W53" s="118" t="s">
        <v>1141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1142</v>
      </c>
      <c r="BK53" s="19" t="s">
        <v>1142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1645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1629</v>
      </c>
      <c r="W54" s="118" t="s">
        <v>1654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1486</v>
      </c>
      <c r="BK54" s="19" t="s">
        <v>1655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1648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1617</v>
      </c>
      <c r="W55" s="118" t="s">
        <v>1656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1657</v>
      </c>
      <c r="BK55" s="19" t="s">
        <v>1658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1642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1634</v>
      </c>
      <c r="W56" s="118" t="s">
        <v>1659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1486</v>
      </c>
      <c r="BK56" s="19" t="s">
        <v>1660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1301</v>
      </c>
      <c r="N57" s="142" t="s">
        <v>1302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1288</v>
      </c>
      <c r="W57" s="118" t="s">
        <v>1303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1304</v>
      </c>
      <c r="BK57" s="208" t="s">
        <v>1305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1306</v>
      </c>
      <c r="N58" s="142" t="s">
        <v>1307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1308</v>
      </c>
      <c r="W58" s="118" t="s">
        <v>1303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1309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1143</v>
      </c>
      <c r="N59" s="142" t="s">
        <v>1144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1145</v>
      </c>
      <c r="W59" s="118" t="s">
        <v>1146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1147</v>
      </c>
      <c r="BK59" s="19" t="s">
        <v>1147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1629</v>
      </c>
      <c r="W60" s="118" t="s">
        <v>1661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1366</v>
      </c>
      <c r="BK60" s="19" t="s">
        <v>1662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1617</v>
      </c>
      <c r="W61" s="118" t="s">
        <v>1618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1366</v>
      </c>
      <c r="BK61" s="19" t="s">
        <v>1663</v>
      </c>
      <c r="BL61" s="18"/>
      <c r="BM61" s="145" t="s">
        <v>552</v>
      </c>
      <c r="BN61" s="145" t="s">
        <v>552</v>
      </c>
      <c r="BO61" s="145" t="s">
        <v>552</v>
      </c>
      <c r="BP61" s="169" t="s">
        <v>1664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1403</v>
      </c>
      <c r="W62" s="118" t="s">
        <v>1661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1665</v>
      </c>
      <c r="BK62" s="19" t="s">
        <v>1662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1622</v>
      </c>
      <c r="W63" s="118" t="s">
        <v>1635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1366</v>
      </c>
      <c r="BK63" s="19" t="s">
        <v>1666</v>
      </c>
      <c r="BL63" s="18"/>
      <c r="BM63" s="145" t="s">
        <v>542</v>
      </c>
      <c r="BN63" s="144" t="s">
        <v>570</v>
      </c>
      <c r="BO63" s="145" t="s">
        <v>680</v>
      </c>
      <c r="BP63" s="19" t="s">
        <v>1667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1536</v>
      </c>
      <c r="W64" s="118" t="s">
        <v>1537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1538</v>
      </c>
      <c r="BK64" s="19" t="s">
        <v>1538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1145</v>
      </c>
      <c r="W65" s="118" t="s">
        <v>1388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1389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1306</v>
      </c>
      <c r="N66" s="142" t="s">
        <v>1307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1308</v>
      </c>
      <c r="W66" s="118" t="s">
        <v>1303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1151</v>
      </c>
      <c r="BK66" s="19" t="s">
        <v>1310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1154</v>
      </c>
      <c r="N67" s="142" t="s">
        <v>1155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1187</v>
      </c>
      <c r="W67" s="118" t="s">
        <v>1245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1246</v>
      </c>
      <c r="BK67" s="19" t="s">
        <v>1246</v>
      </c>
      <c r="BL67" s="18"/>
      <c r="BM67" s="145" t="s">
        <v>549</v>
      </c>
      <c r="BN67" s="144" t="s">
        <v>0</v>
      </c>
      <c r="BO67" s="145" t="s">
        <v>638</v>
      </c>
      <c r="BP67" s="169" t="s">
        <v>1247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1143</v>
      </c>
      <c r="N68" s="142" t="s">
        <v>1144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1145</v>
      </c>
      <c r="W68" s="118" t="s">
        <v>1148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1149</v>
      </c>
      <c r="AN68" s="118" t="s">
        <v>1150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1151</v>
      </c>
      <c r="BK68" s="19" t="s">
        <v>1152</v>
      </c>
      <c r="BL68" s="18"/>
      <c r="BM68" s="145" t="s">
        <v>542</v>
      </c>
      <c r="BN68" s="144" t="s">
        <v>570</v>
      </c>
      <c r="BO68" s="145" t="s">
        <v>621</v>
      </c>
      <c r="BP68" s="169" t="s">
        <v>1153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1479</v>
      </c>
      <c r="W69" s="118" t="s">
        <v>1678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1364</v>
      </c>
      <c r="BK69" s="19" t="s">
        <v>1790</v>
      </c>
      <c r="BL69" s="18"/>
      <c r="BM69" s="145" t="s">
        <v>542</v>
      </c>
      <c r="BN69" s="144" t="s">
        <v>570</v>
      </c>
      <c r="BO69" s="145" t="s">
        <v>632</v>
      </c>
      <c r="BP69" s="19" t="s">
        <v>1790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1642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1610</v>
      </c>
      <c r="W70" s="118" t="s">
        <v>1668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1364</v>
      </c>
      <c r="BK70" s="19" t="s">
        <v>1669</v>
      </c>
      <c r="BL70" s="18"/>
      <c r="BM70" s="145" t="s">
        <v>552</v>
      </c>
      <c r="BN70" s="145" t="s">
        <v>552</v>
      </c>
      <c r="BO70" s="145" t="s">
        <v>552</v>
      </c>
      <c r="BP70" s="169" t="s">
        <v>1669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1645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1629</v>
      </c>
      <c r="W71" s="118" t="s">
        <v>1670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1364</v>
      </c>
      <c r="BK71" s="169" t="s">
        <v>1669</v>
      </c>
      <c r="BL71" s="18"/>
      <c r="BM71" s="145" t="s">
        <v>552</v>
      </c>
      <c r="BN71" s="145" t="s">
        <v>552</v>
      </c>
      <c r="BO71" s="145" t="s">
        <v>552</v>
      </c>
      <c r="BP71" s="169" t="s">
        <v>1669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1671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1617</v>
      </c>
      <c r="W72" s="118" t="s">
        <v>1618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1672</v>
      </c>
      <c r="BK72" s="19" t="s">
        <v>1673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1642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1634</v>
      </c>
      <c r="W73" s="118" t="s">
        <v>1668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1364</v>
      </c>
      <c r="BK73" s="169" t="s">
        <v>1669</v>
      </c>
      <c r="BL73" s="18"/>
      <c r="BM73" s="145" t="s">
        <v>552</v>
      </c>
      <c r="BN73" s="145" t="s">
        <v>552</v>
      </c>
      <c r="BO73" s="145" t="s">
        <v>552</v>
      </c>
      <c r="BP73" s="169" t="s">
        <v>1669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1221</v>
      </c>
      <c r="W74" s="118" t="s">
        <v>1587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1588</v>
      </c>
      <c r="BK74" s="19" t="s">
        <v>1392</v>
      </c>
      <c r="BL74" s="18"/>
      <c r="BM74" s="145" t="s">
        <v>552</v>
      </c>
      <c r="BN74" s="145" t="s">
        <v>552</v>
      </c>
      <c r="BO74" s="145" t="s">
        <v>552</v>
      </c>
      <c r="BP74" s="19" t="s">
        <v>1392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1221</v>
      </c>
      <c r="W75" s="118" t="s">
        <v>1589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1588</v>
      </c>
      <c r="BK75" s="19" t="s">
        <v>1392</v>
      </c>
      <c r="BL75" s="18"/>
      <c r="BM75" s="145" t="s">
        <v>552</v>
      </c>
      <c r="BN75" s="145" t="s">
        <v>552</v>
      </c>
      <c r="BO75" s="145" t="s">
        <v>552</v>
      </c>
      <c r="BP75" s="19" t="s">
        <v>1392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1542</v>
      </c>
      <c r="N76" s="142" t="s">
        <v>1543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1544</v>
      </c>
      <c r="W76" s="118" t="s">
        <v>1545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1364</v>
      </c>
      <c r="BK76" s="19" t="s">
        <v>1550</v>
      </c>
      <c r="BL76" s="18"/>
      <c r="BM76" s="145" t="s">
        <v>542</v>
      </c>
      <c r="BN76" s="144" t="s">
        <v>561</v>
      </c>
      <c r="BO76" s="145" t="s">
        <v>631</v>
      </c>
      <c r="BP76" s="19" t="s">
        <v>1550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1551</v>
      </c>
      <c r="N77" s="142" t="s">
        <v>1552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1548</v>
      </c>
      <c r="W77" s="118" t="s">
        <v>1553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1364</v>
      </c>
      <c r="BK77" s="19" t="s">
        <v>1554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1225</v>
      </c>
      <c r="I78" s="119" t="s">
        <v>1225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1489</v>
      </c>
      <c r="W78" s="194" t="s">
        <v>1508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1130</v>
      </c>
      <c r="BK78" s="19" t="s">
        <v>1509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1403</v>
      </c>
      <c r="W79" s="118" t="s">
        <v>1510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1364</v>
      </c>
      <c r="BK79" s="19" t="s">
        <v>1511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1447</v>
      </c>
      <c r="W80" s="118" t="s">
        <v>1467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1364</v>
      </c>
      <c r="BK80" s="20" t="s">
        <v>1468</v>
      </c>
      <c r="BL80" s="18"/>
      <c r="BM80" s="145" t="s">
        <v>544</v>
      </c>
      <c r="BN80" s="145" t="s">
        <v>570</v>
      </c>
      <c r="BO80" s="145" t="s">
        <v>621</v>
      </c>
      <c r="BP80" s="20" t="s">
        <v>1468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1449</v>
      </c>
      <c r="I81" s="119" t="s">
        <v>1449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1447</v>
      </c>
      <c r="W81" s="194" t="s">
        <v>1450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1451</v>
      </c>
      <c r="BK81" s="20" t="s">
        <v>1114</v>
      </c>
      <c r="BL81" s="18"/>
      <c r="BM81" s="145" t="s">
        <v>552</v>
      </c>
      <c r="BN81" s="145" t="s">
        <v>552</v>
      </c>
      <c r="BO81" s="145" t="s">
        <v>552</v>
      </c>
      <c r="BP81" s="20" t="s">
        <v>1114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1123</v>
      </c>
      <c r="W82" s="194" t="s">
        <v>1390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1391</v>
      </c>
      <c r="BK82" s="19" t="s">
        <v>1392</v>
      </c>
      <c r="BL82" s="18"/>
      <c r="BM82" s="145" t="s">
        <v>552</v>
      </c>
      <c r="BN82" s="145" t="s">
        <v>552</v>
      </c>
      <c r="BO82" s="145" t="s">
        <v>552</v>
      </c>
      <c r="BP82" s="19" t="s">
        <v>1392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1123</v>
      </c>
      <c r="W83" s="118" t="s">
        <v>1393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1391</v>
      </c>
      <c r="BK83" s="19" t="s">
        <v>1392</v>
      </c>
      <c r="BL83" s="18"/>
      <c r="BM83" s="145" t="s">
        <v>552</v>
      </c>
      <c r="BN83" s="145" t="s">
        <v>552</v>
      </c>
      <c r="BO83" s="145" t="s">
        <v>552</v>
      </c>
      <c r="BP83" s="19" t="s">
        <v>1392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1123</v>
      </c>
      <c r="W84" s="118" t="s">
        <v>1394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1394</v>
      </c>
      <c r="BK84" s="19" t="s">
        <v>1394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1360</v>
      </c>
      <c r="W85" s="118" t="s">
        <v>1361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1364</v>
      </c>
      <c r="BK85" s="19" t="s">
        <v>1365</v>
      </c>
      <c r="BL85" s="18"/>
      <c r="BM85" s="145" t="s">
        <v>542</v>
      </c>
      <c r="BN85" s="144" t="s">
        <v>570</v>
      </c>
      <c r="BO85" s="145" t="s">
        <v>621</v>
      </c>
      <c r="BP85" s="19" t="s">
        <v>1365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1112</v>
      </c>
      <c r="W86" s="118" t="s">
        <v>1113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1114</v>
      </c>
      <c r="BK86" s="20" t="s">
        <v>1114</v>
      </c>
      <c r="BL86" s="18"/>
      <c r="BM86" s="145" t="s">
        <v>541</v>
      </c>
      <c r="BN86" s="144" t="s">
        <v>560</v>
      </c>
      <c r="BO86" s="145" t="s">
        <v>668</v>
      </c>
      <c r="BP86" s="19" t="s">
        <v>1115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1479</v>
      </c>
      <c r="W87" s="118" t="s">
        <v>1791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1366</v>
      </c>
      <c r="BK87" s="19" t="s">
        <v>1686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1642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1610</v>
      </c>
      <c r="W88" s="118" t="s">
        <v>1469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1674</v>
      </c>
      <c r="BK88" s="19" t="s">
        <v>1675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1642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1629</v>
      </c>
      <c r="W89" s="118" t="s">
        <v>1469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1674</v>
      </c>
      <c r="BK89" s="19" t="s">
        <v>1675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1676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1617</v>
      </c>
      <c r="W90" s="118" t="s">
        <v>1469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1674</v>
      </c>
      <c r="BK90" s="196" t="s">
        <v>1677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1642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1634</v>
      </c>
      <c r="W91" s="118" t="s">
        <v>1469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1674</v>
      </c>
      <c r="BK91" s="19" t="s">
        <v>1675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1622</v>
      </c>
      <c r="W92" s="118" t="s">
        <v>1678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1622</v>
      </c>
      <c r="BG92" s="18"/>
      <c r="BH92" s="19">
        <v>0</v>
      </c>
      <c r="BI92" s="19"/>
      <c r="BJ92" s="19" t="s">
        <v>1674</v>
      </c>
      <c r="BK92" s="20" t="s">
        <v>1679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1221</v>
      </c>
      <c r="W93" s="118" t="s">
        <v>1590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1221</v>
      </c>
      <c r="W94" s="118" t="s">
        <v>1589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1512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1489</v>
      </c>
      <c r="W95" s="194" t="s">
        <v>1513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1151</v>
      </c>
      <c r="BK95" s="19" t="s">
        <v>1514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1447</v>
      </c>
      <c r="W96" s="118" t="s">
        <v>1469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1449</v>
      </c>
      <c r="I97" s="119" t="s">
        <v>1449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1447</v>
      </c>
      <c r="W97" s="194" t="s">
        <v>1450</v>
      </c>
      <c r="X97" s="117" t="s">
        <v>522</v>
      </c>
      <c r="Y97" s="144" t="s">
        <v>525</v>
      </c>
      <c r="Z97" s="117" t="s">
        <v>529</v>
      </c>
      <c r="AA97" s="118" t="s">
        <v>1452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1395</v>
      </c>
      <c r="N98" s="142" t="s">
        <v>1396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1123</v>
      </c>
      <c r="W98" s="118" t="s">
        <v>1397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1398</v>
      </c>
      <c r="BK98" s="19" t="s">
        <v>1399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1360</v>
      </c>
      <c r="W99" s="118" t="s">
        <v>1361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1366</v>
      </c>
      <c r="BK99" s="196" t="s">
        <v>1367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1311</v>
      </c>
      <c r="N100" s="142" t="s">
        <v>1312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1187</v>
      </c>
      <c r="W100" s="118" t="s">
        <v>1313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1314</v>
      </c>
      <c r="BK100" s="19" t="s">
        <v>1315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1248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1249</v>
      </c>
      <c r="N101" s="142" t="s">
        <v>1250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1251</v>
      </c>
      <c r="W101" s="118" t="s">
        <v>1252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1253</v>
      </c>
      <c r="BK101" s="19" t="s">
        <v>1253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1253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1622</v>
      </c>
      <c r="W102" s="118" t="s">
        <v>1791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1366</v>
      </c>
      <c r="BK102" s="19" t="s">
        <v>1684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1642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1610</v>
      </c>
      <c r="W103" s="118" t="s">
        <v>1470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1366</v>
      </c>
      <c r="BK103" s="19" t="s">
        <v>1680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1642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1629</v>
      </c>
      <c r="W104" s="118" t="s">
        <v>1470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1366</v>
      </c>
      <c r="BK104" s="19" t="s">
        <v>1680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1676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1617</v>
      </c>
      <c r="W105" s="118" t="s">
        <v>1470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1366</v>
      </c>
      <c r="BK105" s="19" t="s">
        <v>1681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1642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1634</v>
      </c>
      <c r="W106" s="118" t="s">
        <v>1470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1682</v>
      </c>
      <c r="BK106" s="19" t="s">
        <v>1682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1682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1683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1479</v>
      </c>
      <c r="W107" s="118" t="s">
        <v>1470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1366</v>
      </c>
      <c r="BK107" s="19" t="s">
        <v>1684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1447</v>
      </c>
      <c r="W108" s="118" t="s">
        <v>1470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1471</v>
      </c>
      <c r="BK108" s="19" t="s">
        <v>1471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1447</v>
      </c>
      <c r="W109" s="118" t="s">
        <v>1470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1471</v>
      </c>
      <c r="BK109" s="19" t="s">
        <v>1471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1449</v>
      </c>
      <c r="I110" s="119" t="s">
        <v>1449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1447</v>
      </c>
      <c r="W110" s="194" t="s">
        <v>1453</v>
      </c>
      <c r="X110" s="117" t="s">
        <v>522</v>
      </c>
      <c r="Y110" s="144"/>
      <c r="Z110" s="117"/>
      <c r="AA110" s="118" t="s">
        <v>1452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1454</v>
      </c>
      <c r="BK110" s="197" t="s">
        <v>1455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1395</v>
      </c>
      <c r="N111" s="118" t="s">
        <v>1396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1123</v>
      </c>
      <c r="W111" s="118" t="s">
        <v>1397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1400</v>
      </c>
      <c r="BK111" s="19" t="s">
        <v>1401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1311</v>
      </c>
      <c r="N112" s="118" t="s">
        <v>1312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1187</v>
      </c>
      <c r="W112" s="118" t="s">
        <v>1313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1316</v>
      </c>
      <c r="BK112" s="19" t="s">
        <v>1317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1154</v>
      </c>
      <c r="N113" s="118" t="s">
        <v>1155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1156</v>
      </c>
      <c r="W113" s="118" t="s">
        <v>1157</v>
      </c>
      <c r="X113" s="117" t="s">
        <v>522</v>
      </c>
      <c r="Y113" s="144" t="s">
        <v>525</v>
      </c>
      <c r="Z113" s="117"/>
      <c r="AA113" s="194" t="s">
        <v>1158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1159</v>
      </c>
      <c r="BK113" s="196" t="s">
        <v>1160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1479</v>
      </c>
      <c r="W114" s="118" t="s">
        <v>1678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1366</v>
      </c>
      <c r="BK114" s="19" t="s">
        <v>1792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1685</v>
      </c>
      <c r="W115" s="118" t="s">
        <v>1470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1366</v>
      </c>
      <c r="BK115" s="19" t="s">
        <v>1686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1642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1610</v>
      </c>
      <c r="W116" s="118" t="s">
        <v>1470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1687</v>
      </c>
      <c r="BK116" s="19" t="s">
        <v>1687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1642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1629</v>
      </c>
      <c r="W117" s="118" t="s">
        <v>1470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1366</v>
      </c>
      <c r="BK117" s="19" t="s">
        <v>1688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1617</v>
      </c>
      <c r="W118" s="118" t="s">
        <v>1470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1689</v>
      </c>
      <c r="BK118" s="196" t="s">
        <v>1690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1691</v>
      </c>
      <c r="N119" s="142" t="s">
        <v>1692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1622</v>
      </c>
      <c r="W119" s="118" t="s">
        <v>1693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1366</v>
      </c>
      <c r="BK119" s="19" t="s">
        <v>1694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1123</v>
      </c>
      <c r="W120" s="118" t="s">
        <v>1217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1402</v>
      </c>
      <c r="BK120" s="19" t="s">
        <v>1402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97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1403</v>
      </c>
      <c r="W121" s="118" t="s">
        <v>1404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1366</v>
      </c>
      <c r="BK121" s="19" t="s">
        <v>1405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1405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1352</v>
      </c>
      <c r="W122" s="118" t="s">
        <v>1353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1354</v>
      </c>
      <c r="BK122" s="196" t="s">
        <v>1355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1311</v>
      </c>
      <c r="N123" s="118" t="s">
        <v>1312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1187</v>
      </c>
      <c r="W123" s="118" t="s">
        <v>1313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1318</v>
      </c>
      <c r="BK123" s="19" t="s">
        <v>1318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1132</v>
      </c>
      <c r="I124" s="119" t="s">
        <v>1126</v>
      </c>
      <c r="J124" s="118">
        <v>70</v>
      </c>
      <c r="K124" s="118">
        <v>134.05600000000001</v>
      </c>
      <c r="L124" s="118" t="s">
        <v>520</v>
      </c>
      <c r="M124" s="142" t="s">
        <v>1161</v>
      </c>
      <c r="N124" s="142" t="s">
        <v>1162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1123</v>
      </c>
      <c r="W124" s="118" t="s">
        <v>1141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1163</v>
      </c>
      <c r="BK124" s="19" t="s">
        <v>1164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1165</v>
      </c>
      <c r="N125" s="142" t="s">
        <v>1166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1156</v>
      </c>
      <c r="W125" s="118" t="s">
        <v>1141</v>
      </c>
      <c r="X125" s="117" t="s">
        <v>522</v>
      </c>
      <c r="Y125" s="144" t="s">
        <v>525</v>
      </c>
      <c r="Z125" s="117"/>
      <c r="AA125" s="118" t="s">
        <v>1167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1168</v>
      </c>
      <c r="BK125" s="19" t="s">
        <v>1169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1642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1610</v>
      </c>
      <c r="W126" s="118" t="s">
        <v>1470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1695</v>
      </c>
      <c r="BK126" s="19" t="s">
        <v>1695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1695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1642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1629</v>
      </c>
      <c r="W127" s="118" t="s">
        <v>1470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1695</v>
      </c>
      <c r="BK127" s="19" t="s">
        <v>1695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1695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1617</v>
      </c>
      <c r="W128" s="118" t="s">
        <v>1470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1696</v>
      </c>
      <c r="BK128" s="19" t="s">
        <v>1696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1696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1406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1123</v>
      </c>
      <c r="W129" s="118" t="s">
        <v>1217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1352</v>
      </c>
      <c r="W130" s="118" t="s">
        <v>1356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1357</v>
      </c>
      <c r="BK130" s="19" t="s">
        <v>1357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1357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1311</v>
      </c>
      <c r="N131" s="118" t="s">
        <v>1312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1187</v>
      </c>
      <c r="W131" s="118" t="s">
        <v>1313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1319</v>
      </c>
      <c r="BK131" s="169" t="s">
        <v>1319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1319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1406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1123</v>
      </c>
      <c r="W132" s="118" t="s">
        <v>1217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1408</v>
      </c>
      <c r="BK132" s="19" t="s">
        <v>1409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1409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1311</v>
      </c>
      <c r="N133" s="118" t="s">
        <v>1312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1187</v>
      </c>
      <c r="W133" s="118" t="s">
        <v>1313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1320</v>
      </c>
      <c r="BK133" s="19" t="s">
        <v>1321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1321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1610</v>
      </c>
      <c r="W134" s="118" t="s">
        <v>1470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1697</v>
      </c>
      <c r="BK134" s="19" t="s">
        <v>1698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1698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1629</v>
      </c>
      <c r="W135" s="118" t="s">
        <v>1470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1697</v>
      </c>
      <c r="BK135" s="19" t="s">
        <v>1699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1699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1617</v>
      </c>
      <c r="W136" s="118" t="s">
        <v>1470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1697</v>
      </c>
      <c r="BK136" s="19" t="s">
        <v>1700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1700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1622</v>
      </c>
      <c r="W137" s="118" t="s">
        <v>1470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1697</v>
      </c>
      <c r="BK137" s="19" t="s">
        <v>1701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1701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1221</v>
      </c>
      <c r="W138" s="118" t="s">
        <v>1591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1592</v>
      </c>
      <c r="BK138" s="19" t="s">
        <v>1593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1593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1221</v>
      </c>
      <c r="W139" s="118" t="s">
        <v>1594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1592</v>
      </c>
      <c r="BK139" s="19" t="s">
        <v>1593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1593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1410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1123</v>
      </c>
      <c r="W140" s="118" t="s">
        <v>1217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1411</v>
      </c>
      <c r="BK140" s="19" t="s">
        <v>1412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1413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1352</v>
      </c>
      <c r="W141" s="118" t="s">
        <v>1356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1358</v>
      </c>
      <c r="BK141" s="19" t="s">
        <v>1359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1311</v>
      </c>
      <c r="N142" s="118" t="s">
        <v>1312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1187</v>
      </c>
      <c r="W142" s="118" t="s">
        <v>1313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1175</v>
      </c>
      <c r="BK142" s="19" t="s">
        <v>1322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1322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1154</v>
      </c>
      <c r="N143" s="118" t="s">
        <v>1155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1239</v>
      </c>
      <c r="W143" s="118" t="s">
        <v>1254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1255</v>
      </c>
      <c r="BK143" s="213" t="s">
        <v>1256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1170</v>
      </c>
      <c r="J144" s="118">
        <v>42</v>
      </c>
      <c r="K144" s="118">
        <v>251</v>
      </c>
      <c r="L144" s="118" t="s">
        <v>520</v>
      </c>
      <c r="M144" s="142" t="s">
        <v>1171</v>
      </c>
      <c r="N144" s="142" t="s">
        <v>1172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1173</v>
      </c>
      <c r="W144" s="118" t="s">
        <v>1174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1175</v>
      </c>
      <c r="BK144" s="19" t="s">
        <v>1176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1176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1177</v>
      </c>
      <c r="N145" s="142" t="s">
        <v>1178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1123</v>
      </c>
      <c r="W145" s="118" t="s">
        <v>1141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1179</v>
      </c>
      <c r="BK145" s="19" t="s">
        <v>1180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1180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1165</v>
      </c>
      <c r="N146" s="142" t="s">
        <v>1166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1156</v>
      </c>
      <c r="W146" s="118" t="s">
        <v>1141</v>
      </c>
      <c r="X146" s="117" t="s">
        <v>522</v>
      </c>
      <c r="Y146" s="144" t="s">
        <v>525</v>
      </c>
      <c r="Z146" s="117" t="s">
        <v>528</v>
      </c>
      <c r="AA146" s="118" t="s">
        <v>1167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1175</v>
      </c>
      <c r="BK146" s="19" t="s">
        <v>1181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1181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1182</v>
      </c>
      <c r="N147" s="142" t="s">
        <v>1183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1184</v>
      </c>
      <c r="W147" s="118" t="s">
        <v>1141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1185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1116</v>
      </c>
      <c r="W148" s="118" t="s">
        <v>1828</v>
      </c>
      <c r="X148" s="117" t="s">
        <v>516</v>
      </c>
      <c r="Y148" s="144" t="s">
        <v>525</v>
      </c>
      <c r="Z148" s="117" t="s">
        <v>517</v>
      </c>
      <c r="AA148" s="118" t="s">
        <v>1452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1829</v>
      </c>
      <c r="BK148" s="19" t="s">
        <v>1118</v>
      </c>
      <c r="BL148" s="18"/>
      <c r="BM148" s="145" t="s">
        <v>541</v>
      </c>
      <c r="BN148" s="144" t="s">
        <v>569</v>
      </c>
      <c r="BO148" s="145" t="s">
        <v>630</v>
      </c>
      <c r="BP148" s="299" t="s">
        <v>1118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1702</v>
      </c>
      <c r="W149" s="118" t="s">
        <v>1473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1369</v>
      </c>
      <c r="BK149" s="19" t="s">
        <v>1703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1622</v>
      </c>
      <c r="W150" s="118" t="s">
        <v>1473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1369</v>
      </c>
      <c r="BK150" s="19" t="s">
        <v>1704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1704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1685</v>
      </c>
      <c r="W151" s="118" t="s">
        <v>1473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1705</v>
      </c>
      <c r="BK151" s="19" t="s">
        <v>1706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1706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1707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1708</v>
      </c>
      <c r="W152" s="118" t="s">
        <v>1473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1709</v>
      </c>
      <c r="BK152" s="19" t="s">
        <v>1710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1710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1221</v>
      </c>
      <c r="W153" s="118" t="s">
        <v>1590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1595</v>
      </c>
      <c r="BK153" s="19" t="s">
        <v>1118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1118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1476</v>
      </c>
      <c r="W154" s="118" t="s">
        <v>1515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1516</v>
      </c>
      <c r="BK154" s="19" t="s">
        <v>1517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1472</v>
      </c>
      <c r="W155" s="118" t="s">
        <v>1515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1516</v>
      </c>
      <c r="BK155" s="19" t="s">
        <v>1517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1410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1123</v>
      </c>
      <c r="W156" s="118" t="s">
        <v>1217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1414</v>
      </c>
      <c r="BK156" s="19" t="s">
        <v>1415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1416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1123</v>
      </c>
      <c r="W157" s="194" t="s">
        <v>1390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1175</v>
      </c>
      <c r="BK157" s="19" t="s">
        <v>1118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1118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1360</v>
      </c>
      <c r="W158" s="118" t="s">
        <v>1368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1369</v>
      </c>
      <c r="BK158" s="19" t="s">
        <v>1370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1311</v>
      </c>
      <c r="N159" s="118" t="s">
        <v>1312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1187</v>
      </c>
      <c r="W159" s="118" t="s">
        <v>1313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1323</v>
      </c>
      <c r="BK159" s="19" t="s">
        <v>1324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1257</v>
      </c>
      <c r="N160" s="142" t="s">
        <v>1258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1239</v>
      </c>
      <c r="W160" s="118" t="s">
        <v>1259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1260</v>
      </c>
      <c r="BK160" s="19" t="s">
        <v>1261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1165</v>
      </c>
      <c r="N161" s="142" t="s">
        <v>1166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1156</v>
      </c>
      <c r="W161" s="118" t="s">
        <v>1186</v>
      </c>
      <c r="X161" s="117" t="s">
        <v>522</v>
      </c>
      <c r="Y161" s="144" t="s">
        <v>525</v>
      </c>
      <c r="Z161" s="117" t="s">
        <v>527</v>
      </c>
      <c r="AA161" s="118" t="s">
        <v>1167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1175</v>
      </c>
      <c r="BK161" s="19" t="s">
        <v>1118</v>
      </c>
      <c r="BL161" s="18"/>
      <c r="BM161" s="145" t="s">
        <v>552</v>
      </c>
      <c r="BN161" s="144" t="s">
        <v>552</v>
      </c>
      <c r="BO161" s="145" t="s">
        <v>552</v>
      </c>
      <c r="BP161" s="299" t="s">
        <v>1118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1116</v>
      </c>
      <c r="W162" s="118" t="s">
        <v>1113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1117</v>
      </c>
      <c r="BK162" s="19" t="s">
        <v>1118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1118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1221</v>
      </c>
      <c r="W163" s="118" t="s">
        <v>1837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1539</v>
      </c>
      <c r="W165" s="118" t="s">
        <v>1793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1794</v>
      </c>
      <c r="BK165" s="19" t="s">
        <v>1794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1685</v>
      </c>
      <c r="W166" s="118" t="s">
        <v>1711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1712</v>
      </c>
      <c r="BK166" s="19" t="s">
        <v>1712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1606</v>
      </c>
      <c r="W167" s="118" t="s">
        <v>1711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1486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1610</v>
      </c>
      <c r="W168" s="118" t="s">
        <v>1611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1614</v>
      </c>
      <c r="W169" s="118" t="s">
        <v>1607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1621</v>
      </c>
      <c r="W170" s="118" t="s">
        <v>1473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1621</v>
      </c>
      <c r="W171" s="118" t="s">
        <v>1611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1622</v>
      </c>
      <c r="W172" s="118" t="s">
        <v>1711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1486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1713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1629</v>
      </c>
      <c r="W173" s="118" t="s">
        <v>1714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1369</v>
      </c>
      <c r="BK173" s="19" t="s">
        <v>1715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1221</v>
      </c>
      <c r="W174" s="118" t="s">
        <v>1587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1221</v>
      </c>
      <c r="W175" s="118" t="s">
        <v>1590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1221</v>
      </c>
      <c r="W176" s="118" t="s">
        <v>1589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1221</v>
      </c>
      <c r="W177" s="118" t="s">
        <v>1596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1512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1489</v>
      </c>
      <c r="W178" s="194" t="s">
        <v>1513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1403</v>
      </c>
      <c r="W179" s="118" t="s">
        <v>1518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1449</v>
      </c>
      <c r="I180" s="119" t="s">
        <v>1449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1447</v>
      </c>
      <c r="W180" s="118" t="s">
        <v>1456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1449</v>
      </c>
      <c r="I181" s="119" t="s">
        <v>1449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1447</v>
      </c>
      <c r="W181" s="194" t="s">
        <v>1450</v>
      </c>
      <c r="X181" s="117" t="s">
        <v>522</v>
      </c>
      <c r="Y181" s="144"/>
      <c r="Z181" s="117"/>
      <c r="AA181" s="118" t="s">
        <v>1452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1445</v>
      </c>
      <c r="N182" s="142" t="s">
        <v>1446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1447</v>
      </c>
      <c r="W182" s="118" t="s">
        <v>1448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1123</v>
      </c>
      <c r="W183" s="194" t="s">
        <v>1390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1123</v>
      </c>
      <c r="W184" s="194" t="s">
        <v>1390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1123</v>
      </c>
      <c r="W185" s="118" t="s">
        <v>1393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1123</v>
      </c>
      <c r="W186" s="118" t="s">
        <v>1217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1123</v>
      </c>
      <c r="W187" s="118" t="s">
        <v>1393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1360</v>
      </c>
      <c r="W188" s="118" t="s">
        <v>1361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1262</v>
      </c>
      <c r="N189" s="142" t="s">
        <v>1262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1140</v>
      </c>
      <c r="W189" s="118" t="s">
        <v>1263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1264</v>
      </c>
      <c r="AL189" s="35" t="s">
        <v>1265</v>
      </c>
      <c r="AM189" s="118" t="s">
        <v>1266</v>
      </c>
      <c r="AN189" s="118" t="s">
        <v>1267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1268</v>
      </c>
      <c r="BK189" s="213" t="s">
        <v>1268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1269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1154</v>
      </c>
      <c r="N190" s="118" t="s">
        <v>1155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1239</v>
      </c>
      <c r="W190" s="118" t="s">
        <v>1270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1154</v>
      </c>
      <c r="N191" s="118" t="s">
        <v>1155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1187</v>
      </c>
      <c r="W191" s="118" t="s">
        <v>1188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1177</v>
      </c>
      <c r="N192" s="142" t="s">
        <v>1178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1123</v>
      </c>
      <c r="W192" s="118" t="s">
        <v>1141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1132</v>
      </c>
      <c r="I193" s="119" t="s">
        <v>1126</v>
      </c>
      <c r="J193" s="118">
        <v>70</v>
      </c>
      <c r="K193" s="118">
        <v>134.05600000000001</v>
      </c>
      <c r="L193" s="118" t="s">
        <v>520</v>
      </c>
      <c r="M193" s="118" t="s">
        <v>1161</v>
      </c>
      <c r="N193" s="118" t="s">
        <v>1162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1123</v>
      </c>
      <c r="W193" s="118" t="s">
        <v>1141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1189</v>
      </c>
      <c r="BK193" s="19" t="s">
        <v>1189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1126</v>
      </c>
      <c r="I194" s="159" t="s">
        <v>1132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1145</v>
      </c>
      <c r="W194" s="118" t="s">
        <v>1190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1165</v>
      </c>
      <c r="N195" s="142" t="s">
        <v>1166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1156</v>
      </c>
      <c r="W195" s="118" t="s">
        <v>1141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1191</v>
      </c>
      <c r="BO195" s="145" t="s">
        <v>1191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1542</v>
      </c>
      <c r="N196" s="142" t="s">
        <v>1543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1555</v>
      </c>
      <c r="BK196" s="19" t="s">
        <v>1555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1795</v>
      </c>
      <c r="W197" s="118" t="s">
        <v>1796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1797</v>
      </c>
      <c r="BK197" s="19" t="s">
        <v>1798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1629</v>
      </c>
      <c r="W198" s="118" t="s">
        <v>1473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1716</v>
      </c>
      <c r="BK198" s="20" t="s">
        <v>1717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96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1360</v>
      </c>
      <c r="W199" s="118" t="s">
        <v>1368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1371</v>
      </c>
      <c r="BK199" s="20" t="s">
        <v>1372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96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1123</v>
      </c>
      <c r="W200" s="118" t="s">
        <v>1217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1205</v>
      </c>
      <c r="BK200" s="19" t="s">
        <v>1417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1622</v>
      </c>
      <c r="W201" s="118" t="s">
        <v>1711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1718</v>
      </c>
      <c r="BK201" s="19" t="s">
        <v>1719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1325</v>
      </c>
      <c r="N202" s="142" t="s">
        <v>1326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1187</v>
      </c>
      <c r="W202" s="118" t="s">
        <v>1327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1205</v>
      </c>
      <c r="BK202" s="19" t="s">
        <v>1328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1512</v>
      </c>
      <c r="N203" s="142" t="s">
        <v>1599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1489</v>
      </c>
      <c r="W203" s="194" t="s">
        <v>1600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1601</v>
      </c>
      <c r="BK203" s="19" t="s">
        <v>1602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1221</v>
      </c>
      <c r="W204" s="118" t="s">
        <v>1590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1597</v>
      </c>
      <c r="BK204" s="19" t="s">
        <v>1598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1123</v>
      </c>
      <c r="W205" s="194" t="s">
        <v>1390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1418</v>
      </c>
      <c r="BK205" s="19" t="s">
        <v>1419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1192</v>
      </c>
      <c r="J206" s="118">
        <v>73</v>
      </c>
      <c r="K206" s="118">
        <v>7</v>
      </c>
      <c r="L206" s="118" t="s">
        <v>520</v>
      </c>
      <c r="M206" s="142" t="s">
        <v>1193</v>
      </c>
      <c r="N206" s="142" t="s">
        <v>1194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1195</v>
      </c>
      <c r="W206" s="118" t="s">
        <v>1196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1197</v>
      </c>
      <c r="BK206" s="19" t="s">
        <v>1198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1199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1685</v>
      </c>
      <c r="W207" s="118" t="s">
        <v>1473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1720</v>
      </c>
      <c r="BK207" s="19" t="s">
        <v>1721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96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1708</v>
      </c>
      <c r="W208" s="118" t="s">
        <v>1473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1722</v>
      </c>
      <c r="BK208" s="20" t="s">
        <v>1723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1165</v>
      </c>
      <c r="N209" s="142" t="s">
        <v>1166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1156</v>
      </c>
      <c r="W209" s="118" t="s">
        <v>1186</v>
      </c>
      <c r="X209" s="117" t="s">
        <v>522</v>
      </c>
      <c r="Y209" s="144" t="s">
        <v>525</v>
      </c>
      <c r="Z209" s="117" t="s">
        <v>523</v>
      </c>
      <c r="AA209" s="118" t="s">
        <v>1167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1200</v>
      </c>
      <c r="BK209" s="19" t="s">
        <v>1201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1201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1202</v>
      </c>
      <c r="J210" s="118">
        <v>70</v>
      </c>
      <c r="K210" s="118">
        <v>82</v>
      </c>
      <c r="L210" s="118"/>
      <c r="M210" s="142" t="s">
        <v>1203</v>
      </c>
      <c r="N210" s="142" t="s">
        <v>1204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1123</v>
      </c>
      <c r="W210" s="118" t="s">
        <v>1141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1205</v>
      </c>
      <c r="BK210" s="20" t="s">
        <v>1206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1206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1472</v>
      </c>
      <c r="W211" s="118" t="s">
        <v>1796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1797</v>
      </c>
      <c r="BK211" s="19" t="s">
        <v>1798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1489</v>
      </c>
      <c r="W212" s="118" t="s">
        <v>1796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1205</v>
      </c>
      <c r="BK212" s="19" t="s">
        <v>1798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1572</v>
      </c>
      <c r="N213" s="142" t="s">
        <v>1573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1520</v>
      </c>
      <c r="W213" s="118" t="s">
        <v>1574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1575</v>
      </c>
      <c r="BK213" s="19" t="s">
        <v>1576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96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1360</v>
      </c>
      <c r="W214" s="118" t="s">
        <v>1368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1373</v>
      </c>
      <c r="BK214" s="19" t="s">
        <v>1374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1724</v>
      </c>
      <c r="W215" s="118" t="s">
        <v>1473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1474</v>
      </c>
      <c r="BK215" s="19" t="s">
        <v>1725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9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1726</v>
      </c>
      <c r="W216" s="118" t="s">
        <v>1473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1474</v>
      </c>
      <c r="BK216" s="19" t="s">
        <v>1725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1799</v>
      </c>
      <c r="W217" s="118" t="s">
        <v>1800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1801</v>
      </c>
      <c r="BK217" s="19" t="s">
        <v>1802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96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1123</v>
      </c>
      <c r="W218" s="118" t="s">
        <v>1217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1420</v>
      </c>
      <c r="BK218" s="19" t="s">
        <v>1421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1803</v>
      </c>
      <c r="W219" s="118" t="s">
        <v>1796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1474</v>
      </c>
      <c r="BK219" s="19" t="s">
        <v>1804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1329</v>
      </c>
      <c r="N220" s="142" t="s">
        <v>1330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1187</v>
      </c>
      <c r="W220" s="118" t="s">
        <v>1313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1331</v>
      </c>
      <c r="BK220" s="19" t="s">
        <v>1118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1118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1472</v>
      </c>
      <c r="W221" s="118" t="s">
        <v>1473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1474</v>
      </c>
      <c r="BK221" s="19" t="s">
        <v>1475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1475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1476</v>
      </c>
      <c r="W222" s="118" t="s">
        <v>1473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1474</v>
      </c>
      <c r="BK222" s="19" t="s">
        <v>1475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1475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1685</v>
      </c>
      <c r="W223" s="118" t="s">
        <v>1473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1474</v>
      </c>
      <c r="BK223" s="19" t="s">
        <v>1727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96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1708</v>
      </c>
      <c r="W224" s="118" t="s">
        <v>1473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1474</v>
      </c>
      <c r="BK224" s="19" t="s">
        <v>1728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1202</v>
      </c>
      <c r="J225" s="118">
        <v>70</v>
      </c>
      <c r="K225" s="118">
        <v>82</v>
      </c>
      <c r="L225" s="118" t="s">
        <v>520</v>
      </c>
      <c r="M225" s="142" t="s">
        <v>1127</v>
      </c>
      <c r="N225" s="142" t="s">
        <v>1128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1123</v>
      </c>
      <c r="W225" s="118" t="s">
        <v>1141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1207</v>
      </c>
      <c r="BK225" s="19" t="s">
        <v>1208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97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1519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1520</v>
      </c>
      <c r="W227" s="118" t="s">
        <v>1521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1522</v>
      </c>
      <c r="BK227" s="196" t="s">
        <v>1523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1216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1123</v>
      </c>
      <c r="W228" s="194" t="s">
        <v>1422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1423</v>
      </c>
      <c r="BK228" s="19" t="s">
        <v>1424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1539</v>
      </c>
      <c r="W229" s="118" t="s">
        <v>1540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1366</v>
      </c>
      <c r="BK229" s="196" t="s">
        <v>1541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1702</v>
      </c>
      <c r="W230" s="118" t="s">
        <v>1473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1366</v>
      </c>
      <c r="BK230" s="196" t="s">
        <v>1729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98" t="s">
        <v>1805</v>
      </c>
      <c r="N231" s="298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1806</v>
      </c>
      <c r="W231" s="118" t="s">
        <v>1807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1366</v>
      </c>
      <c r="BK231" s="224" t="s">
        <v>1808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98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1629</v>
      </c>
      <c r="W232" s="118" t="s">
        <v>1473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1366</v>
      </c>
      <c r="BK232" s="196" t="s">
        <v>1730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1731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9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9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1622</v>
      </c>
      <c r="W233" s="118" t="s">
        <v>1473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1366</v>
      </c>
      <c r="BK233" s="19" t="s">
        <v>1732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1479</v>
      </c>
      <c r="W234" s="118" t="s">
        <v>1807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1784</v>
      </c>
      <c r="BK234" s="196" t="s">
        <v>1809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98" t="s">
        <v>1546</v>
      </c>
      <c r="N235" s="142" t="s">
        <v>1547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1548</v>
      </c>
      <c r="W235" s="118" t="s">
        <v>1556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1366</v>
      </c>
      <c r="BK235" s="19" t="s">
        <v>1557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1112</v>
      </c>
      <c r="W236" s="118" t="s">
        <v>1457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1472</v>
      </c>
      <c r="W237" s="118" t="s">
        <v>1473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1476</v>
      </c>
      <c r="W238" s="118" t="s">
        <v>1473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1803</v>
      </c>
      <c r="W239" s="118" t="s">
        <v>1796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1810</v>
      </c>
      <c r="BK239" s="19" t="s">
        <v>1811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1603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1489</v>
      </c>
      <c r="W240" s="118" t="s">
        <v>1604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1432</v>
      </c>
      <c r="BK240" s="19" t="s">
        <v>1605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1733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1734</v>
      </c>
      <c r="W241" s="118" t="s">
        <v>1473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1366</v>
      </c>
      <c r="BK241" s="19" t="s">
        <v>1735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1524</v>
      </c>
      <c r="W242" s="118" t="s">
        <v>1525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1366</v>
      </c>
      <c r="BK242" s="19" t="s">
        <v>1526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1425</v>
      </c>
      <c r="W243" s="118" t="s">
        <v>1390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1426</v>
      </c>
      <c r="BK243" s="196" t="s">
        <v>1427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1558</v>
      </c>
      <c r="W244" s="118" t="s">
        <v>1556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1366</v>
      </c>
      <c r="BK244" s="19" t="s">
        <v>1559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1708</v>
      </c>
      <c r="W245" s="118" t="s">
        <v>1473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1366</v>
      </c>
      <c r="BK245" s="19" t="s">
        <v>1736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1447</v>
      </c>
      <c r="W246" s="118" t="s">
        <v>1458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1459</v>
      </c>
      <c r="BK246" s="196" t="s">
        <v>1460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1472</v>
      </c>
      <c r="W247" s="118" t="s">
        <v>1470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1477</v>
      </c>
      <c r="BK247" s="19" t="s">
        <v>1478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1476</v>
      </c>
      <c r="W248" s="118" t="s">
        <v>1470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1477</v>
      </c>
      <c r="BK248" s="19" t="s">
        <v>1478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1479</v>
      </c>
      <c r="W249" s="118" t="s">
        <v>1470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1477</v>
      </c>
      <c r="BK249" s="19" t="s">
        <v>1478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1216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1123</v>
      </c>
      <c r="W250" s="194" t="s">
        <v>1422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1428</v>
      </c>
      <c r="BK250" s="19" t="s">
        <v>1428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1577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1425</v>
      </c>
      <c r="W252" s="118" t="s">
        <v>1390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1429</v>
      </c>
      <c r="BK252" s="19" t="s">
        <v>1429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1429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1734</v>
      </c>
      <c r="W253" s="118" t="s">
        <v>1737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1738</v>
      </c>
      <c r="BK253" s="19" t="s">
        <v>1739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1561</v>
      </c>
      <c r="N254" s="142" t="s">
        <v>1560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1578</v>
      </c>
      <c r="W254" s="118" t="s">
        <v>1579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1577</v>
      </c>
      <c r="BK254" s="19" t="s">
        <v>1580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1740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1617</v>
      </c>
      <c r="W255" s="118" t="s">
        <v>1741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1742</v>
      </c>
      <c r="BK255" s="19" t="s">
        <v>1742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1216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1123</v>
      </c>
      <c r="W256" s="194" t="s">
        <v>1422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1430</v>
      </c>
      <c r="BK256" s="19" t="s">
        <v>1430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1425</v>
      </c>
      <c r="W257" s="118" t="s">
        <v>1390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1431</v>
      </c>
      <c r="BK257" s="19" t="s">
        <v>1431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1560</v>
      </c>
      <c r="N258" s="142" t="s">
        <v>1561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1562</v>
      </c>
      <c r="W258" s="118" t="s">
        <v>1563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1564</v>
      </c>
      <c r="BK258" s="19" t="s">
        <v>1564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1743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1610</v>
      </c>
      <c r="W259" s="118" t="s">
        <v>1744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1745</v>
      </c>
      <c r="BK259" s="19" t="s">
        <v>1746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1747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1629</v>
      </c>
      <c r="W260" s="118" t="s">
        <v>1748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1366</v>
      </c>
      <c r="BK260" s="19" t="s">
        <v>1749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1216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1123</v>
      </c>
      <c r="W261" s="194" t="s">
        <v>1422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1432</v>
      </c>
      <c r="BK261" s="19" t="s">
        <v>1433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1622</v>
      </c>
      <c r="W262" s="118" t="s">
        <v>1470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1750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1366</v>
      </c>
      <c r="BK262" s="19" t="s">
        <v>1751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1425</v>
      </c>
      <c r="W264" s="118" t="s">
        <v>1390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1434</v>
      </c>
      <c r="BK264" s="19" t="s">
        <v>1435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1734</v>
      </c>
      <c r="W266" s="118" t="s">
        <v>1737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1366</v>
      </c>
      <c r="BK266" s="19" t="s">
        <v>1752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1560</v>
      </c>
      <c r="N268" s="142" t="s">
        <v>1561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1562</v>
      </c>
      <c r="W268" s="118" t="s">
        <v>1563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1565</v>
      </c>
      <c r="BK268" s="19" t="s">
        <v>1565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1740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1617</v>
      </c>
      <c r="W270" s="118" t="s">
        <v>1753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1754</v>
      </c>
      <c r="BK270" s="19" t="s">
        <v>1754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1329</v>
      </c>
      <c r="N271" s="142" t="s">
        <v>1330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1332</v>
      </c>
      <c r="W271" s="118" t="s">
        <v>1333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1334</v>
      </c>
      <c r="BK271" s="19" t="s">
        <v>1334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1755</v>
      </c>
      <c r="N272" s="142" t="s">
        <v>1756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1702</v>
      </c>
      <c r="W272" s="118" t="s">
        <v>1757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1366</v>
      </c>
      <c r="BK272" s="196" t="s">
        <v>1758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1759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1760</v>
      </c>
      <c r="W273" s="118" t="s">
        <v>1761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1366</v>
      </c>
      <c r="BK273" s="19" t="s">
        <v>1762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1216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1123</v>
      </c>
      <c r="W274" s="194" t="s">
        <v>1422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1436</v>
      </c>
      <c r="BK274" s="228" t="s">
        <v>1437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1438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1812</v>
      </c>
      <c r="W275" s="118" t="s">
        <v>1678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1766</v>
      </c>
      <c r="BK275" s="19" t="s">
        <v>1813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1814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1815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1544</v>
      </c>
      <c r="W276" s="118" t="s">
        <v>1816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1817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1366</v>
      </c>
      <c r="BK276" s="196" t="s">
        <v>1818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1819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1479</v>
      </c>
      <c r="W277" s="118" t="s">
        <v>1820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1366</v>
      </c>
      <c r="BK277" s="20" t="s">
        <v>1821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1822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1622</v>
      </c>
      <c r="W279" s="118" t="s">
        <v>1470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1763</v>
      </c>
      <c r="BK279" s="19" t="s">
        <v>1763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1764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1116</v>
      </c>
      <c r="W280" s="118" t="s">
        <v>1113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1119</v>
      </c>
      <c r="BK280" s="20" t="s">
        <v>1120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1449</v>
      </c>
      <c r="I281" s="119" t="s">
        <v>1449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1116</v>
      </c>
      <c r="W281" s="118" t="s">
        <v>1461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1462</v>
      </c>
      <c r="BK281" s="229" t="s">
        <v>1463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1116</v>
      </c>
      <c r="W282" s="118" t="s">
        <v>1480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1481</v>
      </c>
      <c r="BK282" s="20" t="s">
        <v>1482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1116</v>
      </c>
      <c r="W283" s="118" t="s">
        <v>1480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1481</v>
      </c>
      <c r="BK283" s="19" t="s">
        <v>1483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1484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1335</v>
      </c>
      <c r="N286" s="142" t="s">
        <v>1336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1187</v>
      </c>
      <c r="W286" s="118" t="s">
        <v>1313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1337</v>
      </c>
      <c r="AN286" s="118" t="s">
        <v>1338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1339</v>
      </c>
      <c r="BK286" s="20" t="s">
        <v>1340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1765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1685</v>
      </c>
      <c r="W287" s="118" t="s">
        <v>1470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1766</v>
      </c>
      <c r="BK287" s="229" t="s">
        <v>1767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1425</v>
      </c>
      <c r="W288" s="118" t="s">
        <v>1390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1439</v>
      </c>
      <c r="BK288" s="19" t="s">
        <v>1440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1737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1838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1221</v>
      </c>
      <c r="W290" s="194" t="s">
        <v>1839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1840</v>
      </c>
      <c r="BK290" s="196" t="s">
        <v>1841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1842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1617</v>
      </c>
      <c r="W291" s="118" t="s">
        <v>1768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1366</v>
      </c>
      <c r="BK291" s="196" t="s">
        <v>1769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1770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1527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1528</v>
      </c>
      <c r="W292" s="118" t="s">
        <v>1529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1530</v>
      </c>
      <c r="BK292" s="19" t="s">
        <v>1531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1759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1702</v>
      </c>
      <c r="W294" s="118" t="s">
        <v>1748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1771</v>
      </c>
      <c r="BK294" s="19" t="s">
        <v>1772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1773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1216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1123</v>
      </c>
      <c r="W295" s="194" t="s">
        <v>1422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1304</v>
      </c>
      <c r="BK295" s="20" t="s">
        <v>1441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1760</v>
      </c>
      <c r="W296" s="118" t="s">
        <v>1470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1774</v>
      </c>
      <c r="BK296" s="19" t="s">
        <v>1775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1271</v>
      </c>
      <c r="N297" s="142" t="s">
        <v>1272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1273</v>
      </c>
      <c r="W297" s="194" t="s">
        <v>1274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1275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1479</v>
      </c>
      <c r="W298" s="118" t="s">
        <v>1820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1622</v>
      </c>
      <c r="W299" s="118" t="s">
        <v>1470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1485</v>
      </c>
      <c r="W301" s="118" t="s">
        <v>1470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1486</v>
      </c>
      <c r="BK301" s="19" t="s">
        <v>1487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1485</v>
      </c>
      <c r="W302" s="118" t="s">
        <v>1470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1486</v>
      </c>
      <c r="BK302" s="19" t="s">
        <v>1487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1734</v>
      </c>
      <c r="W303" s="118" t="s">
        <v>1470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1776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1341</v>
      </c>
      <c r="N304" s="142" t="s">
        <v>1342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1187</v>
      </c>
      <c r="W304" s="118" t="s">
        <v>1313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1343</v>
      </c>
      <c r="BK304" s="19" t="s">
        <v>1344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1425</v>
      </c>
      <c r="W306" s="118" t="s">
        <v>1390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1838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1221</v>
      </c>
      <c r="W307" s="194" t="s">
        <v>1839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1309</v>
      </c>
      <c r="BK307" s="19" t="s">
        <v>1309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1209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1210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1211</v>
      </c>
      <c r="N308" s="142" t="s">
        <v>1212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1213</v>
      </c>
      <c r="W308" s="118" t="s">
        <v>1146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1214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1740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1617</v>
      </c>
      <c r="W309" s="118" t="s">
        <v>1741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1486</v>
      </c>
      <c r="BK309" s="19" t="s">
        <v>1777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1759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1778</v>
      </c>
      <c r="W311" s="118" t="s">
        <v>1470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1366</v>
      </c>
      <c r="BK311" s="19" t="s">
        <v>1779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1215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1216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1145</v>
      </c>
      <c r="W313" s="118" t="s">
        <v>1217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1151</v>
      </c>
      <c r="BK313" s="19" t="s">
        <v>1218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1215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1276</v>
      </c>
      <c r="N314" s="142" t="s">
        <v>1277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1140</v>
      </c>
      <c r="W314" s="118" t="s">
        <v>1278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1151</v>
      </c>
      <c r="BK314" s="19" t="s">
        <v>1279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1629</v>
      </c>
      <c r="W315" s="118" t="s">
        <v>1470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1366</v>
      </c>
      <c r="BK315" s="19" t="s">
        <v>1780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1479</v>
      </c>
      <c r="W316" s="118" t="s">
        <v>1823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1366</v>
      </c>
      <c r="BK316" s="196" t="s">
        <v>1824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1825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1622</v>
      </c>
      <c r="W317" s="118" t="s">
        <v>1470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1366</v>
      </c>
      <c r="BK317" s="19" t="s">
        <v>1781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1345</v>
      </c>
      <c r="N318" s="142" t="s">
        <v>1346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1308</v>
      </c>
      <c r="W318" s="118" t="s">
        <v>1347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1151</v>
      </c>
      <c r="BK318" s="196" t="s">
        <v>1348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1219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1220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1221</v>
      </c>
      <c r="W319" s="118" t="s">
        <v>1222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1223</v>
      </c>
      <c r="BK319" s="196" t="s">
        <v>1224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1734</v>
      </c>
      <c r="W320" s="118" t="s">
        <v>1470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1366</v>
      </c>
      <c r="BK320" s="19" t="s">
        <v>1782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1708</v>
      </c>
      <c r="W321" s="118" t="s">
        <v>1470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1617</v>
      </c>
      <c r="BG321" s="18"/>
      <c r="BH321" s="19">
        <v>0</v>
      </c>
      <c r="BI321" s="19"/>
      <c r="BJ321" s="19" t="s">
        <v>1366</v>
      </c>
      <c r="BK321" s="20" t="s">
        <v>1783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e">
        <f>IF(AND(BR321&lt;1,BS321&lt;1),"Produção e Intervalo",IF(BR321&lt;1,"Intervalo",IF(BS321&lt;1,"Produção","Aderente")))</f>
        <v>#VALUE!</v>
      </c>
      <c r="BR321" s="22" t="e">
        <f>IF(OR(B321="",F321=""),"*",AY766/P321)</f>
        <v>#VALUE!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1225</v>
      </c>
      <c r="J322" s="118">
        <v>73</v>
      </c>
      <c r="K322" s="118">
        <v>42</v>
      </c>
      <c r="L322" s="118">
        <v>128.09899999999999</v>
      </c>
      <c r="M322" s="142" t="s">
        <v>1226</v>
      </c>
      <c r="N322" s="142" t="s">
        <v>1227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1228</v>
      </c>
      <c r="W322" s="118" t="s">
        <v>1141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1229</v>
      </c>
      <c r="BK322" s="19" t="s">
        <v>1229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1759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1702</v>
      </c>
      <c r="W323" s="118" t="s">
        <v>1761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 t="s">
        <v>1366</v>
      </c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1230</v>
      </c>
      <c r="N324" s="142" t="s">
        <v>1231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1145</v>
      </c>
      <c r="W324" s="118" t="s">
        <v>1232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1233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1812</v>
      </c>
      <c r="W325" s="118" t="s">
        <v>1807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1826</v>
      </c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1280</v>
      </c>
      <c r="N326" s="142" t="s">
        <v>1281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1140</v>
      </c>
      <c r="W326" s="118" t="s">
        <v>1278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1282</v>
      </c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1622</v>
      </c>
      <c r="W328" s="118" t="s">
        <v>1470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1225</v>
      </c>
      <c r="I329" s="119" t="s">
        <v>1225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1442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1145</v>
      </c>
      <c r="W329" s="118" t="s">
        <v>1443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1444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1479</v>
      </c>
      <c r="W331" s="118" t="s">
        <v>1678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>
        <v>0</v>
      </c>
      <c r="AS331" s="121">
        <v>0</v>
      </c>
      <c r="AT331" s="121">
        <v>0</v>
      </c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>
        <v>0</v>
      </c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0</v>
      </c>
      <c r="BI331" s="19"/>
      <c r="BJ331" s="19" t="s">
        <v>1827</v>
      </c>
      <c r="BK331" s="169" t="s">
        <v>1827</v>
      </c>
      <c r="BL331" s="18"/>
      <c r="BM331" s="145" t="s">
        <v>542</v>
      </c>
      <c r="BN331" s="145" t="s">
        <v>570</v>
      </c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>D332&amp;B332</f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263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1622</v>
      </c>
      <c r="W332" s="118" t="s">
        <v>1470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ZCZK96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1366</v>
      </c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1532</v>
      </c>
      <c r="N333" s="142" t="s">
        <v>1533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1534</v>
      </c>
      <c r="W333" s="118" t="s">
        <v>1535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 t="s">
        <v>1366</v>
      </c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105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1685</v>
      </c>
      <c r="W334" s="118" t="s">
        <v>1470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ZTNK73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 t="s">
        <v>1784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1449</v>
      </c>
      <c r="I335" s="218" t="s">
        <v>1449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1464</v>
      </c>
      <c r="W335" s="118" t="s">
        <v>1465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 t="s">
        <v>1466</v>
      </c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>D336&amp;B336</f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1360</v>
      </c>
      <c r="W336" s="118" t="s">
        <v>1470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 t="s">
        <v>1488</v>
      </c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>D337&amp;B337</f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1476</v>
      </c>
      <c r="W337" s="118" t="s">
        <v>1470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 t="s">
        <v>1488</v>
      </c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>D338&amp;B338</f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1349</v>
      </c>
      <c r="N338" s="142" t="s">
        <v>1350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1308</v>
      </c>
      <c r="W338" s="118" t="s">
        <v>1347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 t="s">
        <v>1351</v>
      </c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t="23.25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1219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1234</v>
      </c>
      <c r="N339" s="142" t="s">
        <v>1220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1221</v>
      </c>
      <c r="W339" s="118" t="s">
        <v>1235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1236</v>
      </c>
      <c r="BK339" s="196" t="s">
        <v>1236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216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1708</v>
      </c>
      <c r="W340" s="118" t="s">
        <v>1470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ZIQ1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1</v>
      </c>
      <c r="BI340" s="19"/>
      <c r="BJ340" s="19" t="s">
        <v>1785</v>
      </c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1283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1187</v>
      </c>
      <c r="W341" s="118" t="s">
        <v>1284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 t="s">
        <v>1285</v>
      </c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6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7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7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7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7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7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7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7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7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7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7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8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8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8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8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8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8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8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8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8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8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9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0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1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1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1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1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1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1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1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1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1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1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2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2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2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2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2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2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3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A766" s="231"/>
      <c r="B766" s="160"/>
      <c r="C766" s="161" t="str">
        <f>IF(BS_CONTROLE[[#This Row],[DATA]]="","",WEEKNUM(BS_CONTROLE[[#This Row],[DATA]]))</f>
        <v/>
      </c>
      <c r="D766" s="162"/>
      <c r="E766" s="227"/>
      <c r="F766" s="163"/>
      <c r="G766" s="232" t="str">
        <f>IF(D766="","*",VLOOKUP(F766,BS_ATIVIDADE[],3,FALSE))</f>
        <v>*</v>
      </c>
      <c r="H766" s="221"/>
      <c r="I766" s="164"/>
      <c r="J766" s="165"/>
      <c r="K766" s="165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33"/>
      <c r="P766" s="233"/>
      <c r="Q766" s="166"/>
      <c r="R766" s="234" t="str">
        <f>IFERROR(_xlfn.XLOOKUP(F766, BS_ATIVIDADE[ATIVIDADE],BS_ATIVIDADE[UNIDADE] ), "*")</f>
        <v>*</v>
      </c>
      <c r="S766" s="16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6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3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36"/>
      <c r="AI766" s="216"/>
      <c r="AJ766" s="237" t="str">
        <f>IF(BS_CONTROLE[[#This Row],[Atividade]]=0, "-", BS_CONTROLE[[#This Row],[Atividade]])</f>
        <v>-</v>
      </c>
      <c r="AK766" s="238">
        <f>BS_CONTROLE[[#This Row],[Local - Partida]]</f>
        <v>0</v>
      </c>
      <c r="AL766" s="238">
        <f>BS_CONTROLE[[#This Row],[Local - Encerramento]]</f>
        <v>0</v>
      </c>
      <c r="AM766" s="239" t="str">
        <f>IF(BS_CONTROLE[[#This Row],[Entre - Estações]]=0, "-", BS_CONTROLE[[#This Row],[Entre - Estações]])</f>
        <v>-</v>
      </c>
      <c r="AN766" s="240" t="str">
        <f>IF(BS_CONTROLE[[#This Row],[SB]]=0, "-", BS_CONTROLE[[#This Row],[SB]])</f>
        <v>-</v>
      </c>
      <c r="AO766" s="166" t="str">
        <f>IF(BS_CONTROLE[[#This Row],[SUB]]=0, "-", BS_CONTROLE[[#This Row],[SUB]])</f>
        <v>-</v>
      </c>
      <c r="AP766" s="166">
        <f>BS_CONTROLE[[#This Row],[KM - Inicio]]</f>
        <v>0</v>
      </c>
      <c r="AQ766" s="166">
        <f>BS_CONTROLE[[#This Row],[KM - Inicio]]</f>
        <v>0</v>
      </c>
      <c r="AR766" s="241"/>
      <c r="AS766" s="241"/>
      <c r="AT766" s="241"/>
      <c r="AU766" s="242"/>
      <c r="AV766" s="242"/>
      <c r="AW766" s="242"/>
      <c r="AX766" s="242"/>
      <c r="AY766" s="243" t="str">
        <f>IF(D766="","*",IFERROR(IF(ISODD(COUNT(AS766:AX766)),"ERRO",SUM((AT766-AS766),(AV766-AU766),(AX766-AW766))),"ERRO"))</f>
        <v>*</v>
      </c>
      <c r="AZ766" s="244"/>
      <c r="BA766" s="245"/>
      <c r="BB766" s="234" t="str">
        <f>IFERROR(_xlfn.XLOOKUP(AI766, BS_ATIVIDADE[ATIVIDADE],BS_ATIVIDADE[UNIDADE] ), "*")</f>
        <v>*</v>
      </c>
      <c r="BC766" s="246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46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3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40">
        <f>BS_CONTROLE[[#This Row],[Responsavel pelo boletim]]</f>
        <v>0</v>
      </c>
      <c r="BG766" s="247"/>
      <c r="BH766" s="248"/>
      <c r="BI766" s="248"/>
      <c r="BJ766" s="248"/>
      <c r="BK766" s="249"/>
      <c r="BL766" s="247"/>
      <c r="BM766" s="250"/>
      <c r="BN766" s="250"/>
      <c r="BO766" s="250"/>
      <c r="BP766" s="251"/>
      <c r="BQ766" s="252" t="str">
        <f>IF(AND(BR766&lt;1,BS766&lt;1),"Produção e Intervalo",IF(BR766&lt;1,"Intervalo",IF(BS766&lt;1,"Produção","Aderente")))</f>
        <v>Aderente</v>
      </c>
      <c r="BR766" s="231" t="str">
        <f>IF(OR(B766="",F766=""),"*",AY766/P766)</f>
        <v>*</v>
      </c>
      <c r="BS766" s="231" t="str">
        <f>IF(OR(B766="",F766=""),"*",BA766/Q766)</f>
        <v>*</v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5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1" operator="equal">
      <formula>"NÃO"</formula>
    </cfRule>
    <cfRule type="cellIs" dxfId="220" priority="322" operator="equal">
      <formula>"SIM"</formula>
    </cfRule>
  </conditionalFormatting>
  <conditionalFormatting sqref="AZ6:AZ320 AZ322:AZ761">
    <cfRule type="expression" dxfId="219" priority="42777">
      <formula>#REF!=1</formula>
    </cfRule>
  </conditionalFormatting>
  <conditionalFormatting sqref="BF60 U6:U59 V60 U61:U763 BE6:BE766 AY6:AY766">
    <cfRule type="cellIs" dxfId="218" priority="42761" operator="equal">
      <formula>"ERRO"</formula>
    </cfRule>
  </conditionalFormatting>
  <conditionalFormatting sqref="BQ6:BQ155 BQ157:BQ765">
    <cfRule type="cellIs" dxfId="217" priority="42756" operator="equal">
      <formula>"Produção e Intervalo"</formula>
    </cfRule>
    <cfRule type="cellIs" dxfId="216" priority="42757" operator="equal">
      <formula>"Aderente"</formula>
    </cfRule>
    <cfRule type="cellIs" dxfId="215" priority="42758" operator="equal">
      <formula>"Intervalo"</formula>
    </cfRule>
    <cfRule type="cellIs" dxfId="214" priority="42759" operator="equal">
      <formula>"Produção"</formula>
    </cfRule>
    <cfRule type="cellIs" dxfId="213" priority="42760" operator="equal">
      <formula>"ERRO"</formula>
    </cfRule>
  </conditionalFormatting>
  <conditionalFormatting sqref="BR6:BS766">
    <cfRule type="cellIs" dxfId="212" priority="42738" operator="equal">
      <formula>"*"</formula>
    </cfRule>
    <cfRule type="cellIs" dxfId="211" priority="42739" operator="greaterThanOrEqual">
      <formula>1</formula>
    </cfRule>
    <cfRule type="cellIs" dxfId="210" priority="42740" operator="lessThan">
      <formula>1</formula>
    </cfRule>
  </conditionalFormatting>
  <conditionalFormatting sqref="BH764 BH6:BH27 BH28:BI31 BH32:BH761">
    <cfRule type="iconSet" priority="44561">
      <iconSet showValue="0">
        <cfvo type="percent" val="0"/>
        <cfvo type="num" val="1"/>
        <cfvo type="num" val="1" gte="0"/>
      </iconSet>
    </cfRule>
    <cfRule type="iconSet" priority="4456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8">
      <formula>#REF!=1</formula>
    </cfRule>
  </conditionalFormatting>
  <conditionalFormatting sqref="BP1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0 BK280:BK306 BK340:BK560 BK332:BK338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2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9" operator="equal">
      <formula>"OPORTUNIDADE"</formula>
    </cfRule>
  </conditionalFormatting>
  <conditionalFormatting sqref="Z187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Z189">
    <cfRule type="cellIs" dxfId="205" priority="156" operator="equal">
      <formula>"OPORTUNIDADE"</formula>
    </cfRule>
  </conditionalFormatting>
  <conditionalFormatting sqref="Z189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BP1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9" operator="equal">
      <formula>"OPORTUNIDADE"</formula>
    </cfRule>
  </conditionalFormatting>
  <conditionalFormatting sqref="Y187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189">
    <cfRule type="cellIs" dxfId="199" priority="146" operator="equal">
      <formula>"OPORTUNIDADE"</formula>
    </cfRule>
  </conditionalFormatting>
  <conditionalFormatting sqref="Y189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BP1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5" operator="equal">
      <formula>"OPORTUNIDADE"</formula>
    </cfRule>
  </conditionalFormatting>
  <conditionalFormatting sqref="Z206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Y206:Y210">
    <cfRule type="cellIs" dxfId="193" priority="92" operator="equal">
      <formula>"OPORTUNIDADE"</formula>
    </cfRule>
  </conditionalFormatting>
  <conditionalFormatting sqref="Y206:Y2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Y204">
    <cfRule type="cellIs" dxfId="190" priority="89" operator="equal">
      <formula>"OPORTUNIDADE"</formula>
    </cfRule>
  </conditionalFormatting>
  <conditionalFormatting sqref="Y204">
    <cfRule type="cellIs" dxfId="189" priority="87" operator="equal">
      <formula>"NÃO"</formula>
    </cfRule>
    <cfRule type="cellIs" dxfId="188" priority="88" operator="equal">
      <formula>"SIM"</formula>
    </cfRule>
  </conditionalFormatting>
  <conditionalFormatting sqref="Y203">
    <cfRule type="cellIs" dxfId="187" priority="86" operator="equal">
      <formula>"OPORTUNIDADE"</formula>
    </cfRule>
  </conditionalFormatting>
  <conditionalFormatting sqref="Y203">
    <cfRule type="cellIs" dxfId="186" priority="84" operator="equal">
      <formula>"NÃO"</formula>
    </cfRule>
    <cfRule type="cellIs" dxfId="185" priority="85" operator="equal">
      <formula>"SIM"</formula>
    </cfRule>
  </conditionalFormatting>
  <conditionalFormatting sqref="Y202">
    <cfRule type="cellIs" dxfId="184" priority="83" operator="equal">
      <formula>"OPORTUNIDADE"</formula>
    </cfRule>
  </conditionalFormatting>
  <conditionalFormatting sqref="Y202">
    <cfRule type="cellIs" dxfId="183" priority="81" operator="equal">
      <formula>"NÃO"</formula>
    </cfRule>
    <cfRule type="cellIs" dxfId="182" priority="82" operator="equal">
      <formula>"SIM"</formula>
    </cfRule>
  </conditionalFormatting>
  <conditionalFormatting sqref="Y201">
    <cfRule type="cellIs" dxfId="181" priority="80" operator="equal">
      <formula>"OPORTUNIDADE"</formula>
    </cfRule>
  </conditionalFormatting>
  <conditionalFormatting sqref="Y201">
    <cfRule type="cellIs" dxfId="180" priority="78" operator="equal">
      <formula>"NÃO"</formula>
    </cfRule>
    <cfRule type="cellIs" dxfId="179" priority="79" operator="equal">
      <formula>"SIM"</formula>
    </cfRule>
  </conditionalFormatting>
  <conditionalFormatting sqref="Y200">
    <cfRule type="cellIs" dxfId="178" priority="77" operator="equal">
      <formula>"OPORTUNIDADE"</formula>
    </cfRule>
  </conditionalFormatting>
  <conditionalFormatting sqref="Y200">
    <cfRule type="cellIs" dxfId="177" priority="75" operator="equal">
      <formula>"NÃO"</formula>
    </cfRule>
    <cfRule type="cellIs" dxfId="176" priority="76" operator="equal">
      <formula>"SIM"</formula>
    </cfRule>
  </conditionalFormatting>
  <conditionalFormatting sqref="Y199">
    <cfRule type="cellIs" dxfId="175" priority="74" operator="equal">
      <formula>"OPORTUNIDADE"</formula>
    </cfRule>
  </conditionalFormatting>
  <conditionalFormatting sqref="Y199">
    <cfRule type="cellIs" dxfId="174" priority="72" operator="equal">
      <formula>"NÃO"</formula>
    </cfRule>
    <cfRule type="cellIs" dxfId="173" priority="73" operator="equal">
      <formula>"SIM"</formula>
    </cfRule>
  </conditionalFormatting>
  <conditionalFormatting sqref="BQ156">
    <cfRule type="cellIs" dxfId="172" priority="67" operator="equal">
      <formula>"Produção e Intervalo"</formula>
    </cfRule>
    <cfRule type="cellIs" dxfId="171" priority="68" operator="equal">
      <formula>"Aderente"</formula>
    </cfRule>
    <cfRule type="cellIs" dxfId="170" priority="69" operator="equal">
      <formula>"Intervalo"</formula>
    </cfRule>
    <cfRule type="cellIs" dxfId="169" priority="70" operator="equal">
      <formula>"Produção"</formula>
    </cfRule>
    <cfRule type="cellIs" dxfId="168" priority="71" operator="equal">
      <formula>"ERRO"</formula>
    </cfRule>
  </conditionalFormatting>
  <conditionalFormatting sqref="BJ165:BK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0" operator="equal">
      <formula>"OPORTUNIDADE"</formula>
    </cfRule>
  </conditionalFormatting>
  <conditionalFormatting sqref="Y217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Y225">
    <cfRule type="cellIs" dxfId="164" priority="54" operator="equal">
      <formula>"OPORTUNIDADE"</formula>
    </cfRule>
  </conditionalFormatting>
  <conditionalFormatting sqref="Y225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P2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5" operator="equal">
      <formula>"OPORTUNIDADE"</formula>
    </cfRule>
  </conditionalFormatting>
  <conditionalFormatting sqref="Y237:Z237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P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8" operator="equal">
      <formula>"OPORTUNIDADE"</formula>
    </cfRule>
  </conditionalFormatting>
  <conditionalFormatting sqref="Z234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2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3"/>
      <c r="B1" s="284"/>
      <c r="C1" s="285"/>
      <c r="L1" s="93"/>
      <c r="M1" s="124"/>
      <c r="N1" s="124"/>
      <c r="O1" s="124"/>
      <c r="P1" s="286" t="s">
        <v>1109</v>
      </c>
      <c r="Q1" s="287"/>
      <c r="R1" s="124"/>
      <c r="T1" s="94"/>
      <c r="U1" s="288" t="s">
        <v>1843</v>
      </c>
      <c r="V1" s="288"/>
      <c r="W1" s="288"/>
    </row>
    <row r="2" spans="1:23" s="92" customFormat="1">
      <c r="A2" s="95" t="s">
        <v>1844</v>
      </c>
      <c r="B2" s="95" t="s">
        <v>1845</v>
      </c>
      <c r="C2" s="95" t="s">
        <v>511</v>
      </c>
      <c r="D2" s="96" t="s">
        <v>1061</v>
      </c>
      <c r="E2" s="96" t="s">
        <v>1062</v>
      </c>
      <c r="F2" s="96" t="s">
        <v>1846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1847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ZCZK96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ZTNK73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ZIQ1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1848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89" t="s">
        <v>1849</v>
      </c>
      <c r="D5" s="290"/>
      <c r="E5" s="290"/>
      <c r="F5" s="290"/>
      <c r="G5" s="290"/>
      <c r="H5" s="290"/>
      <c r="I5" s="290"/>
      <c r="J5" s="291"/>
      <c r="K5" s="292" t="s">
        <v>1850</v>
      </c>
      <c r="L5" s="293"/>
      <c r="M5" s="293"/>
      <c r="N5" s="293"/>
      <c r="O5" s="294" t="s">
        <v>1851</v>
      </c>
      <c r="P5" s="295"/>
    </row>
    <row r="6" spans="1:16" s="82" customFormat="1" ht="15" customHeight="1">
      <c r="A6" s="74" t="s">
        <v>1846</v>
      </c>
      <c r="B6" s="83" t="s">
        <v>1845</v>
      </c>
      <c r="C6" s="84" t="s">
        <v>1061</v>
      </c>
      <c r="D6" s="85" t="s">
        <v>1062</v>
      </c>
      <c r="E6" s="84" t="s">
        <v>1852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1853</v>
      </c>
      <c r="M6" s="88" t="s">
        <v>710</v>
      </c>
      <c r="N6" s="89" t="s">
        <v>1056</v>
      </c>
      <c r="O6" s="226" t="s">
        <v>1099</v>
      </c>
      <c r="P6" s="150" t="s">
        <v>1854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ZRWTMI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ZRWTMI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Macro 1 07:46/Prev. de faixa 10h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0</v>
      </c>
      <c r="P332" s="186" t="str">
        <f>IF($A$2=1,IF(SP_NORTE!BJ331="","*",SP_NORTE!BJ331),IF(SP_NORTE!BK331="","*",SP_NORTE!BK331))</f>
        <v>Turma não solicita intervalo devido interjornada/Encerraram tarde em D-1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ZCZK96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ZCZK96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Turma em deslocamento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ZTNK73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ZTNK73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Turma em preparação/Prev. pronto 08:30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Macro 1  07:31/Aguardando oportunidade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Prev. turma pronta 08:30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Macro 1 08:12/Prev. faixa 09h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ZIQ1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ZIQ1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1</v>
      </c>
      <c r="P341" s="186" t="str">
        <f>IF($A$2=1,IF(SP_NORTE!BJ340="","*",SP_NORTE!BJ340),IF(SP_NORTE!BK340="","*",SP_NORTE!BK340))</f>
        <v>Turma em preparação/Prev. pronto 09h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Macro 1 07:29/Prev. faixa 09h30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1855</v>
      </c>
      <c r="C2" s="135" t="s">
        <v>1046</v>
      </c>
      <c r="D2" s="84" t="s">
        <v>1048</v>
      </c>
      <c r="E2" s="84" t="s">
        <v>1856</v>
      </c>
      <c r="F2" s="112" t="s">
        <v>1857</v>
      </c>
      <c r="G2" s="84" t="s">
        <v>1858</v>
      </c>
      <c r="H2" s="84" t="s">
        <v>1859</v>
      </c>
      <c r="I2" s="84" t="s">
        <v>1860</v>
      </c>
      <c r="J2" s="84" t="s">
        <v>1861</v>
      </c>
      <c r="K2" s="86" t="s">
        <v>1862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ZTNK73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ZIQ1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2025-10-24T11:33:03Z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