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37" documentId="120_S{118792C3-22EF-5104-A093-F22BFE3913F3}" xr6:coauthVersionLast="47" xr6:coauthVersionMax="47" xr10:uidLastSave="{F29C7E2A-0BC9-485D-9BFA-5AAF7817E9E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<sst xmlns="http://schemas.openxmlformats.org/spreadsheetml/2006/main" count="5846" uniqueCount="1471">
  <si>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</si>
  <si>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</si>
  <si>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</si>
  <si>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</si>
  <si>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</si>
  <si>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</si>
  <si>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</si>
  <si>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</si>
  <si>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</si>
  <si>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</si>
  <si>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</si>
  <si>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</si>
  <si>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</si>
  <si>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</si>
  <si>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</si>
  <si>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</si>
  <si>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</si>
  <si>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</si>
  <si>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</si>
  <si>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</si>
  <si>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</si>
  <si>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</si>
  <si>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</si>
  <si>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</si>
  <si>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</si>
  <si>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</si>
  <si>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</si>
  <si>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</si>
  <si>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</si>
  <si>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</si>
  <si>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</si>
  <si>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</si>
  <si>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</si>
  <si>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</si>
  <si>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</si>
  <si>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</si>
  <si>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</si>
  <si>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</si>
  <si>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</si>
  <si>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</si>
  <si>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</si>
  <si>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</si>
  <si>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</si>
  <si>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</si>
  <si>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</si>
  <si>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</si>
  <si>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</si>
  <si>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</si>
  <si>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</si>
  <si>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</si>
  <si>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</si>
  <si>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</si>
  <si>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</si>
  <si>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</si>
  <si>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</si>
  <si>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</si>
  <si>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</si>
  <si>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</si>
  <si>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</si>
  <si>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</si>
  <si>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</si>
  <si>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</si>
  <si>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</si>
  <si>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</si>
  <si>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</si>
  <si>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</si>
  <si>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</si>
  <si>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</si>
  <si>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</si>
  <si>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</si>
  <si>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</si>
  <si>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</si>
  <si>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</si>
  <si>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</si>
  <si>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</si>
  <si>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</si>
  <si>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</si>
  <si>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</si>
  <si>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</si>
  <si>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</si>
  <si>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</si>
  <si>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</si>
  <si>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</si>
  <si>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</si>
  <si>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</si>
  <si>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</si>
  <si>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</si>
  <si>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</si>
  <si>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</si>
  <si>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</si>
  <si>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</si>
  <si>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</si>
  <si>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</si>
  <si>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</si>
  <si>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</si>
  <si>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</si>
  <si>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</si>
  <si>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</si>
  <si>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</si>
  <si>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</si>
  <si>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</si>
  <si>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</si>
  <si>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</si>
  <si>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</si>
  <si>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</si>
  <si>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</si>
  <si>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</si>
  <si>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</si>
  <si>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</si>
  <si>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</si>
  <si>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</si>
  <si>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</si>
  <si>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</si>
  <si>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</si>
  <si>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</si>
  <si>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</si>
  <si>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</si>
  <si>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</si>
  <si>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</si>
  <si>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</si>
  <si>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</si>
  <si>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</si>
  <si>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</si>
  <si>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</si>
  <si>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</si>
  <si>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</si>
  <si>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</si>
  <si>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</si>
  <si>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</si>
  <si>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</si>
  <si>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</si>
  <si>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</si>
  <si>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</si>
  <si>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</si>
  <si>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</si>
  <si>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</si>
  <si>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</si>
  <si>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</si>
  <si>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</si>
  <si>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</si>
  <si>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</si>
  <si>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</si>
  <si>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</si>
  <si>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</si>
  <si>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</si>
  <si>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</si>
  <si>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</si>
  <si>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</si>
  <si>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</si>
  <si>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</si>
  <si>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</si>
  <si>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</si>
  <si>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</si>
  <si>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</si>
  <si>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</si>
  <si>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</si>
  <si>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</si>
  <si>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</si>
  <si>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</si>
  <si>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</si>
  <si>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</si>
  <si>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</si>
  <si>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</si>
  <si>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</si>
  <si>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</si>
  <si>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</si>
  <si>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</si>
  <si>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</si>
  <si>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</si>
  <si>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</si>
  <si>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</si>
  <si>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</si>
  <si>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</si>
  <si>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</si>
  <si>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</si>
  <si>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</si>
  <si>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</si>
  <si>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</si>
  <si>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</si>
  <si>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</si>
  <si>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</si>
  <si>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</si>
  <si>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</si>
  <si>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</si>
  <si>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</si>
  <si>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</si>
  <si>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</si>
  <si>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</si>
  <si>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</si>
  <si>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</si>
  <si>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</si>
  <si>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</si>
  <si>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</si>
  <si>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</si>
  <si>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</si>
  <si>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</si>
  <si>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</si>
  <si>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</si>
  <si>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</si>
  <si>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</si>
  <si>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</si>
  <si>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</si>
  <si>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</si>
  <si>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</si>
  <si>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</si>
  <si>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</si>
  <si>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</si>
  <si>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</si>
  <si>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</si>
  <si>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</si>
  <si>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</si>
  <si>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</si>
  <si>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</si>
  <si>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</si>
  <si>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</si>
  <si>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</si>
  <si>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</si>
  <si>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</si>
  <si>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</si>
  <si>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</si>
  <si>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</si>
  <si>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</si>
  <si>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</si>
  <si>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</si>
  <si>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</si>
  <si>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</si>
  <si>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</si>
  <si>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</si>
  <si>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</si>
  <si>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</si>
  <si>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</si>
  <si>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</si>
  <si>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</si>
  <si>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</si>
  <si>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</si>
  <si>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</si>
  <si>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</si>
  <si>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</si>
  <si>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</si>
  <si>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</si>
  <si>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</si>
  <si>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</si>
  <si>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</si>
  <si>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</si>
  <si>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</si>
  <si>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</si>
  <si>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</si>
  <si>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</si>
  <si>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</si>
  <si>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</si>
  <si>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</si>
  <si>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</si>
  <si>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</si>
  <si>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</si>
  <si>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</si>
  <si>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</si>
  <si>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</si>
  <si>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</si>
  <si>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</si>
  <si>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</si>
  <si>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</si>
  <si>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</si>
  <si>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</si>
  <si>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</si>
  <si>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</si>
  <si>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</si>
  <si>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</si>
  <si>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</si>
  <si>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</si>
  <si>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</si>
  <si>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</si>
  <si>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</si>
  <si>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</si>
  <si>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</si>
  <si>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</si>
  <si>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</si>
  <si>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</si>
  <si>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</si>
  <si>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</si>
  <si>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</si>
  <si>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</si>
  <si>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</si>
  <si>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</si>
  <si>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</si>
  <si>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</si>
  <si>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</si>
  <si>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</si>
  <si>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</si>
  <si>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</si>
  <si>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</si>
  <si>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</si>
  <si>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</si>
  <si>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</si>
  <si>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</si>
  <si>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</si>
  <si>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</si>
  <si>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</si>
  <si>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</si>
  <si>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</si>
  <si>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</si>
  <si>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</si>
  <si>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</si>
  <si>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</si>
  <si>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</si>
  <si>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</si>
  <si>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</si>
  <si>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</si>
  <si>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</si>
  <si>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</si>
  <si>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</si>
  <si>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</si>
  <si>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</si>
  <si>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</si>
  <si>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</si>
  <si>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</si>
  <si>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</si>
  <si>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</si>
  <si>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</si>
  <si>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</si>
  <si>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</si>
  <si>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</si>
  <si>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</si>
  <si>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</si>
  <si>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</si>
  <si>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</si>
  <si>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</si>
  <si>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</si>
  <si>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</si>
  <si>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</si>
  <si>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</si>
  <si>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</si>
  <si>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</si>
  <si>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</si>
  <si>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</si>
  <si>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</si>
  <si>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</si>
  <si>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</si>
  <si>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</si>
  <si>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</si>
  <si>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</si>
  <si>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</si>
  <si>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</si>
  <si>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</si>
  <si>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</si>
  <si>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</si>
  <si>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</si>
  <si>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</si>
  <si>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</si>
  <si>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</si>
  <si>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</si>
  <si>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</si>
  <si>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</si>
  <si>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</si>
  <si>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</si>
  <si>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</si>
  <si>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</si>
  <si>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</si>
  <si>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</si>
  <si>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</si>
  <si>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</si>
  <si>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</si>
  <si>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</si>
  <si>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</si>
  <si>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</si>
  <si>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</si>
  <si>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</si>
  <si>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</si>
  <si>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</si>
  <si>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</si>
  <si>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</si>
  <si>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</si>
  <si>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</si>
  <si>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</si>
  <si>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</si>
  <si>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</si>
  <si>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</si>
  <si>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</si>
  <si>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</si>
  <si>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</si>
  <si>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</si>
  <si>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</si>
  <si>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</si>
  <si>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</si>
  <si>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</si>
  <si>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</si>
  <si>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</si>
  <si>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</si>
  <si>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</si>
  <si>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</si>
  <si>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</si>
  <si>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</si>
  <si>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</si>
  <si>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</si>
  <si>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</si>
  <si>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</si>
  <si>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</si>
  <si>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</si>
  <si>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</si>
  <si>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</si>
  <si>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</si>
  <si>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</si>
  <si>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</si>
  <si>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</si>
  <si>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</si>
  <si>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</si>
  <si>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</si>
  <si>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</si>
  <si>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</si>
  <si>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</si>
  <si>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</si>
  <si>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</si>
  <si>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</si>
  <si>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</si>
  <si>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</si>
  <si>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</si>
  <si>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</si>
  <si>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</si>
  <si>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</si>
  <si>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</si>
  <si>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</si>
  <si>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</si>
  <si>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</si>
  <si>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</si>
  <si>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</si>
  <si>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</si>
  <si>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</si>
  <si>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</si>
  <si>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</si>
  <si>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</si>
  <si>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</si>
  <si>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</si>
  <si>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</si>
  <si>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</si>
  <si>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</si>
  <si>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</si>
  <si>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</si>
  <si>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</si>
  <si>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</si>
  <si>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</si>
  <si>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</si>
  <si>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</si>
  <si>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</si>
  <si>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</si>
  <si>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</si>
  <si>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</si>
  <si>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</si>
  <si>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</si>
  <si>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</si>
  <si>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</si>
  <si>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</si>
  <si>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</si>
  <si>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</si>
  <si>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</si>
  <si>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</si>
  <si>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</si>
  <si>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</si>
  <si>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</si>
  <si>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</si>
  <si>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</si>
  <si>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</si>
  <si>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</si>
  <si>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</si>
  <si>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</si>
  <si>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</si>
  <si>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</si>
  <si>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</si>
  <si>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</si>
  <si>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</si>
  <si>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</si>
  <si>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</si>
  <si>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</si>
  <si>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</si>
  <si>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</si>
  <si>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</si>
  <si>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</si>
  <si>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</si>
  <si>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</si>
  <si>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</si>
  <si>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</si>
  <si>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</si>
  <si>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</si>
  <si>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</si>
  <si>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</si>
  <si>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</si>
  <si>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</si>
  <si>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</si>
  <si>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</si>
  <si>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</si>
  <si>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</si>
  <si>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</si>
  <si>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</si>
  <si>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</si>
  <si>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</si>
  <si>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</si>
  <si>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</si>
  <si>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</si>
  <si>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</si>
  <si>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</si>
  <si>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</si>
  <si>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</si>
  <si>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</si>
  <si>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</si>
  <si>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</si>
  <si>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</si>
  <si>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</si>
  <si>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</si>
  <si>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</si>
  <si>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</si>
  <si>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</si>
  <si>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</si>
  <si>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</si>
  <si>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</si>
  <si>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</si>
  <si>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</si>
  <si>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</si>
  <si>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</si>
  <si>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</si>
  <si>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</si>
  <si>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</si>
  <si>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</si>
  <si>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</si>
  <si>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</si>
  <si>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</si>
  <si>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</si>
  <si>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</si>
  <si>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</si>
  <si>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</si>
  <si>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</si>
  <si>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</si>
  <si>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</si>
  <si>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</si>
  <si>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</si>
  <si>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</si>
  <si>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</si>
  <si>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</si>
  <si>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</si>
  <si>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</si>
  <si>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</si>
  <si>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</si>
  <si>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</si>
  <si>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</si>
  <si>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</si>
  <si>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</si>
  <si>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</si>
  <si>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</si>
  <si>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</si>
  <si>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</si>
  <si>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</si>
  <si>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</si>
  <si>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</si>
  <si>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</si>
  <si>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</si>
  <si>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</si>
  <si>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</si>
  <si>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</si>
  <si>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</si>
  <si>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</si>
  <si>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</si>
  <si>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</si>
  <si>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</si>
  <si>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</si>
  <si>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</si>
  <si>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</si>
  <si>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</si>
  <si>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</si>
  <si>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</si>
  <si>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</si>
  <si>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</si>
  <si>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</si>
  <si>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</si>
  <si>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</si>
  <si>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</si>
  <si>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</si>
  <si>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</si>
  <si>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</si>
  <si>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</si>
  <si>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</si>
  <si>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</si>
  <si>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</si>
  <si>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</si>
  <si>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</si>
  <si>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</si>
  <si>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</si>
  <si>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</si>
  <si>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</si>
  <si>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</si>
  <si>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</si>
  <si>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</si>
  <si>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</si>
  <si>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</si>
  <si>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</si>
  <si>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</si>
  <si>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</si>
  <si>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</si>
  <si>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</si>
  <si>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</si>
  <si>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</si>
  <si>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</si>
  <si>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</si>
  <si>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</si>
  <si>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</si>
  <si>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</si>
  <si>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</si>
  <si>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</si>
  <si>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</si>
  <si>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</si>
  <si>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</si>
  <si>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</si>
  <si>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</si>
  <si>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</si>
  <si>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</si>
  <si>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</si>
  <si>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</si>
  <si>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</si>
  <si>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</si>
  <si>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</si>
  <si>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</si>
  <si>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</si>
  <si>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</si>
  <si>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</si>
  <si>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</si>
  <si>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</si>
  <si>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</si>
  <si>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</si>
  <si>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</si>
  <si>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</si>
  <si>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</si>
  <si>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</si>
  <si>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</si>
  <si>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</si>
  <si>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</si>
  <si>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</si>
  <si>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</si>
  <si>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</si>
  <si>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</si>
  <si>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</si>
  <si>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</si>
  <si>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</si>
  <si>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</si>
  <si>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</si>
  <si>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</si>
  <si>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</si>
  <si>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</si>
  <si>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</si>
  <si>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</si>
  <si>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</si>
  <si>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</si>
  <si>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</si>
  <si>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</si>
  <si>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</si>
  <si>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</si>
  <si>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</si>
  <si>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</si>
  <si>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</si>
  <si>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</si>
  <si>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</si>
  <si>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</si>
  <si>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</si>
  <si>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</si>
  <si>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</si>
  <si>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</si>
  <si>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</si>
  <si>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</si>
  <si>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</si>
  <si>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</si>
  <si>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</si>
  <si>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</si>
  <si>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</si>
  <si>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</si>
  <si>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</si>
  <si>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</si>
  <si>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</si>
  <si>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</si>
  <si>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</si>
  <si>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</si>
  <si>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</si>
  <si>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</si>
  <si>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</si>
  <si>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</si>
  <si>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</si>
  <si>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</si>
  <si>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</si>
  <si>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</si>
  <si>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</si>
  <si>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</si>
  <si>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</si>
  <si>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</si>
  <si>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</si>
  <si>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</si>
  <si>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</si>
  <si>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</si>
  <si>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</si>
  <si>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</si>
  <si>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</si>
  <si>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</si>
  <si>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</si>
  <si>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</si>
  <si>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</si>
  <si>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</si>
  <si>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</si>
  <si>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</si>
  <si>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</si>
  <si>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</si>
  <si>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</si>
  <si>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</si>
  <si>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</si>
  <si>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</si>
  <si>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</si>
  <si>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</si>
  <si>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</si>
  <si>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</si>
  <si>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</si>
  <si>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</si>
  <si>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</si>
  <si>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</si>
  <si>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</si>
  <si>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</si>
  <si>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</si>
  <si>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</si>
  <si>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</si>
  <si>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</si>
  <si>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</si>
  <si>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</si>
  <si>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</si>
  <si>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</si>
  <si>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</si>
  <si>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</si>
  <si>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</si>
  <si>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</si>
  <si>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</si>
  <si>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</si>
  <si>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</si>
  <si>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</si>
  <si>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</si>
  <si>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</si>
  <si>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</si>
  <si>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</si>
  <si>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</si>
  <si>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</si>
  <si>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</si>
  <si>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</si>
  <si>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</si>
  <si>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</si>
  <si>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</si>
  <si>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</si>
  <si>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</si>
  <si>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</si>
  <si>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</si>
  <si>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</si>
  <si>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</si>
  <si>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</si>
  <si>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</si>
  <si>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</si>
  <si>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</si>
  <si>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</si>
  <si>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</si>
  <si>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</si>
  <si>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</si>
  <si>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</si>
  <si>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</si>
  <si>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</si>
  <si>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</si>
  <si>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</si>
  <si>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</si>
  <si>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</si>
  <si>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</si>
  <si>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</si>
  <si>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</si>
  <si>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</si>
  <si>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</si>
  <si>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</si>
  <si>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</si>
  <si>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</si>
  <si>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</si>
  <si>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</si>
  <si>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</si>
  <si>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</si>
  <si>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</si>
  <si>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</si>
  <si>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</si>
  <si>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</si>
  <si>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</si>
  <si>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</si>
  <si>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</si>
  <si>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</si>
  <si>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</si>
  <si>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</si>
  <si>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</si>
  <si>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</si>
  <si>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</si>
  <si>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</si>
  <si>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</si>
  <si>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</si>
  <si>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</si>
  <si>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</si>
  <si>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</si>
  <si>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</si>
  <si>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</si>
  <si>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</si>
  <si>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</si>
  <si>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</si>
  <si>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</si>
  <si>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</si>
  <si>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</si>
  <si>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</si>
  <si>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</si>
  <si>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</si>
  <si>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</si>
  <si>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</si>
  <si>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</si>
  <si>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</si>
  <si>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</si>
  <si>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</si>
  <si>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</si>
  <si>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</si>
  <si>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</si>
  <si>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</si>
  <si>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</si>
  <si>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</si>
  <si>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</si>
  <si>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</si>
  <si>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</si>
  <si>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</si>
  <si>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</si>
  <si>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</si>
  <si>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</si>
  <si>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</si>
  <si>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</si>
  <si>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</si>
  <si>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</si>
  <si>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</si>
  <si>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</si>
  <si>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</si>
  <si>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</si>
  <si>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</si>
  <si>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</si>
  <si>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</si>
  <si>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</si>
  <si>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</si>
  <si>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</si>
  <si>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</si>
  <si>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</si>
  <si>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</si>
  <si>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</si>
  <si>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</si>
  <si>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</si>
  <si>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</si>
  <si>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</si>
  <si>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</si>
  <si>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</si>
  <si>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</si>
  <si>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</si>
  <si>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</si>
  <si>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</si>
  <si>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</si>
  <si>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</si>
  <si>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</si>
  <si>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</si>
  <si>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</si>
  <si>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</si>
  <si>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</si>
  <si>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</si>
  <si>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</si>
  <si>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</si>
  <si>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</si>
  <si>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</si>
  <si>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</si>
  <si>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</si>
  <si>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</si>
  <si>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</si>
  <si>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</si>
  <si>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</si>
  <si>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</si>
  <si>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</si>
  <si>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</si>
  <si>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</si>
  <si>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</si>
  <si>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</si>
  <si>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</si>
  <si>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</si>
  <si>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</si>
  <si>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</si>
  <si>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</si>
  <si>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</si>
  <si>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</si>
  <si>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</si>
  <si>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</si>
  <si>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</si>
  <si>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</si>
  <si>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</si>
  <si>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</si>
  <si>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</si>
  <si>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</si>
  <si>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</si>
  <si>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</si>
  <si>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</si>
  <si>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</si>
  <si>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</si>
  <si>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</si>
  <si>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</si>
  <si>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</si>
  <si>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</si>
  <si>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</si>
  <si>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</si>
  <si>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</si>
  <si>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</si>
  <si>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</si>
  <si>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</si>
  <si>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</si>
  <si>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</si>
  <si>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</si>
  <si>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</si>
  <si>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</si>
  <si>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</si>
  <si>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</si>
  <si>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</si>
  <si>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</si>
  <si>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</si>
  <si>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</si>
  <si>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</si>
  <si>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</si>
  <si>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</si>
  <si>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</si>
  <si>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</si>
  <si>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</si>
  <si>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</si>
  <si>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</si>
  <si>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</si>
  <si>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</si>
  <si>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</si>
  <si>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</si>
  <si>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</si>
  <si>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</si>
  <si>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</si>
  <si>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</si>
  <si>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</si>
  <si>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</si>
  <si>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</si>
  <si>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</si>
  <si>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</si>
  <si>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</si>
  <si>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</si>
  <si>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</si>
  <si>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</si>
  <si>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</si>
  <si>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</si>
  <si>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</si>
  <si>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</si>
  <si>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</si>
  <si>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</si>
  <si>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</si>
  <si>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</si>
  <si>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</si>
  <si>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</si>
  <si>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</si>
  <si>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</si>
  <si>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</si>
  <si>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</si>
  <si>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</si>
  <si>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</si>
  <si>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</si>
  <si>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</si>
  <si>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</si>
  <si>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</si>
  <si>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</si>
  <si>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</si>
  <si>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</si>
  <si>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</si>
  <si>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</si>
  <si>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</si>
  <si>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</si>
  <si>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</si>
  <si>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</si>
  <si>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</si>
  <si>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</si>
  <si>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</si>
  <si>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</si>
  <si>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</si>
  <si>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</si>
  <si>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</si>
  <si>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</si>
  <si>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</si>
  <si>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</si>
  <si>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</si>
  <si>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</si>
  <si>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</si>
  <si>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</si>
  <si>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</si>
  <si>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</si>
  <si>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</si>
  <si>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</si>
  <si>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</si>
  <si>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</si>
  <si>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</si>
  <si>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</si>
  <si>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</si>
  <si>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</si>
  <si>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</si>
  <si>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</si>
  <si>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</si>
  <si>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</si>
  <si>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</si>
  <si>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</si>
  <si>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</si>
  <si>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</si>
  <si>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</si>
  <si>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</si>
  <si>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</si>
  <si>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</si>
  <si>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</si>
  <si>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</si>
  <si>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</si>
  <si>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</si>
  <si>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</si>
  <si>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</si>
  <si>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</si>
  <si>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</si>
  <si>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</si>
  <si>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</si>
  <si>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</si>
  <si>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</si>
  <si>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</si>
  <si>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</si>
  <si>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</si>
  <si>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</si>
  <si>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</si>
  <si>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</si>
  <si>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</si>
  <si>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</si>
  <si>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</si>
  <si>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</si>
  <si>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</si>
  <si>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</si>
  <si>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</si>
  <si>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</si>
  <si>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</si>
  <si>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</si>
  <si>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</si>
  <si>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</si>
  <si>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</si>
  <si>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</si>
  <si>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</si>
  <si>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</si>
  <si>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</si>
  <si>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</si>
  <si>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</si>
  <si>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</si>
  <si>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</si>
  <si>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</si>
  <si>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</si>
  <si>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</si>
  <si>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</si>
  <si>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</si>
  <si>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</si>
  <si>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</si>
  <si>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</si>
  <si>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</si>
  <si>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</si>
  <si>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</si>
  <si>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</si>
  <si>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</si>
  <si>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</si>
  <si>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</si>
  <si>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</si>
  <si>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</si>
  <si>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</si>
  <si>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</si>
  <si>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</si>
  <si>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</si>
  <si>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</si>
  <si>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</si>
  <si>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</si>
  <si>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</si>
  <si>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</si>
  <si>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</si>
  <si>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</si>
  <si>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</si>
  <si>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</si>
  <si>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</si>
  <si>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</si>
  <si>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</si>
  <si>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</si>
  <si>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</si>
  <si>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</si>
  <si>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</si>
  <si>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</si>
  <si>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</si>
  <si>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</si>
  <si>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</si>
  <si>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</si>
  <si>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</si>
  <si>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</si>
  <si>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</si>
  <si>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</si>
  <si>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</si>
  <si>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</si>
  <si>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</si>
  <si>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</si>
  <si>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</si>
  <si>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</si>
  <si>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</si>
  <si>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</si>
  <si>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</si>
  <si>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</si>
  <si>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</si>
  <si>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</si>
  <si>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</si>
  <si>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</si>
  <si>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</si>
  <si>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</si>
  <si>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</si>
  <si>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</si>
  <si>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</si>
  <si>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</si>
  <si>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</si>
  <si>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</si>
  <si>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</si>
  <si>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</si>
  <si>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</si>
  <si>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</si>
  <si>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</si>
  <si>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</si>
  <si>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</si>
  <si>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</si>
  <si>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</si>
  <si>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</si>
  <si>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</si>
  <si>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</si>
  <si>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</si>
  <si>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</si>
  <si>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</si>
  <si>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</si>
  <si>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</si>
  <si>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</si>
  <si>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</si>
  <si>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</si>
  <si>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</si>
  <si>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</si>
  <si>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</si>
  <si>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</si>
  <si>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</si>
  <si>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</si>
  <si>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</si>
  <si>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</si>
  <si>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</si>
  <si>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</si>
  <si>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</si>
  <si>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</si>
  <si>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</si>
  <si>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</si>
  <si>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</si>
  <si>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</si>
  <si>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</si>
  <si>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</si>
  <si>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</si>
  <si>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</si>
  <si>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</si>
  <si>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</si>
  <si>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</si>
  <si>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</si>
  <si>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</si>
  <si>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</si>
  <si>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</si>
  <si>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</si>
  <si>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</si>
  <si>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</si>
  <si>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</si>
  <si>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</si>
  <si>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</si>
  <si>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</si>
  <si>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</si>
  <si>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</si>
  <si>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</si>
  <si>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</si>
  <si>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</si>
  <si>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</si>
  <si>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</si>
  <si>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</si>
  <si>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</si>
  <si>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</si>
  <si>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</si>
  <si>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</si>
  <si>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</si>
  <si>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</si>
  <si>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</si>
  <si>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</si>
  <si>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</si>
  <si>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</si>
  <si>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</si>
  <si>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</si>
  <si>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</si>
  <si>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</si>
  <si>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</si>
  <si>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</si>
  <si>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</si>
  <si>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</si>
  <si>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</si>
  <si>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</si>
  <si>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</si>
  <si>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</si>
  <si>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</si>
  <si>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</si>
  <si>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</si>
  <si>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</si>
  <si>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</si>
  <si>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</si>
  <si>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</si>
  <si>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</si>
  <si>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</si>
  <si>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</si>
  <si>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</si>
  <si>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</si>
  <si>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</si>
  <si>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</si>
  <si>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</si>
  <si>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</si>
  <si>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</si>
  <si>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</si>
  <si>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</si>
  <si>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</si>
  <si>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</si>
  <si>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</si>
  <si>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</si>
  <si>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</si>
  <si>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</si>
  <si>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</si>
  <si>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</si>
  <si>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</si>
  <si>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</si>
  <si>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</si>
  <si>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</si>
  <si>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</si>
  <si>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</si>
  <si>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</si>
  <si>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</si>
  <si>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</si>
  <si>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</si>
  <si>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</si>
  <si>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</si>
  <si>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</si>
  <si>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</si>
  <si>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</si>
  <si>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</si>
  <si>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</si>
  <si>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</si>
  <si>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</si>
  <si>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</si>
  <si>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</si>
  <si>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</si>
  <si>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</si>
  <si>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</si>
  <si>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</si>
  <si>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</si>
  <si>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</si>
  <si>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</si>
  <si>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</si>
  <si>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</si>
  <si>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</si>
  <si>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</si>
  <si>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</si>
  <si>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</si>
  <si>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</si>
  <si>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</si>
  <si>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</si>
  <si>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</si>
  <si>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</si>
  <si>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</si>
  <si>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</si>
  <si>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</si>
  <si>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</si>
  <si>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</si>
  <si>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</si>
  <si>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</si>
  <si>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</si>
  <si>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</si>
  <si>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</si>
  <si>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</si>
  <si>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</si>
  <si>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</si>
  <si>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</si>
  <si>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</si>
  <si>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</si>
  <si>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</si>
  <si>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</si>
  <si>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</si>
  <si>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</si>
  <si>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</si>
  <si>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</si>
  <si>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</si>
  <si>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</si>
  <si>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</si>
  <si>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</si>
  <si>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</si>
  <si>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</si>
  <si>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</si>
  <si>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</si>
  <si>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</si>
  <si>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</si>
  <si>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</si>
  <si>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</si>
  <si>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</si>
  <si>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</si>
  <si>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</si>
  <si>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</si>
  <si>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</si>
  <si>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</si>
  <si>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</si>
  <si>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</si>
  <si>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</si>
  <si>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</si>
  <si>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</si>
  <si>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</si>
  <si>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</si>
  <si>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</si>
  <si>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</si>
  <si>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</si>
  <si>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</si>
  <si>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</si>
  <si>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</si>
  <si>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</si>
  <si>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</si>
  <si>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</si>
  <si>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</si>
  <si>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</si>
  <si>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</si>
  <si>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</si>
  <si>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</si>
  <si>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</si>
  <si>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</si>
  <si>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</si>
  <si>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</si>
  <si>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</si>
  <si>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</si>
  <si>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</si>
  <si>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</si>
  <si>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</si>
  <si>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</si>
  <si>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</si>
  <si>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</si>
  <si>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</si>
  <si>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</si>
  <si>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</si>
  <si>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</si>
  <si>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</si>
  <si>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</si>
  <si>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</si>
  <si>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</si>
  <si>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</si>
  <si>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</si>
  <si>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</si>
  <si>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</si>
  <si>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</si>
  <si>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</si>
  <si>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</si>
  <si>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</si>
  <si>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</si>
  <si>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</si>
  <si>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</si>
  <si>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</si>
  <si>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</si>
  <si>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</si>
  <si>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</si>
  <si>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</si>
  <si>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</si>
  <si>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</si>
  <si>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</si>
  <si>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</si>
  <si>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</si>
  <si>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</si>
  <si>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</si>
  <si>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</si>
  <si>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</si>
  <si>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</si>
  <si>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</si>
  <si>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</si>
  <si>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</si>
  <si>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</si>
  <si>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</si>
  <si>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</si>
  <si>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</si>
  <si>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</si>
  <si>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</si>
  <si>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</si>
  <si>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</si>
  <si>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</si>
  <si>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</si>
  <si>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</si>
  <si>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</si>
  <si>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</si>
  <si>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</si>
  <si>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</si>
  <si>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</si>
  <si>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</si>
  <si>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</si>
  <si>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</si>
  <si>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</si>
  <si>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</si>
  <si>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</si>
  <si>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</si>
  <si>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</si>
  <si>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</si>
  <si>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</si>
  <si>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</si>
  <si>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</si>
  <si>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</si>
  <si>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</si>
  <si>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</si>
  <si>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</si>
  <si>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sem oportunidade </t>
  </si>
  <si>
    <t>Aguarda equipe informar pronto</t>
  </si>
  <si>
    <t xml:space="preserve">ZDP </t>
  </si>
  <si>
    <t>ZDP-ZSF</t>
  </si>
  <si>
    <t>ZDPZSF</t>
  </si>
  <si>
    <t>Deslocar de ZDP para ZSF</t>
  </si>
  <si>
    <t xml:space="preserve">MC1 08:15, aguarda oportunidade </t>
  </si>
  <si>
    <t xml:space="preserve">Aguarda mecanica loco 9401 não liga </t>
  </si>
  <si>
    <t>MC1 8:30</t>
  </si>
  <si>
    <t>Equipe no local em preparação, previsão de pronto 9h</t>
  </si>
  <si>
    <t>Execução de solda - Condicionado à temperatura (ZMA1)</t>
  </si>
  <si>
    <t>Gabriele</t>
  </si>
  <si>
    <t xml:space="preserve">MC1 08:27,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</si>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</sst>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BI1" activePane="topRight" state="frozen"/>
      <selection pane="topRight" activeCell="BO214" sqref="BO2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1392</v>
      </c>
      <c r="BJ204" s="16" t="s">
        <v>1393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7" t="str">
        <f t="shared" si="10"/>
        <v>OKOK</v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1394</v>
      </c>
      <c r="BJ205" s="16" t="s">
        <v>1395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7" t="str">
        <f t="shared" ref="BS205:BS208" si="14">IF(BM205="","",SUBSTITUTE(BL205," ","")&amp;SUBSTITUTE(BM205," ",""))</f>
        <v>MecanizaçãoOperação</v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1396</v>
      </c>
      <c r="BJ206" s="16" t="s">
        <v>1397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7" t="str">
        <f t="shared" si="14"/>
        <v>OKOK</v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1398</v>
      </c>
      <c r="BJ207" s="16" t="s">
        <v>1399</v>
      </c>
      <c r="BK207" s="15"/>
      <c r="BL207" s="130" t="s">
        <v>468</v>
      </c>
      <c r="BM207" s="130" t="s">
        <v>488</v>
      </c>
      <c r="BN207" s="130" t="s">
        <v>593</v>
      </c>
      <c r="BO207" s="192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7" t="str">
        <f t="shared" si="14"/>
        <v>MecanizaçãoOperação</v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1400</v>
      </c>
      <c r="BJ208" s="16" t="s">
        <v>1401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7" t="str">
        <f t="shared" si="14"/>
        <v>OKOK</v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1402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1403</v>
      </c>
      <c r="M209" s="127" t="s">
        <v>1404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1405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1406</v>
      </c>
      <c r="BJ209" s="17" t="s">
        <v>1407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>OKOK</v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</v>
      </c>
      <c r="AS213" s="108">
        <v>0</v>
      </c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1408</v>
      </c>
      <c r="BJ213" s="16" t="s">
        <v>1408</v>
      </c>
      <c r="BK213" s="15"/>
      <c r="BL213" s="130" t="s">
        <v>471</v>
      </c>
      <c r="BM213" s="130" t="s">
        <v>500</v>
      </c>
      <c r="BN213" s="130" t="s">
        <v>561</v>
      </c>
      <c r="BO213" s="17" t="s">
        <v>624</v>
      </c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>CCOCirculaçãoIntervaloOportunidade</v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 t="s">
        <v>1409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1410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1411</v>
      </c>
      <c r="M215" s="127" t="s">
        <v>1412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1413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 t="s">
        <v>1414</v>
      </c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 t="s">
        <v>1415</v>
      </c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 t="s">
        <v>1409</v>
      </c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 t="s">
        <v>1409</v>
      </c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 t="s">
        <v>1416</v>
      </c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45" t="str">
        <f>D220&amp;B220</f>
        <v>MARCEL (TF-03)46069</v>
      </c>
      <c r="B220" s="185">
        <v>46069</v>
      </c>
      <c r="C220" s="134">
        <f>IF(BS_CONTROLE[[#This Row],[DATA]]="","",WEEKNUM(BS_CONTROLE[[#This Row],[DATA]]))</f>
        <v>8</v>
      </c>
      <c r="D220" s="186" t="s">
        <v>939</v>
      </c>
      <c r="E220" s="187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 t="s">
        <v>1417</v>
      </c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 t="s">
        <v>1416</v>
      </c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1409</v>
      </c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1418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1409</v>
      </c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1419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1409</v>
      </c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1420</v>
      </c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30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6" operator="equal">
      <formula>"NÃO"</formula>
    </cfRule>
    <cfRule type="cellIs" dxfId="187" priority="12017" operator="equal">
      <formula>"SIM"</formula>
    </cfRule>
  </conditionalFormatting>
  <conditionalFormatting sqref="AY6:AY1056">
    <cfRule type="expression" dxfId="186" priority="54472">
      <formula>#REF!=1</formula>
    </cfRule>
  </conditionalFormatting>
  <conditionalFormatting sqref="BD6:BD1056 AX6:AX1056 T6:T1056">
    <cfRule type="cellIs" dxfId="185" priority="54456" operator="equal">
      <formula>"ERRO"</formula>
    </cfRule>
  </conditionalFormatting>
  <conditionalFormatting sqref="BP6:BP1056">
    <cfRule type="cellIs" dxfId="184" priority="54451" operator="equal">
      <formula>"Produção e Intervalo"</formula>
    </cfRule>
    <cfRule type="cellIs" dxfId="183" priority="54452" operator="equal">
      <formula>"Aderente"</formula>
    </cfRule>
    <cfRule type="cellIs" dxfId="182" priority="54453" operator="equal">
      <formula>"Intervalo"</formula>
    </cfRule>
    <cfRule type="cellIs" dxfId="181" priority="54454" operator="equal">
      <formula>"Produção"</formula>
    </cfRule>
    <cfRule type="cellIs" dxfId="180" priority="54455" operator="equal">
      <formula>"ERRO"</formula>
    </cfRule>
  </conditionalFormatting>
  <conditionalFormatting sqref="BQ6:BR1056">
    <cfRule type="cellIs" dxfId="179" priority="54433" operator="equal">
      <formula>"*"</formula>
    </cfRule>
    <cfRule type="cellIs" dxfId="178" priority="54434" operator="greaterThanOrEqual">
      <formula>1</formula>
    </cfRule>
    <cfRule type="cellIs" dxfId="177" priority="54435" operator="lessThan">
      <formula>1</formula>
    </cfRule>
  </conditionalFormatting>
  <conditionalFormatting sqref="BJ2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3" operator="equal">
      <formula>"OPORTUNIDADE"</formula>
    </cfRule>
  </conditionalFormatting>
  <conditionalFormatting sqref="X28:Y29">
    <cfRule type="cellIs" dxfId="175" priority="331" operator="equal">
      <formula>"NÃO"</formula>
    </cfRule>
    <cfRule type="cellIs" dxfId="174" priority="332" operator="equal">
      <formula>"SIM"</formula>
    </cfRule>
  </conditionalFormatting>
  <conditionalFormatting sqref="BJ1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9" operator="equal">
      <formula>"OPORTUNIDADE"</formula>
    </cfRule>
  </conditionalFormatting>
  <conditionalFormatting sqref="Y39">
    <cfRule type="cellIs" dxfId="172" priority="307" operator="equal">
      <formula>"NÃO"</formula>
    </cfRule>
    <cfRule type="cellIs" dxfId="171" priority="308" operator="equal">
      <formula>"SIM"</formula>
    </cfRule>
  </conditionalFormatting>
  <conditionalFormatting sqref="X42:X43">
    <cfRule type="cellIs" dxfId="170" priority="306" operator="equal">
      <formula>"OPORTUNIDADE"</formula>
    </cfRule>
  </conditionalFormatting>
  <conditionalFormatting sqref="X42:X43">
    <cfRule type="cellIs" dxfId="169" priority="304" operator="equal">
      <formula>"NÃO"</formula>
    </cfRule>
    <cfRule type="cellIs" dxfId="168" priority="305" operator="equal">
      <formula>"SIM"</formula>
    </cfRule>
  </conditionalFormatting>
  <conditionalFormatting sqref="BJ4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7" operator="equal">
      <formula>"OPORTUNIDADE"</formula>
    </cfRule>
  </conditionalFormatting>
  <conditionalFormatting sqref="X46:Y46 Y47:Y48 X47:X50">
    <cfRule type="cellIs" dxfId="166" priority="275" operator="equal">
      <formula>"NÃO"</formula>
    </cfRule>
    <cfRule type="cellIs" dxfId="165" priority="276" operator="equal">
      <formula>"SIM"</formula>
    </cfRule>
  </conditionalFormatting>
  <conditionalFormatting sqref="BJ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9" operator="equal">
      <formula>"OPORTUNIDADE"</formula>
    </cfRule>
  </conditionalFormatting>
  <conditionalFormatting sqref="Y57">
    <cfRule type="cellIs" dxfId="163" priority="247" operator="equal">
      <formula>"NÃO"</formula>
    </cfRule>
    <cfRule type="cellIs" dxfId="162" priority="248" operator="equal">
      <formula>"SIM"</formula>
    </cfRule>
  </conditionalFormatting>
  <conditionalFormatting sqref="BJ3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6" operator="equal">
      <formula>"OPORTUNIDADE"</formula>
    </cfRule>
  </conditionalFormatting>
  <conditionalFormatting sqref="X52:X61">
    <cfRule type="cellIs" dxfId="160" priority="234" operator="equal">
      <formula>"NÃO"</formula>
    </cfRule>
    <cfRule type="cellIs" dxfId="159" priority="235" operator="equal">
      <formula>"SIM"</formula>
    </cfRule>
  </conditionalFormatting>
  <conditionalFormatting sqref="BJ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00" operator="equal">
      <formula>"OPORTUNIDADE"</formula>
    </cfRule>
  </conditionalFormatting>
  <conditionalFormatting sqref="Y73">
    <cfRule type="cellIs" dxfId="157" priority="198" operator="equal">
      <formula>"NÃO"</formula>
    </cfRule>
    <cfRule type="cellIs" dxfId="156" priority="199" operator="equal">
      <formula>"SIM"</formula>
    </cfRule>
  </conditionalFormatting>
  <conditionalFormatting sqref="X75">
    <cfRule type="cellIs" dxfId="155" priority="194" operator="equal">
      <formula>"OPORTUNIDADE"</formula>
    </cfRule>
  </conditionalFormatting>
  <conditionalFormatting sqref="X75">
    <cfRule type="cellIs" dxfId="154" priority="192" operator="equal">
      <formula>"NÃO"</formula>
    </cfRule>
    <cfRule type="cellIs" dxfId="153" priority="193" operator="equal">
      <formula>"SIM"</formula>
    </cfRule>
  </conditionalFormatting>
  <conditionalFormatting sqref="BJ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7" operator="equal">
      <formula>"OPORTUNIDADE"</formula>
    </cfRule>
  </conditionalFormatting>
  <conditionalFormatting sqref="X76:X77">
    <cfRule type="cellIs" dxfId="151" priority="185" operator="equal">
      <formula>"NÃO"</formula>
    </cfRule>
    <cfRule type="cellIs" dxfId="150" priority="186" operator="equal">
      <formula>"SIM"</formula>
    </cfRule>
  </conditionalFormatting>
  <conditionalFormatting sqref="BO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3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8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14:BJ1056">
    <cfRule type="iconSet" priority="63197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1">
      <iconSet showValue="0">
        <cfvo type="percent" val="0"/>
        <cfvo type="num" val="1"/>
        <cfvo type="num" val="1" gte="0"/>
      </iconSet>
    </cfRule>
    <cfRule type="iconSet" priority="63222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7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1056">
    <cfRule type="iconSet" priority="63231">
      <iconSet showValue="0">
        <cfvo type="percent" val="0"/>
        <cfvo type="num" val="1"/>
        <cfvo type="num" val="1" gte="0"/>
      </iconSet>
    </cfRule>
  </conditionalFormatting>
  <conditionalFormatting sqref="BJ2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1421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1422</v>
      </c>
      <c r="C4" s="161" t="s">
        <v>1423</v>
      </c>
      <c r="D4" s="161" t="s">
        <v>1424</v>
      </c>
      <c r="E4" s="161" t="s">
        <v>1425</v>
      </c>
      <c r="F4" s="161" t="s">
        <v>4</v>
      </c>
      <c r="G4" s="161" t="s">
        <v>1426</v>
      </c>
    </row>
    <row r="5" spans="2:7">
      <c r="B5" s="162" t="s">
        <v>1427</v>
      </c>
      <c r="C5" s="162">
        <v>257068</v>
      </c>
      <c r="D5" s="162" t="s">
        <v>1428</v>
      </c>
      <c r="E5" s="162" t="s">
        <v>1429</v>
      </c>
      <c r="F5" s="162" t="s">
        <v>1429</v>
      </c>
      <c r="G5" s="163">
        <v>46296</v>
      </c>
    </row>
    <row r="6" spans="2:7">
      <c r="B6" s="162" t="s">
        <v>1430</v>
      </c>
      <c r="C6" s="162" t="s">
        <v>624</v>
      </c>
      <c r="D6" s="162" t="s">
        <v>624</v>
      </c>
      <c r="E6" s="162" t="s">
        <v>624</v>
      </c>
      <c r="F6" s="162" t="s">
        <v>1431</v>
      </c>
      <c r="G6" s="163" t="s">
        <v>624</v>
      </c>
    </row>
    <row r="7" spans="2:7">
      <c r="B7" s="162" t="s">
        <v>1432</v>
      </c>
      <c r="C7" s="162">
        <v>257472</v>
      </c>
      <c r="D7" s="162" t="s">
        <v>1433</v>
      </c>
      <c r="E7" s="162" t="s">
        <v>1434</v>
      </c>
      <c r="F7" s="162" t="s">
        <v>1434</v>
      </c>
      <c r="G7" s="163">
        <v>45992</v>
      </c>
    </row>
    <row r="8" spans="2:7">
      <c r="B8" s="162" t="s">
        <v>1435</v>
      </c>
      <c r="C8" s="162">
        <v>260307</v>
      </c>
      <c r="D8" s="162" t="s">
        <v>1436</v>
      </c>
      <c r="E8" s="162" t="s">
        <v>1437</v>
      </c>
      <c r="F8" s="162" t="s">
        <v>1434</v>
      </c>
      <c r="G8" s="163">
        <v>46082</v>
      </c>
    </row>
    <row r="9" spans="2:7">
      <c r="B9" s="162" t="s">
        <v>1438</v>
      </c>
      <c r="C9" s="162">
        <v>333033</v>
      </c>
      <c r="D9" s="162" t="s">
        <v>1439</v>
      </c>
      <c r="E9" s="162" t="s">
        <v>1431</v>
      </c>
      <c r="F9" s="162" t="s">
        <v>1440</v>
      </c>
      <c r="G9" s="162" t="s">
        <v>624</v>
      </c>
    </row>
    <row r="10" spans="2:7">
      <c r="B10" s="162" t="s">
        <v>1441</v>
      </c>
      <c r="C10" s="162">
        <v>263576</v>
      </c>
      <c r="D10" s="162" t="s">
        <v>1442</v>
      </c>
      <c r="E10" s="162" t="s">
        <v>1431</v>
      </c>
      <c r="F10" s="162" t="s">
        <v>1431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1443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1444</v>
      </c>
      <c r="E3" s="200" t="s">
        <v>1445</v>
      </c>
      <c r="F3" s="200" t="s">
        <v>1446</v>
      </c>
      <c r="G3" s="200" t="s">
        <v>1447</v>
      </c>
      <c r="H3" s="200" t="s">
        <v>1448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1450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1451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1452</v>
      </c>
      <c r="V1" s="250"/>
      <c r="W1" s="250"/>
    </row>
    <row r="2" spans="1:23" ht="15" customHeight="1">
      <c r="A2" s="87" t="s">
        <v>1453</v>
      </c>
      <c r="B2" s="87" t="s">
        <v>1454</v>
      </c>
      <c r="C2" s="87" t="s">
        <v>442</v>
      </c>
      <c r="D2" s="88" t="s">
        <v>1011</v>
      </c>
      <c r="E2" s="88" t="s">
        <v>4</v>
      </c>
      <c r="F2" s="88" t="s">
        <v>1455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1456</v>
      </c>
      <c r="T2" s="91" t="s">
        <v>1014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1457</v>
      </c>
      <c r="C2" s="121" t="s">
        <v>997</v>
      </c>
      <c r="D2" s="76" t="s">
        <v>999</v>
      </c>
      <c r="E2" s="76" t="s">
        <v>1458</v>
      </c>
      <c r="F2" s="99" t="s">
        <v>1459</v>
      </c>
      <c r="G2" s="76" t="s">
        <v>1460</v>
      </c>
      <c r="H2" s="76" t="s">
        <v>1461</v>
      </c>
      <c r="I2" s="76" t="s">
        <v>1462</v>
      </c>
      <c r="J2" s="76" t="s">
        <v>1463</v>
      </c>
      <c r="K2" s="78" t="s">
        <v>1464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1465</v>
      </c>
      <c r="D5" s="252"/>
      <c r="E5" s="252"/>
      <c r="F5" s="252"/>
      <c r="G5" s="252"/>
      <c r="H5" s="252"/>
      <c r="I5" s="252"/>
      <c r="J5" s="253"/>
      <c r="K5" s="254" t="s">
        <v>1466</v>
      </c>
      <c r="L5" s="255"/>
      <c r="M5" s="255"/>
      <c r="N5" s="255"/>
      <c r="O5" s="256" t="s">
        <v>1467</v>
      </c>
      <c r="P5" s="257"/>
    </row>
    <row r="6" spans="1:16" s="74" customFormat="1" ht="15" customHeight="1">
      <c r="A6" s="66" t="s">
        <v>1455</v>
      </c>
      <c r="B6" s="75" t="s">
        <v>1454</v>
      </c>
      <c r="C6" s="76" t="s">
        <v>1011</v>
      </c>
      <c r="D6" s="77" t="s">
        <v>1012</v>
      </c>
      <c r="E6" s="76" t="s">
        <v>1468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1469</v>
      </c>
      <c r="M6" s="80" t="s">
        <v>642</v>
      </c>
      <c r="N6" s="81" t="s">
        <v>1006</v>
      </c>
      <c r="O6" s="158" t="s">
        <v>1049</v>
      </c>
      <c r="P6" s="132" t="s">
        <v>1470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sem oportunidade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2026-02-16T12:35:25Z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