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52" documentId="120_S{118792C3-22EF-5104-A093-F22BFE3913F3}" xr6:coauthVersionLast="47" xr6:coauthVersionMax="47" xr10:uidLastSave="{AF0D3AB8-432A-465B-BAA6-78E9DC9C2738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34" i="1" l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<sst xmlns="http://schemas.openxmlformats.org/spreadsheetml/2006/main" count="4568" uniqueCount="1253">
  <si>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</si>
  <si>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</si>
  <si>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</si>
  <si>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</si>
  <si>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</si>
  <si>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</si>
  <si>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</si>
  <si>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</si>
  <si>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</si>
  <si>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</si>
  <si>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</si>
  <si>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</si>
  <si>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</si>
  <si>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</si>
  <si>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</si>
  <si>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</si>
  <si>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</si>
  <si>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</si>
  <si>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</si>
  <si>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</si>
  <si>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</si>
  <si>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</si>
  <si>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</si>
  <si>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</si>
  <si>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</si>
  <si>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</si>
  <si>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</si>
  <si>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</si>
  <si>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</si>
  <si>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</si>
  <si>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</si>
  <si>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</si>
  <si>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</si>
  <si>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</si>
  <si>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</si>
  <si>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</si>
  <si>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</si>
  <si>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</si>
  <si>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</si>
  <si>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</si>
  <si>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</si>
  <si>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</si>
  <si>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</si>
  <si>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</si>
  <si>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</si>
  <si>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</si>
  <si>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</si>
  <si>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</si>
  <si>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</si>
  <si>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</si>
  <si>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</si>
  <si>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</si>
  <si>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</si>
  <si>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</si>
  <si>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</si>
  <si>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</si>
  <si>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</si>
  <si>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</si>
  <si>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</si>
  <si>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</si>
  <si>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</si>
  <si>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</si>
  <si>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</si>
  <si>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</si>
  <si>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</si>
  <si>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</si>
  <si>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</si>
  <si>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</si>
  <si>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</si>
  <si>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</si>
  <si>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</si>
  <si>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</si>
  <si>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</si>
  <si>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</si>
  <si>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</si>
  <si>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</si>
  <si>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</si>
  <si>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</si>
  <si>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</si>
  <si>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</si>
  <si>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</si>
  <si>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</si>
  <si>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</si>
  <si>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</si>
  <si>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</si>
  <si>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</si>
  <si>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</si>
  <si>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</si>
  <si>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</si>
  <si>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</si>
  <si>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</si>
  <si>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</si>
  <si>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</si>
  <si>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</si>
  <si>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</si>
  <si>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</si>
  <si>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</si>
  <si>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</si>
  <si>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</si>
  <si>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</si>
  <si>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</si>
  <si>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</si>
  <si>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</si>
  <si>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</si>
  <si>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</si>
  <si>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</si>
  <si>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</si>
  <si>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</si>
  <si>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</si>
  <si>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</si>
  <si>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</si>
  <si>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</si>
  <si>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</si>
  <si>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</si>
  <si>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</si>
  <si>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</si>
  <si>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</si>
  <si>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</si>
  <si>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</si>
  <si>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</si>
  <si>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</si>
  <si>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</si>
  <si>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</si>
  <si>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</si>
  <si>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</si>
  <si>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</si>
  <si>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</si>
  <si>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</si>
  <si>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</si>
  <si>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</si>
  <si>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</si>
  <si>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</si>
  <si>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</si>
  <si>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</si>
  <si>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</si>
  <si>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</si>
  <si>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</si>
  <si>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</si>
  <si>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</si>
  <si>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</si>
  <si>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</si>
  <si>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</si>
  <si>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</si>
  <si>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</si>
  <si>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</si>
  <si>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</si>
  <si>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</si>
  <si>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</si>
  <si>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</si>
  <si>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</si>
  <si>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</si>
  <si>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</si>
  <si>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</si>
  <si>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</si>
  <si>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</si>
  <si>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</si>
  <si>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</si>
  <si>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</si>
  <si>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</si>
  <si>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</si>
  <si>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</si>
  <si>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</si>
  <si>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</si>
  <si>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</si>
  <si>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</si>
  <si>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</si>
  <si>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</si>
  <si>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</si>
  <si>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</si>
  <si>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</si>
  <si>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</si>
  <si>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</si>
  <si>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</si>
  <si>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</si>
  <si>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</si>
  <si>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</si>
  <si>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</si>
  <si>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</si>
  <si>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</si>
  <si>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</si>
  <si>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</si>
  <si>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</si>
  <si>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</si>
  <si>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</si>
  <si>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</si>
  <si>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</si>
  <si>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</si>
  <si>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</si>
  <si>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</si>
  <si>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</si>
  <si>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</si>
  <si>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</si>
  <si>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</si>
  <si>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</si>
  <si>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</si>
  <si>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</si>
  <si>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</si>
  <si>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</si>
  <si>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</si>
  <si>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</si>
  <si>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</si>
  <si>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</si>
  <si>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</si>
  <si>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</si>
  <si>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</si>
  <si>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</si>
  <si>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</si>
  <si>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</si>
  <si>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</si>
  <si>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</si>
  <si>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</si>
  <si>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</si>
  <si>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</si>
  <si>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</si>
  <si>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</si>
  <si>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</si>
  <si>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</si>
  <si>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</si>
  <si>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</si>
  <si>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</si>
  <si>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</si>
  <si>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</si>
  <si>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</si>
  <si>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</si>
  <si>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</si>
  <si>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</si>
  <si>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</si>
  <si>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</si>
  <si>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</si>
  <si>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</si>
  <si>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</si>
  <si>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</si>
  <si>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</si>
  <si>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</si>
  <si>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</si>
  <si>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</si>
  <si>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</si>
  <si>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</si>
  <si>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</si>
  <si>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</si>
  <si>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</si>
  <si>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</si>
  <si>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</si>
  <si>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</si>
  <si>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</si>
  <si>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</si>
  <si>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</si>
  <si>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</si>
  <si>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</si>
  <si>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</si>
  <si>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</si>
  <si>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</si>
  <si>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</si>
  <si>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</si>
  <si>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</si>
  <si>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</si>
  <si>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</si>
  <si>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</si>
  <si>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</si>
  <si>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</si>
  <si>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</si>
  <si>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</si>
  <si>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</si>
  <si>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</si>
  <si>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</si>
  <si>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</si>
  <si>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</si>
  <si>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</si>
  <si>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</si>
  <si>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</si>
  <si>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</si>
  <si>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</si>
  <si>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</si>
  <si>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</si>
  <si>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</si>
  <si>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</si>
  <si>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</si>
  <si>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</si>
  <si>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</si>
  <si>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</si>
  <si>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</si>
  <si>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</si>
  <si>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</si>
  <si>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</si>
  <si>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</si>
  <si>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</si>
  <si>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</si>
  <si>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</si>
  <si>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</si>
  <si>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</si>
  <si>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</si>
  <si>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</si>
  <si>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</si>
  <si>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</si>
  <si>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</si>
  <si>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</si>
  <si>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</si>
  <si>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</si>
  <si>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</si>
  <si>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</si>
  <si>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</si>
  <si>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</si>
  <si>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</si>
  <si>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</si>
  <si>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</si>
  <si>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</si>
  <si>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</si>
  <si>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</si>
  <si>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</si>
  <si>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</si>
  <si>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</si>
  <si>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</si>
  <si>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</si>
  <si>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</si>
  <si>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</si>
  <si>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</si>
  <si>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</si>
  <si>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</si>
  <si>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</si>
  <si>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</si>
  <si>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</si>
  <si>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</si>
  <si>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</si>
  <si>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</si>
  <si>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</si>
  <si>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</si>
  <si>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</si>
  <si>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</si>
  <si>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</si>
  <si>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</si>
  <si>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</si>
  <si>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</si>
  <si>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</si>
  <si>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</si>
  <si>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</si>
  <si>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</si>
  <si>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</si>
  <si>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</si>
  <si>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</si>
  <si>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</si>
  <si>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</si>
  <si>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</si>
  <si>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</si>
  <si>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</si>
  <si>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</si>
  <si>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</si>
  <si>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</si>
  <si>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</si>
  <si>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</si>
  <si>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</si>
  <si>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</si>
  <si>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</si>
  <si>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</si>
  <si>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</si>
  <si>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</si>
  <si>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</si>
  <si>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</si>
  <si>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</si>
  <si>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</si>
  <si>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</si>
  <si>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</si>
  <si>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</si>
  <si>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</si>
  <si>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</si>
  <si>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</si>
  <si>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</si>
  <si>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</si>
  <si>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</si>
  <si>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</si>
  <si>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</si>
  <si>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</si>
  <si>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</si>
  <si>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</si>
  <si>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</si>
  <si>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</si>
  <si>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</si>
  <si>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</si>
  <si>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</si>
  <si>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</si>
  <si>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</si>
  <si>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</si>
  <si>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</si>
  <si>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</si>
  <si>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</si>
  <si>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</si>
  <si>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</si>
  <si>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</si>
  <si>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</si>
  <si>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</si>
  <si>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</si>
  <si>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</si>
  <si>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</si>
  <si>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</si>
  <si>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</si>
  <si>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</si>
  <si>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</si>
  <si>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</si>
  <si>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</si>
  <si>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</si>
  <si>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</si>
  <si>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</si>
  <si>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</si>
  <si>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</si>
  <si>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</si>
  <si>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</si>
  <si>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</si>
  <si>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</si>
  <si>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</si>
  <si>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</si>
  <si>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</si>
  <si>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</si>
  <si>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</si>
  <si>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</si>
  <si>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</si>
  <si>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</si>
  <si>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</si>
  <si>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</si>
  <si>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</si>
  <si>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</si>
  <si>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</si>
  <si>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</si>
  <si>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</si>
  <si>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</si>
  <si>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</si>
  <si>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</si>
  <si>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</si>
  <si>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</si>
  <si>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</si>
  <si>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</si>
  <si>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</si>
  <si>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</si>
  <si>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</si>
  <si>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</si>
  <si>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</si>
  <si>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</si>
  <si>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</si>
  <si>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</si>
  <si>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</si>
  <si>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</si>
  <si>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</si>
  <si>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</si>
  <si>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</si>
  <si>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</si>
  <si>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</si>
  <si>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</si>
  <si>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</si>
  <si>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</si>
  <si>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</si>
  <si>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</si>
  <si>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</si>
  <si>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</si>
  <si>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</si>
  <si>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</si>
  <si>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</si>
  <si>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</si>
  <si>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</si>
  <si>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</si>
  <si>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</si>
  <si>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</si>
  <si>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</si>
  <si>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</si>
  <si>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</si>
  <si>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</si>
  <si>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</si>
  <si>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</si>
  <si>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</si>
  <si>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</si>
  <si>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</si>
  <si>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</si>
  <si>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</si>
  <si>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</si>
  <si>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</si>
  <si>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</si>
  <si>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</si>
  <si>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</si>
  <si>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</si>
  <si>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</si>
  <si>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</si>
  <si>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</si>
  <si>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</si>
  <si>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</si>
  <si>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</si>
  <si>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</si>
  <si>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</si>
  <si>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</si>
  <si>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</si>
  <si>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</si>
  <si>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</si>
  <si>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</si>
  <si>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</si>
  <si>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</si>
  <si>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</si>
  <si>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</si>
  <si>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</si>
  <si>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</si>
  <si>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</si>
  <si>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</si>
  <si>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</si>
  <si>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</si>
  <si>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</si>
  <si>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</si>
  <si>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</si>
  <si>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</si>
  <si>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</si>
  <si>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</si>
  <si>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</si>
  <si>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</si>
  <si>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</si>
  <si>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</si>
  <si>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</si>
  <si>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</si>
  <si>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</si>
  <si>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</si>
  <si>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</si>
  <si>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</si>
  <si>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</si>
  <si>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</si>
  <si>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</si>
  <si>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</si>
  <si>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</si>
  <si>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</si>
  <si>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</si>
  <si>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</si>
  <si>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</si>
  <si>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</si>
  <si>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</si>
  <si>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</si>
  <si>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</si>
  <si>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</si>
  <si>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</si>
  <si>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</si>
  <si>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</si>
  <si>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</si>
  <si>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</si>
  <si>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</si>
  <si>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</si>
  <si>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</si>
  <si>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</si>
  <si>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</si>
  <si>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</si>
  <si>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</si>
  <si>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</si>
  <si>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</si>
  <si>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</si>
  <si>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</si>
  <si>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</si>
  <si>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</si>
  <si>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</si>
  <si>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</si>
  <si>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</si>
  <si>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</si>
  <si>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</si>
  <si>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</si>
  <si>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</si>
  <si>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</si>
  <si>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</si>
  <si>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</si>
  <si>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</si>
  <si>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</si>
  <si>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</si>
  <si>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</si>
  <si>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</si>
  <si>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</si>
  <si>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</si>
  <si>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</si>
  <si>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</si>
  <si>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</si>
  <si>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</si>
  <si>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</si>
  <si>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</si>
  <si>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</si>
  <si>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</si>
  <si>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</si>
  <si>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</si>
  <si>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</si>
  <si>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</si>
  <si>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</si>
  <si>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</si>
  <si>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</si>
  <si>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</si>
  <si>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</si>
  <si>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</si>
  <si>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</si>
  <si>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</si>
  <si>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</si>
  <si>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</si>
  <si>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</si>
  <si>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</si>
  <si>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</si>
  <si>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</si>
  <si>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</si>
  <si>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</si>
  <si>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</si>
  <si>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</si>
  <si>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</si>
  <si>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</si>
  <si>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</si>
  <si>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</si>
  <si>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</si>
  <si>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</si>
  <si>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</si>
  <si>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</si>
  <si>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</si>
  <si>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</si>
  <si>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</si>
  <si>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</si>
  <si>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</si>
  <si>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</si>
  <si>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</si>
  <si>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</si>
  <si>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</si>
  <si>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</si>
  <si>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</si>
  <si>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</si>
  <si>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</si>
  <si>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</si>
  <si>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</si>
  <si>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</si>
  <si>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</si>
  <si>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</si>
  <si>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</si>
  <si>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</si>
  <si>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</si>
  <si>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</si>
  <si>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</si>
  <si>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</si>
  <si>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</si>
  <si>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</si>
  <si>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</si>
  <si>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</si>
  <si>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</si>
  <si>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</si>
  <si>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</si>
  <si>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</si>
  <si>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</si>
  <si>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</si>
  <si>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</si>
  <si>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</si>
  <si>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</si>
  <si>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</si>
  <si>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</si>
  <si>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</si>
  <si>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</si>
  <si>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</si>
  <si>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</si>
  <si>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</si>
  <si>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</si>
  <si>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</si>
  <si>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</si>
  <si>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</si>
  <si>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</si>
  <si>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</si>
  <si>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</si>
  <si>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</si>
  <si>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</si>
  <si>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</si>
  <si>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</si>
  <si>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</si>
  <si>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</si>
  <si>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</si>
  <si>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</si>
  <si>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</si>
  <si>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</si>
  <si>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</si>
  <si>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</si>
  <si>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</si>
  <si>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</si>
  <si>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</si>
  <si>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</si>
  <si>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</si>
  <si>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</si>
  <si>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</si>
  <si>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</si>
  <si>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</si>
  <si>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</si>
  <si>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</si>
  <si>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</si>
  <si>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</si>
  <si>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</si>
  <si>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</si>
  <si>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</si>
  <si>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</si>
  <si>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</si>
  <si>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</si>
  <si>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</si>
  <si>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</si>
  <si>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</si>
  <si>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</si>
  <si>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</si>
  <si>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</si>
  <si>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</si>
  <si>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</si>
  <si>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</si>
  <si>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</si>
  <si>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</si>
  <si>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</si>
  <si>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</si>
  <si>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</si>
  <si>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</si>
  <si>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</si>
  <si>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</si>
  <si>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</si>
  <si>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</si>
  <si>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</si>
  <si>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</si>
  <si>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</si>
  <si>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</si>
  <si>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</si>
  <si>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</si>
  <si>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</si>
  <si>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</si>
  <si>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</si>
  <si>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</si>
  <si>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</si>
  <si>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</si>
  <si>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</si>
  <si>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</si>
  <si>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</si>
  <si>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</si>
  <si>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</si>
  <si>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</si>
  <si>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</si>
  <si>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</si>
  <si>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</si>
  <si>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</si>
  <si>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</si>
  <si>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</si>
  <si>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</si>
  <si>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</si>
  <si>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</si>
  <si>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</si>
  <si>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</si>
  <si>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</si>
  <si>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</si>
  <si>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</si>
  <si>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</si>
  <si>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</si>
  <si>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</si>
  <si>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</si>
  <si>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</si>
  <si>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</si>
  <si>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</si>
  <si>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</si>
  <si>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</si>
  <si>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</si>
  <si>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</si>
  <si>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</si>
  <si>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</si>
  <si>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</si>
  <si>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</si>
  <si>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</si>
  <si>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</si>
  <si>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</si>
  <si>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</si>
  <si>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</si>
  <si>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</si>
  <si>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</si>
  <si>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</si>
  <si>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</si>
  <si>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</si>
  <si>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</si>
  <si>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</si>
  <si>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</si>
  <si>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</si>
  <si>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</si>
  <si>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</si>
  <si>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</si>
  <si>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</si>
  <si>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</si>
  <si>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</si>
  <si>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</si>
  <si>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</si>
  <si>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</si>
  <si>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</si>
  <si>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</si>
  <si>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</si>
  <si>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</si>
  <si>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</si>
  <si>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</si>
  <si>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</si>
  <si>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</si>
  <si>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</si>
  <si>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</si>
  <si>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</si>
  <si>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</si>
  <si>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</si>
  <si>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</si>
  <si>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</si>
  <si>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</si>
  <si>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</si>
  <si>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</si>
  <si>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</si>
  <si>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</si>
  <si>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</si>
  <si>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</si>
  <si>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</si>
  <si>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</si>
  <si>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</si>
  <si>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</si>
  <si>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</si>
  <si>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</si>
  <si>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</si>
  <si>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</si>
  <si>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</si>
  <si>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</si>
  <si>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</si>
  <si>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</si>
  <si>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</si>
  <si>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</si>
  <si>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</si>
  <si>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</si>
  <si>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</si>
  <si>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</si>
  <si>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</si>
  <si>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</si>
  <si>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</si>
  <si>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</si>
  <si>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</si>
  <si>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</si>
  <si>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</si>
  <si>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</si>
  <si>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</si>
  <si>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</si>
  <si>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</si>
  <si>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</si>
  <si>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</si>
  <si>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</si>
  <si>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</si>
  <si>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</si>
  <si>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</si>
  <si>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</si>
  <si>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</si>
  <si>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</si>
  <si>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</si>
  <si>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</si>
  <si>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</si>
  <si>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</si>
  <si>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</si>
  <si>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</si>
  <si>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</si>
  <si>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</si>
  <si>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</si>
  <si>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</si>
  <si>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</si>
  <si>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</si>
  <si>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</si>
  <si>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</si>
  <si>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</si>
  <si>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</si>
  <si>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</si>
  <si>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</si>
  <si>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</si>
  <si>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</si>
  <si>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</si>
  <si>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</si>
  <si>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</si>
  <si>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</si>
  <si>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</si>
  <si>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</si>
  <si>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</si>
  <si>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</si>
  <si>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</si>
  <si>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</si>
  <si>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</si>
  <si>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</si>
  <si>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</si>
  <si>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</si>
  <si>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</si>
  <si>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</si>
  <si>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</si>
  <si>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</si>
  <si>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</si>
  <si>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</si>
  <si>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</si>
  <si>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</si>
  <si>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</si>
  <si>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</si>
  <si>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</si>
  <si>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</si>
  <si>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</si>
  <si>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</si>
  <si>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</si>
  <si>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</si>
  <si>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</si>
  <si>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</si>
  <si>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</si>
  <si>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</si>
  <si>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</si>
  <si>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</si>
  <si>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</si>
  <si>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</si>
  <si>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</si>
  <si>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</si>
  <si>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</si>
  <si>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</si>
  <si>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</si>
  <si>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</si>
  <si>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</si>
  <si>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</si>
  <si>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</si>
  <si>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</si>
  <si>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</si>
  <si>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</si>
  <si>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</si>
  <si>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</si>
  <si>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</si>
  <si>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</si>
  <si>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</si>
  <si>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</si>
  <si>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</si>
  <si>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</si>
  <si>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</si>
  <si>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</si>
  <si>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</si>
  <si>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</si>
  <si>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</si>
  <si>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</si>
  <si>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</si>
  <si>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</si>
  <si>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</si>
  <si>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</si>
  <si>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</si>
  <si>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</si>
  <si>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</si>
  <si>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</si>
  <si>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</si>
  <si>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</si>
  <si>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</si>
  <si>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</si>
  <si>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</si>
  <si>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</si>
  <si>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</si>
  <si>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</si>
  <si>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</si>
  <si>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</si>
  <si>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</si>
  <si>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</si>
  <si>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</si>
  <si>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</si>
  <si>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</si>
  <si>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</si>
  <si>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</si>
  <si>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</si>
  <si>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</si>
  <si>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</si>
  <si>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</si>
  <si>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</si>
  <si>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</si>
  <si>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</si>
  <si>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</si>
  <si>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</si>
  <si>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</si>
  <si>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</si>
  <si>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</si>
  <si>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</si>
  <si>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</si>
  <si>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</si>
  <si>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</si>
  <si>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</si>
  <si>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</si>
  <si>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</si>
  <si>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</si>
  <si>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</si>
  <si>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</si>
  <si>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</si>
  <si>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</si>
  <si>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</si>
  <si>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</si>
  <si>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</si>
  <si>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</si>
  <si>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</si>
  <si>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</si>
  <si>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</si>
  <si>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</si>
  <si>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</si>
  <si>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</si>
  <si>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</si>
  <si>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</si>
  <si>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</si>
  <si>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</si>
  <si>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</si>
  <si>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</si>
  <si>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</si>
  <si>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</si>
  <si>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</si>
  <si>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</si>
  <si>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</si>
  <si>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</si>
  <si>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</si>
  <si>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</si>
  <si>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</si>
  <si>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</si>
  <si>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</si>
  <si>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</si>
  <si>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</si>
  <si>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</si>
  <si>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</si>
  <si>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</si>
  <si>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</si>
  <si>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</si>
  <si>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</si>
  <si>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</si>
  <si>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</si>
  <si>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</si>
  <si>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</si>
  <si>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</si>
  <si>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</si>
  <si>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</si>
  <si>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</si>
  <si>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</si>
  <si>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</si>
  <si>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</si>
  <si>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</si>
  <si>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</si>
  <si>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</si>
  <si>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</si>
  <si>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</si>
  <si>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</si>
  <si>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</si>
  <si>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</si>
  <si>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</si>
  <si>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</si>
  <si>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</si>
  <si>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</si>
  <si>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</si>
  <si>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</si>
  <si>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</si>
  <si>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</si>
  <si>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</si>
  <si>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</si>
  <si>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</si>
  <si>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</si>
  <si>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</si>
  <si>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</si>
  <si>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</si>
  <si>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</si>
  <si>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</si>
  <si>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</si>
  <si>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</si>
  <si>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</si>
  <si>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</si>
  <si>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</si>
  <si>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</si>
  <si>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</si>
  <si>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</si>
  <si>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</si>
  <si>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</si>
  <si>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</si>
  <si>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</si>
  <si>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</si>
  <si>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</si>
  <si>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</si>
  <si>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</si>
  <si>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</si>
  <si>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</si>
  <si>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</si>
  <si>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</si>
  <si>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</si>
  <si>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</si>
  <si>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</si>
  <si>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</si>
  <si>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</si>
  <si>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</si>
  <si>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</si>
  <si>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</si>
  <si>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</si>
  <si>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</si>
  <si>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</si>
  <si>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</si>
  <si>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</si>
  <si>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</si>
  <si>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</si>
  <si>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</si>
  <si>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</si>
  <si>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</si>
  <si>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</si>
  <si>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</si>
  <si>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</si>
  <si>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</si>
  <si>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</si>
  <si>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</si>
  <si>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</si>
  <si>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</si>
  <si>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</si>
  <si>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</si>
  <si>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</si>
  <si>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</si>
  <si>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</si>
  <si>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</si>
  <si>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</si>
  <si>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</si>
  <si>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</si>
  <si>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</si>
  <si>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</si>
  <si>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</si>
  <si>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</si>
  <si>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</si>
  <si>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</si>
  <si>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</si>
  <si>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</si>
  <si>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</si>
  <si>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</si>
  <si>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</si>
  <si>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</si>
  <si>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</si>
  <si>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</si>
  <si>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</si>
  <si>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</si>
  <si>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</si>
  <si>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</si>
  <si>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</si>
  <si>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</si>
  <si>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</si>
  <si>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</si>
  <si>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</si>
  <si>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</si>
  <si>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</si>
  <si>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</si>
  <si>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</si>
  <si>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</si>
  <si>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</si>
  <si>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</si>
  <si>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</si>
  <si>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</si>
  <si>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</si>
  <si>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</si>
  <si>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</si>
  <si>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</si>
  <si>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</si>
  <si>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</si>
  <si>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</si>
  <si>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deslocamento para km de descarga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</si>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</sst>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8" topLeftCell="BK2" activePane="topRight" state="frozen"/>
      <selection pane="topRight" activeCell="BM95" sqref="BM95:BO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919</v>
      </c>
      <c r="C1" s="196"/>
      <c r="D1" s="196"/>
      <c r="E1" s="3"/>
      <c r="F1" s="195" t="s">
        <v>920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88" t="s">
        <v>928</v>
      </c>
      <c r="BB2" s="192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8" t="s">
        <v>929</v>
      </c>
      <c r="AJ3" s="192"/>
      <c r="AK3" s="188" t="s">
        <v>930</v>
      </c>
      <c r="AL3" s="189"/>
      <c r="AM3" s="190"/>
      <c r="AN3" s="191"/>
      <c r="AO3" s="189"/>
      <c r="AP3" s="189"/>
      <c r="AQ3" s="192"/>
      <c r="AR3" s="63"/>
      <c r="AS3" s="193" t="s">
        <v>936</v>
      </c>
      <c r="AT3" s="194"/>
      <c r="AU3" s="193" t="s">
        <v>937</v>
      </c>
      <c r="AV3" s="194"/>
      <c r="AW3" s="193" t="s">
        <v>938</v>
      </c>
      <c r="AX3" s="194"/>
      <c r="AY3" s="63" t="s">
        <v>939</v>
      </c>
      <c r="AZ3" s="63"/>
      <c r="BA3" s="216"/>
      <c r="BB3" s="217"/>
      <c r="BC3" s="188" t="s">
        <v>932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1158</v>
      </c>
      <c r="BK102" s="18" t="s">
        <v>1158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1159</v>
      </c>
      <c r="W106" s="151" t="s">
        <v>1025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1025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/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1161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1162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1163</v>
      </c>
      <c r="W110" s="151" t="s">
        <v>1164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1165</v>
      </c>
      <c r="W113" s="151" t="s">
        <v>1166</v>
      </c>
      <c r="X113" s="104" t="s">
        <v>386</v>
      </c>
      <c r="Y113" s="129"/>
      <c r="Z113" s="104"/>
      <c r="AA113" s="105" t="s">
        <v>1167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1168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1169</v>
      </c>
      <c r="W120" s="151" t="s">
        <v>1025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1169</v>
      </c>
      <c r="W121" s="151" t="s">
        <v>1025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1169</v>
      </c>
      <c r="W122" s="151" t="s">
        <v>1170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1171</v>
      </c>
      <c r="W123" s="151" t="s">
        <v>1021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1172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1169</v>
      </c>
      <c r="W124" s="151" t="s">
        <v>1173</v>
      </c>
      <c r="X124" s="104" t="s">
        <v>386</v>
      </c>
      <c r="Y124" s="129"/>
      <c r="Z124" s="104"/>
      <c r="AA124" s="105" t="s">
        <v>1174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1169</v>
      </c>
      <c r="W125" s="151" t="s">
        <v>1092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1175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1176</v>
      </c>
      <c r="W135" s="151" t="s">
        <v>1177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1178</v>
      </c>
      <c r="N136" s="127" t="s">
        <v>1179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1180</v>
      </c>
      <c r="X136" s="104" t="s">
        <v>386</v>
      </c>
      <c r="Y136" s="129"/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1165</v>
      </c>
      <c r="W137" s="151" t="s">
        <v>1181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1165</v>
      </c>
      <c r="W138" s="105" t="s">
        <v>1183</v>
      </c>
      <c r="X138" s="104" t="s">
        <v>386</v>
      </c>
      <c r="Y138" s="129"/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1165</v>
      </c>
      <c r="W139" s="151" t="s">
        <v>1181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1165</v>
      </c>
      <c r="W140" s="151" t="s">
        <v>1025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1165</v>
      </c>
      <c r="W142" s="105" t="s">
        <v>1092</v>
      </c>
      <c r="X142" s="104" t="s">
        <v>386</v>
      </c>
      <c r="Y142" s="129"/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1184</v>
      </c>
      <c r="I143" s="106" t="s">
        <v>1184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/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1188</v>
      </c>
      <c r="C4" s="160" t="s">
        <v>1189</v>
      </c>
      <c r="D4" s="160" t="s">
        <v>1190</v>
      </c>
      <c r="E4" s="160" t="s">
        <v>1191</v>
      </c>
      <c r="F4" s="160" t="s">
        <v>4</v>
      </c>
      <c r="G4" s="160" t="s">
        <v>1192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1193</v>
      </c>
      <c r="C6" s="161">
        <v>407867</v>
      </c>
      <c r="D6" s="161" t="s">
        <v>1194</v>
      </c>
      <c r="E6" s="161" t="s">
        <v>789</v>
      </c>
      <c r="F6" s="161" t="s">
        <v>1195</v>
      </c>
      <c r="G6" s="162"/>
    </row>
    <row r="7" spans="2:7">
      <c r="B7" s="161" t="s">
        <v>1196</v>
      </c>
      <c r="C7" s="161">
        <v>293644</v>
      </c>
      <c r="D7" s="161" t="s">
        <v>1197</v>
      </c>
      <c r="E7" s="161" t="s">
        <v>789</v>
      </c>
      <c r="F7" s="161" t="s">
        <v>1195</v>
      </c>
      <c r="G7" s="162"/>
    </row>
    <row r="8" spans="2:7">
      <c r="B8" s="161" t="s">
        <v>1198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1199</v>
      </c>
      <c r="C9" s="161">
        <v>256790</v>
      </c>
      <c r="D9" s="161" t="s">
        <v>1200</v>
      </c>
      <c r="E9" s="161" t="s">
        <v>790</v>
      </c>
      <c r="F9" s="161" t="s">
        <v>1201</v>
      </c>
      <c r="G9" s="162">
        <v>46357</v>
      </c>
    </row>
    <row r="10" spans="2:7">
      <c r="B10" s="161" t="s">
        <v>1202</v>
      </c>
      <c r="C10" s="161">
        <v>265193</v>
      </c>
      <c r="D10" s="161" t="s">
        <v>1203</v>
      </c>
      <c r="E10" s="161" t="s">
        <v>791</v>
      </c>
      <c r="F10" s="161" t="s">
        <v>1071</v>
      </c>
      <c r="G10" s="161" t="s">
        <v>1204</v>
      </c>
    </row>
    <row r="11" spans="2:7">
      <c r="B11" s="161" t="s">
        <v>1205</v>
      </c>
      <c r="C11" s="161">
        <v>293716</v>
      </c>
      <c r="D11" s="161" t="s">
        <v>1206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1207</v>
      </c>
      <c r="C12" s="161">
        <v>257258</v>
      </c>
      <c r="D12" s="161" t="s">
        <v>1208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1209</v>
      </c>
      <c r="C13" s="161">
        <v>371147</v>
      </c>
      <c r="D13" s="161" t="s">
        <v>1210</v>
      </c>
      <c r="E13" s="161" t="s">
        <v>792</v>
      </c>
      <c r="F13" s="161" t="s">
        <v>128</v>
      </c>
      <c r="G13" s="161" t="s">
        <v>1204</v>
      </c>
    </row>
    <row r="14" spans="2:7">
      <c r="B14" s="161" t="s">
        <v>1211</v>
      </c>
      <c r="C14" s="161">
        <v>259230</v>
      </c>
      <c r="D14" s="161" t="s">
        <v>1212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1213</v>
      </c>
      <c r="C15" s="161">
        <v>370705</v>
      </c>
      <c r="D15" s="161"/>
      <c r="E15" s="161" t="s">
        <v>792</v>
      </c>
      <c r="F15" s="161" t="s">
        <v>128</v>
      </c>
      <c r="G15" s="161" t="s">
        <v>1204</v>
      </c>
    </row>
    <row r="16" spans="2:7">
      <c r="B16" s="161" t="s">
        <v>1214</v>
      </c>
      <c r="C16" s="161">
        <v>258542</v>
      </c>
      <c r="D16" s="161" t="s">
        <v>1215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1216</v>
      </c>
      <c r="C17" s="161">
        <v>257050</v>
      </c>
      <c r="D17" s="161" t="s">
        <v>1217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1218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1219</v>
      </c>
      <c r="D4" s="163" t="s">
        <v>1220</v>
      </c>
      <c r="E4" s="163" t="s">
        <v>1221</v>
      </c>
      <c r="F4" s="160" t="s">
        <v>1222</v>
      </c>
      <c r="G4" s="163" t="s">
        <v>1223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1225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1226</v>
      </c>
      <c r="G9" s="167" t="s">
        <v>1227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1224</v>
      </c>
      <c r="G10" s="167"/>
    </row>
    <row r="11" spans="2:7">
      <c r="B11" s="167" t="s">
        <v>1228</v>
      </c>
      <c r="C11" s="167">
        <v>9038</v>
      </c>
      <c r="D11" s="168">
        <v>46076</v>
      </c>
      <c r="E11" s="167">
        <v>8698</v>
      </c>
      <c r="F11" s="169" t="s">
        <v>1229</v>
      </c>
      <c r="G11" s="167"/>
    </row>
    <row r="12" spans="2:7">
      <c r="B12" s="167" t="s">
        <v>709</v>
      </c>
      <c r="C12" s="167" t="s">
        <v>1230</v>
      </c>
      <c r="D12" s="168">
        <v>46066</v>
      </c>
      <c r="E12" s="167">
        <v>9500</v>
      </c>
      <c r="F12" s="169" t="s">
        <v>1231</v>
      </c>
      <c r="G12" s="167"/>
    </row>
    <row r="13" spans="2:7">
      <c r="B13" s="167" t="s">
        <v>709</v>
      </c>
      <c r="C13" s="167" t="s">
        <v>1232</v>
      </c>
      <c r="D13" s="168">
        <v>46066</v>
      </c>
      <c r="E13" s="167">
        <v>10500</v>
      </c>
      <c r="F13" s="169" t="s">
        <v>1231</v>
      </c>
      <c r="G13" s="167"/>
    </row>
    <row r="14" spans="2:7">
      <c r="B14" s="167" t="s">
        <v>709</v>
      </c>
      <c r="C14" s="167" t="s">
        <v>1233</v>
      </c>
      <c r="D14" s="168">
        <v>46066</v>
      </c>
      <c r="E14" s="167">
        <v>9000</v>
      </c>
      <c r="F14" s="169" t="s">
        <v>1231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4" sqref="G104:G12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1234</v>
      </c>
      <c r="V1" s="226"/>
      <c r="W1" s="226"/>
    </row>
    <row r="2" spans="1:23" ht="15" customHeight="1">
      <c r="A2" s="87" t="s">
        <v>1235</v>
      </c>
      <c r="B2" s="87" t="s">
        <v>1236</v>
      </c>
      <c r="C2" s="87" t="s">
        <v>376</v>
      </c>
      <c r="D2" s="88" t="s">
        <v>961</v>
      </c>
      <c r="E2" s="88" t="s">
        <v>4</v>
      </c>
      <c r="F2" s="88" t="s">
        <v>1237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1238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1239</v>
      </c>
      <c r="D5" s="228"/>
      <c r="E5" s="228"/>
      <c r="F5" s="228"/>
      <c r="G5" s="228"/>
      <c r="H5" s="228"/>
      <c r="I5" s="228"/>
      <c r="J5" s="229"/>
      <c r="K5" s="230" t="s">
        <v>1240</v>
      </c>
      <c r="L5" s="231"/>
      <c r="M5" s="231"/>
      <c r="N5" s="231"/>
      <c r="O5" s="232" t="s">
        <v>1241</v>
      </c>
      <c r="P5" s="233"/>
    </row>
    <row r="6" spans="1:16" s="74" customFormat="1" ht="15" customHeight="1">
      <c r="A6" s="66" t="s">
        <v>1237</v>
      </c>
      <c r="B6" s="75" t="s">
        <v>1236</v>
      </c>
      <c r="C6" s="76" t="s">
        <v>961</v>
      </c>
      <c r="D6" s="77" t="s">
        <v>962</v>
      </c>
      <c r="E6" s="76" t="s">
        <v>1242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1243</v>
      </c>
      <c r="M6" s="80" t="s">
        <v>576</v>
      </c>
      <c r="N6" s="81" t="s">
        <v>956</v>
      </c>
      <c r="O6" s="158" t="s">
        <v>999</v>
      </c>
      <c r="P6" s="133" t="s">
        <v>1244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MC1 13h53 / Em deslocamento para km de descarga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8" sqref="G10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1245</v>
      </c>
      <c r="C2" s="121" t="s">
        <v>946</v>
      </c>
      <c r="D2" s="76" t="s">
        <v>948</v>
      </c>
      <c r="E2" s="76" t="s">
        <v>1246</v>
      </c>
      <c r="F2" s="99" t="s">
        <v>1247</v>
      </c>
      <c r="G2" s="76" t="s">
        <v>1248</v>
      </c>
      <c r="H2" s="76" t="s">
        <v>1249</v>
      </c>
      <c r="I2" s="76" t="s">
        <v>1250</v>
      </c>
      <c r="J2" s="76" t="s">
        <v>1251</v>
      </c>
      <c r="K2" s="78" t="s">
        <v>1252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>
        <f>IF(SP_SUL!B143="","*",SP_SUL!B143)</f>
        <v>46085</v>
      </c>
      <c r="D139" s="94" t="str">
        <f>IF(SP_SUL!D143="","*",SP_SUL!D143)</f>
        <v>V85</v>
      </c>
      <c r="E139" s="94" t="str">
        <f>IF(SP_SUL!H143="","*",SP_SUL!H143)</f>
        <v>ZDRZPT</v>
      </c>
      <c r="F139" s="100" t="str">
        <f>IF(SP_SUL!M143="","*",SP_SUL!M143)</f>
        <v>ZGM-109</v>
      </c>
      <c r="G139" s="95" t="str">
        <f>IF(SP_SUL!I143="","*",SP_SUL!I143)</f>
        <v>ZDRZPT</v>
      </c>
      <c r="H139" s="95" t="str">
        <f>IF(SP_SUL!AB143="","*",SP_SUL!AB143)</f>
        <v>FIXO</v>
      </c>
      <c r="I139" s="95" t="str">
        <f>IF(SP_SUL!AC143="","*",SP_SUL!AC143)</f>
        <v>*</v>
      </c>
      <c r="J139" s="96">
        <f>IF(SP_SUL!AA143="","*",SP_SUL!AA143)</f>
        <v>1</v>
      </c>
      <c r="K139" s="97">
        <f>IF(SP_SUL!AD143="","*",SP_SUL!AD143)</f>
        <v>0.29166666666666669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2026-03-03T19:20:06Z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