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9" documentId="120_S{118792C3-22EF-5104-A093-F22BFE3913F3}" xr6:coauthVersionLast="47" xr6:coauthVersionMax="47" xr10:uidLastSave="{41C99080-C21D-4A5D-B7D3-9644A64D95F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Planilha1" sheetId="17" r:id="rId3"/>
    <sheet name="SP_NORTE" sheetId="1" r:id="rId4"/>
    <sheet name="CONTROLE - MAQUINISTAS" sheetId="12" r:id="rId5"/>
    <sheet name="CONTROLE D+1" sheetId="15" r:id="rId6"/>
    <sheet name="CONTROLE D" sheetId="10" r:id="rId7"/>
    <sheet name="Maquinista" sheetId="13" r:id="rId8"/>
    <sheet name="Diesel" sheetId="14" r:id="rId9"/>
    <sheet name="Intervalo nao Porgramado " sheetId="16" r:id="rId10"/>
    <sheet name="SELEÇÕES" sheetId="9" r:id="rId11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6" hidden="1">'CONTROLE D'!$A$6:$P$8</definedName>
    <definedName name="_xlnm._FilterDatabase" localSheetId="4" hidden="1">'CONTROLE - MAQUINISTAS'!$B$2:$K$1050</definedName>
    <definedName name="_xlnm._FilterDatabase" localSheetId="5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<sst xmlns="http://schemas.openxmlformats.org/spreadsheetml/2006/main" count="5878" uniqueCount="1479">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</sst>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topLeftCell="A55" zoomScale="85" zoomScaleNormal="85" workbookViewId="0">
      <selection activeCell="D2" sqref="D2:D81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DFB8-F211-4CAE-8A53-74EE864DD190}">
  <dimension ref="A1"/>
  <sheetViews>
    <sheetView tabSelected="1"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zoomScaleNormal="100" workbookViewId="0">
      <pane xSplit="6" topLeftCell="P237" activePane="topRight" state="frozen"/>
      <selection pane="topRight" activeCell="Q246" sqref="Q246:Q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46099</v>
      </c>
      <c r="V2" s="141">
        <f ca="1">U2-1</f>
        <v>46098</v>
      </c>
      <c r="W2" s="141">
        <f ca="1">V2-1</f>
        <v>46097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 t="str">
        <f ca="1">_xlfn.XLOOKUP(G5&amp;$V$2,BS_CONTROLE[CHAVE],BS_CONTROLE[Quantidade_11],"-")</f>
        <v>-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 t="str">
        <f ca="1">_xlfn.XLOOKUP(G6&amp;$U$2,BS_CONTROLE[CHAVE],BS_CONTROLE[Quantidade_11],"-")</f>
        <v>-</v>
      </c>
      <c r="V6" s="140" t="str">
        <f ca="1">_xlfn.XLOOKUP(G6&amp;$V$2,BS_CONTROLE[CHAVE],BS_CONTROLE[Quantidade_11],"-")</f>
        <v>-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 t="str">
        <f ca="1">_xlfn.XLOOKUP(G7&amp;$U$2,BS_CONTROLE[CHAVE],BS_CONTROLE[Quantidade_11],"-")</f>
        <v>-</v>
      </c>
      <c r="V7" s="140" t="str">
        <f ca="1">_xlfn.XLOOKUP(G7&amp;$V$2,BS_CONTROLE[CHAVE],BS_CONTROLE[Quantidade_11],"-")</f>
        <v>-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 t="str">
        <f ca="1">_xlfn.XLOOKUP(G13&amp;$V$2,BS_CONTROLE[CHAVE],BS_CONTROLE[Quantidade_11],"-")</f>
        <v>-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 t="str">
        <f ca="1">_xlfn.XLOOKUP(G14&amp;$U$2,BS_CONTROLE[CHAVE],BS_CONTROLE[Quantidade_11],"-")</f>
        <v>-</v>
      </c>
      <c r="V14" s="140" t="str">
        <f ca="1">_xlfn.XLOOKUP(G14&amp;$V$2,BS_CONTROLE[CHAVE],BS_CONTROLE[Quantidade_11],"-")</f>
        <v>-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0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>
        <f ca="1">_xlfn.XLOOKUP(G209&amp;$W$2,BS_CONTROLE[CHAVE],BS_CONTROLE[Quantidade_11],"-")</f>
        <v>0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0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>
        <f ca="1">_xlfn.XLOOKUP(G223&amp;$W$2,BS_CONTROLE[CHAVE],BS_CONTROLE[Quantidade_11],"-")</f>
        <v>0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>
        <f ca="1">_xlfn.XLOOKUP(G234&amp;$W$2,BS_CONTROLE[CHAVE],BS_CONTROLE[Quantidade_11],"-")</f>
        <v>0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>
        <f ca="1">_xlfn.XLOOKUP(G237&amp;$W$2,BS_CONTROLE[CHAVE],BS_CONTROLE[Quantidade_11],"-")</f>
        <v>0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2026-03-19T19:20:41Z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