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66" documentId="120_S{118792C3-22EF-5104-A093-F22BFE3913F3}" xr6:coauthVersionLast="47" xr6:coauthVersionMax="47" xr10:uidLastSave="{ABCDCDE8-1ADF-4E37-8D92-FCFA2BB847C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L153" i="1" a="1"/>
  <c r="L153" i="1" s="1"/>
  <c r="K148" i="15" s="1"/>
  <c r="M156" i="1" a="1"/>
  <c r="M156" i="1" s="1"/>
  <c r="L151" i="15" s="1"/>
  <c r="L156" i="1" a="1"/>
  <c r="L156" i="1" s="1"/>
  <c r="K151" i="15" s="1"/>
  <c r="M155" i="1" a="1"/>
  <c r="M155" i="1" s="1"/>
  <c r="L150" i="15" s="1"/>
  <c r="L155" i="1" a="1"/>
  <c r="L155" i="1" s="1"/>
  <c r="K150" i="15" s="1"/>
  <c r="L152" i="1" a="1"/>
  <c r="L152" i="1"/>
  <c r="K147" i="15" s="1"/>
  <c r="M150" i="1" a="1"/>
  <c r="M150" i="1"/>
  <c r="L146" i="15" s="1"/>
  <c r="L150" i="1" a="1"/>
  <c r="L150" i="1"/>
  <c r="K146" i="15" s="1"/>
  <c r="M149" i="1" a="1"/>
  <c r="M149" i="1"/>
  <c r="L145" i="15" s="1"/>
  <c r="L149" i="1" a="1"/>
  <c r="L149" i="1"/>
  <c r="K145" i="15" s="1"/>
  <c r="M148" i="1" a="1"/>
  <c r="M148" i="1"/>
  <c r="L144" i="15" s="1"/>
  <c r="L148" i="1" a="1"/>
  <c r="L148" i="1"/>
  <c r="K144" i="15" s="1"/>
  <c r="M147" i="1" a="1"/>
  <c r="M147" i="1"/>
  <c r="L143" i="15" s="1"/>
  <c r="L147" i="1" a="1"/>
  <c r="L147" i="1"/>
  <c r="K143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3" i="15" s="1"/>
  <c r="Q148" i="1"/>
  <c r="R144" i="15" s="1"/>
  <c r="Q149" i="1"/>
  <c r="R145" i="15" s="1"/>
  <c r="Q150" i="1"/>
  <c r="R146" i="15" s="1"/>
  <c r="Q152" i="1"/>
  <c r="R147" i="15" s="1"/>
  <c r="Q153" i="1"/>
  <c r="R148" i="15" s="1"/>
  <c r="Q154" i="1"/>
  <c r="R149" i="15" s="1"/>
  <c r="Q155" i="1"/>
  <c r="R150" i="15" s="1"/>
  <c r="Q156" i="1"/>
  <c r="R151" i="15" s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4" i="15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51" i="1" l="1"/>
  <c r="E165" i="15"/>
  <c r="E164" i="15"/>
  <c r="D165" i="15"/>
  <c r="D164" i="15"/>
  <c r="L165" i="15"/>
  <c r="L164" i="15"/>
  <c r="F129" i="12"/>
  <c r="K129" i="15"/>
  <c r="F133" i="12"/>
  <c r="K133" i="15"/>
  <c r="F135" i="12"/>
  <c r="K135" i="15"/>
  <c r="F139" i="12"/>
  <c r="K139" i="15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<sst xmlns="http://schemas.openxmlformats.org/spreadsheetml/2006/main" count="4842" uniqueCount="1364">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</sst>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7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T136" activePane="topRight" state="frozen"/>
      <selection pane="topRight" activeCell="D151" sqref="D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257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258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259">
        <v>73</v>
      </c>
      <c r="J146" s="259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260" t="str">
        <f>IF(E146=0, "*", IFERROR(_xlfn.XLOOKUP(E146, BS_ATIVIDADE[ATIVIDADE], BS_ATIVIDADE[UNIDADE]), "*"))</f>
        <v>BINÁRIO</v>
      </c>
      <c r="R146" s="261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26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/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262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263">
        <f>IF(BS_CONTROLE[[#This Row],[SUB]]=0, "-", BS_CONTROLE[[#This Row],[SUB]])</f>
        <v>73</v>
      </c>
      <c r="AO146" s="105">
        <f>BS_CONTROLE[[#This Row],[KM - Inicio]]</f>
        <v>339</v>
      </c>
      <c r="AP146" s="263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64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265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26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/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/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/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/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257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258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259">
        <v>73</v>
      </c>
      <c r="J151" s="259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260" t="str">
        <f>IF(E151=0, "*", IFERROR(_xlfn.XLOOKUP(E151, BS_ATIVIDADE[ATIVIDADE], BS_ATIVIDADE[UNIDADE]), "*"))</f>
        <v>BINÁRIO</v>
      </c>
      <c r="R151" s="261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26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/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262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263">
        <f>IF(BS_CONTROLE[[#This Row],[SUB]]=0, "-", BS_CONTROLE[[#This Row],[SUB]])</f>
        <v>73</v>
      </c>
      <c r="AO151" s="105">
        <f>BS_CONTROLE[[#This Row],[KM - Inicio]]</f>
        <v>90</v>
      </c>
      <c r="AP151" s="263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64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265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26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/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/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/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/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/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*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*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*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*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*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*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*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*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*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33" workbookViewId="0">
      <selection activeCell="B142" sqref="B142:T15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1353</v>
      </c>
      <c r="V1" s="249"/>
      <c r="W1" s="249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IF(SP_NORTE!X147="","*",SP_NORTE!X147)</f>
        <v>*</v>
      </c>
      <c r="B143" s="146" t="str">
        <f>IF(SP_NORTE!W147="","*",SP_NORTE!W147)</f>
        <v>Oportunidade</v>
      </c>
      <c r="C143" s="146" t="str">
        <f>IF(SP_NORTE!Y147="","*",SP_NORTE!Y147)</f>
        <v>*</v>
      </c>
      <c r="D143" s="138" t="str">
        <f>IF(SP_NORTE!R147="","*",SP_NORTE!R147)</f>
        <v>SP NORTE</v>
      </c>
      <c r="E143" s="138" t="str">
        <f>IF(SP_NORTE!S147="","*",SP_NORTE!S147)</f>
        <v>TMI-ZEB</v>
      </c>
      <c r="F143" s="145">
        <f>IF(SP_NORTE!B147="","*",SP_NORTE!B147)</f>
        <v>46064</v>
      </c>
      <c r="G143" s="145" t="str">
        <f>IF(SP_NORTE!D147="","*",SP_NORTE!D147)</f>
        <v>V87</v>
      </c>
      <c r="H143" s="145" t="str">
        <f>IF(SP_NORTE!E147="","*",SP_NORTE!E147)</f>
        <v>MECANIZAÇÃO - SOCADORA</v>
      </c>
      <c r="I143" s="145" t="str">
        <f>IF(SP_NORTE!G147="","*",SP_NORTE!G147)</f>
        <v>ZDP2</v>
      </c>
      <c r="J143" s="145" t="str">
        <f>IF(SP_NORTE!H147="","*",SP_NORTE!H147)</f>
        <v>ZDP2</v>
      </c>
      <c r="K143" s="138" t="str">
        <f>IF(SP_NORTE!L147="","*",SP_NORTE!L147)</f>
        <v>ZGI-ZFN</v>
      </c>
      <c r="L143" s="138">
        <f>IF(SP_NORTE!M147="","*",SP_NORTE!M147)</f>
        <v>326332</v>
      </c>
      <c r="M143" s="139">
        <f>IF(SP_NORTE!I147="","*",SP_NORTE!I147)</f>
        <v>73</v>
      </c>
      <c r="N143" s="144">
        <f>IF(SP_NORTE!J147="","*",SP_NORTE!J147)</f>
        <v>326.10000000000002</v>
      </c>
      <c r="O143" s="144">
        <f>IF(SP_NORTE!K147="","*",SP_NORTE!K147)</f>
        <v>325.39999999999998</v>
      </c>
      <c r="P143" s="143">
        <f>IF(SP_NORTE!N147="","*",SP_NORTE!N147)</f>
        <v>0.375</v>
      </c>
      <c r="Q143" s="143">
        <f>IF(SP_NORTE!O147="","*",SP_NORTE!O147)</f>
        <v>8.3333333333333329E-2</v>
      </c>
      <c r="R143" s="145" t="str">
        <f>IF(SP_NORTE!P147="","*",CONCATENATE(SP_NORTE!P147," ",SP_NORTE!Q147))</f>
        <v>1020 M</v>
      </c>
      <c r="S143" s="145" t="str">
        <f>IF(SP_NORTE!U147="","*",SP_NORTE!U147)</f>
        <v>Antonioni</v>
      </c>
      <c r="T143" s="145" t="str">
        <f>IF(SP_NORTE!V147="","*",SP_NORTE!V147)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IF(SP_NORTE!X148="","*",SP_NORTE!X148)</f>
        <v>*</v>
      </c>
      <c r="B144" s="146" t="str">
        <f>IF(SP_NORTE!W148="","*",SP_NORTE!W148)</f>
        <v>Oportunidade</v>
      </c>
      <c r="C144" s="146" t="str">
        <f>IF(SP_NORTE!Y148="","*",SP_NORTE!Y148)</f>
        <v>*</v>
      </c>
      <c r="D144" s="138" t="str">
        <f>IF(SP_NORTE!R148="","*",SP_NORTE!R148)</f>
        <v>SP NORTE</v>
      </c>
      <c r="E144" s="138" t="str">
        <f>IF(SP_NORTE!S148="","*",SP_NORTE!S148)</f>
        <v>TMI-ZEB</v>
      </c>
      <c r="F144" s="145">
        <f>IF(SP_NORTE!B148="","*",SP_NORTE!B148)</f>
        <v>46064</v>
      </c>
      <c r="G144" s="145" t="str">
        <f>IF(SP_NORTE!D148="","*",SP_NORTE!D148)</f>
        <v>JOSUEL (TP-697)</v>
      </c>
      <c r="H144" s="145" t="str">
        <f>IF(SP_NORTE!E148="","*",SP_NORTE!E148)</f>
        <v>PDM - SOLDA</v>
      </c>
      <c r="I144" s="145" t="str">
        <f>IF(SP_NORTE!G148="","*",SP_NORTE!G148)</f>
        <v>-</v>
      </c>
      <c r="J144" s="145" t="str">
        <f>IF(SP_NORTE!H148="","*",SP_NORTE!H148)</f>
        <v>-</v>
      </c>
      <c r="K144" s="138" t="str">
        <f>IF(SP_NORTE!L148="","*",SP_NORTE!L148)</f>
        <v>ZVP-ZGI</v>
      </c>
      <c r="L144" s="138" t="str">
        <f>IF(SP_NORTE!M148="","*",SP_NORTE!M148)</f>
        <v>ZVPPAT1</v>
      </c>
      <c r="M144" s="139">
        <f>IF(SP_NORTE!I148="","*",SP_NORTE!I148)</f>
        <v>73</v>
      </c>
      <c r="N144" s="144">
        <f>IF(SP_NORTE!J148="","*",SP_NORTE!J148)</f>
        <v>306.5</v>
      </c>
      <c r="O144" s="144" t="str">
        <f>IF(SP_NORTE!K148="","*",SP_NORTE!K148)</f>
        <v>-</v>
      </c>
      <c r="P144" s="143">
        <f>IF(SP_NORTE!N148="","*",SP_NORTE!N148)</f>
        <v>0.39583333333333331</v>
      </c>
      <c r="Q144" s="143">
        <f>IF(SP_NORTE!O148="","*",SP_NORTE!O148)</f>
        <v>6.25E-2</v>
      </c>
      <c r="R144" s="145" t="str">
        <f>IF(SP_NORTE!P148="","*",CONCATENATE(SP_NORTE!P148," ",SP_NORTE!Q148))</f>
        <v>1 Nº DE SOLDA</v>
      </c>
      <c r="S144" s="145" t="str">
        <f>IF(SP_NORTE!U148="","*",SP_NORTE!U148)</f>
        <v>Josuel</v>
      </c>
      <c r="T144" s="145" t="str">
        <f>IF(SP_NORTE!V148="","*",SP_NORTE!V148)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IF(SP_NORTE!X149="","*",SP_NORTE!X149)</f>
        <v>*</v>
      </c>
      <c r="B145" s="146" t="str">
        <f>IF(SP_NORTE!W149="","*",SP_NORTE!W149)</f>
        <v>Oportunidade</v>
      </c>
      <c r="C145" s="146" t="str">
        <f>IF(SP_NORTE!Y149="","*",SP_NORTE!Y149)</f>
        <v>*</v>
      </c>
      <c r="D145" s="138" t="str">
        <f>IF(SP_NORTE!R149="","*",SP_NORTE!R149)</f>
        <v>SP NORTE</v>
      </c>
      <c r="E145" s="138" t="str">
        <f>IF(SP_NORTE!S149="","*",SP_NORTE!S149)</f>
        <v>ZEB-ZCZ</v>
      </c>
      <c r="F145" s="145">
        <f>IF(SP_NORTE!B149="","*",SP_NORTE!B149)</f>
        <v>46064</v>
      </c>
      <c r="G145" s="145" t="str">
        <f>IF(SP_NORTE!D149="","*",SP_NORTE!D149)</f>
        <v>V88</v>
      </c>
      <c r="H145" s="145" t="str">
        <f>IF(SP_NORTE!E149="","*",SP_NORTE!E149)</f>
        <v>MECANIZAÇÃO - SOCADORA</v>
      </c>
      <c r="I145" s="145" t="str">
        <f>IF(SP_NORTE!G149="","*",SP_NORTE!G149)</f>
        <v>ZPN2</v>
      </c>
      <c r="J145" s="145" t="str">
        <f>IF(SP_NORTE!H149="","*",SP_NORTE!H149)</f>
        <v>ZPN2</v>
      </c>
      <c r="K145" s="138" t="str">
        <f>IF(SP_NORTE!L149="","*",SP_NORTE!L149)</f>
        <v>ZCV-ZCT</v>
      </c>
      <c r="L145" s="138" t="str">
        <f>IF(SP_NORTE!M149="","*",SP_NORTE!M149)</f>
        <v>152ZCT</v>
      </c>
      <c r="M145" s="139">
        <f>IF(SP_NORTE!I149="","*",SP_NORTE!I149)</f>
        <v>73</v>
      </c>
      <c r="N145" s="144">
        <f>IF(SP_NORTE!J149="","*",SP_NORTE!J149)</f>
        <v>153.80000000000001</v>
      </c>
      <c r="O145" s="144">
        <f>IF(SP_NORTE!K149="","*",SP_NORTE!K149)</f>
        <v>151</v>
      </c>
      <c r="P145" s="143">
        <f>IF(SP_NORTE!N149="","*",SP_NORTE!N149)</f>
        <v>0.375</v>
      </c>
      <c r="Q145" s="143">
        <f>IF(SP_NORTE!O149="","*",SP_NORTE!O149)</f>
        <v>8.3333333333333329E-2</v>
      </c>
      <c r="R145" s="145" t="str">
        <f>IF(SP_NORTE!P149="","*",CONCATENATE(SP_NORTE!P149," ",SP_NORTE!Q149))</f>
        <v>510 M</v>
      </c>
      <c r="S145" s="145" t="str">
        <f>IF(SP_NORTE!U149="","*",SP_NORTE!U149)</f>
        <v>Antonioni</v>
      </c>
      <c r="T145" s="145" t="str">
        <f>IF(SP_NORTE!V149="","*",SP_NORTE!V149)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IF(SP_NORTE!X150="","*",SP_NORTE!X150)</f>
        <v>*</v>
      </c>
      <c r="B146" s="146" t="str">
        <f>IF(SP_NORTE!W150="","*",SP_NORTE!W150)</f>
        <v>Oportunidade</v>
      </c>
      <c r="C146" s="146" t="str">
        <f>IF(SP_NORTE!Y150="","*",SP_NORTE!Y150)</f>
        <v>*</v>
      </c>
      <c r="D146" s="138" t="str">
        <f>IF(SP_NORTE!R150="","*",SP_NORTE!R150)</f>
        <v>SP NORTE</v>
      </c>
      <c r="E146" s="138" t="str">
        <f>IF(SP_NORTE!S150="","*",SP_NORTE!S150)</f>
        <v>ZEB-ZCZ</v>
      </c>
      <c r="F146" s="145">
        <f>IF(SP_NORTE!B150="","*",SP_NORTE!B150)</f>
        <v>46064</v>
      </c>
      <c r="G146" s="145" t="str">
        <f>IF(SP_NORTE!D150="","*",SP_NORTE!D150)</f>
        <v>PEDRO (TP-696)</v>
      </c>
      <c r="H146" s="145" t="str">
        <f>IF(SP_NORTE!E150="","*",SP_NORTE!E150)</f>
        <v>PDM - SOLDA</v>
      </c>
      <c r="I146" s="145" t="str">
        <f>IF(SP_NORTE!G150="","*",SP_NORTE!G150)</f>
        <v>-</v>
      </c>
      <c r="J146" s="145" t="str">
        <f>IF(SP_NORTE!H150="","*",SP_NORTE!H150)</f>
        <v>-</v>
      </c>
      <c r="K146" s="138" t="str">
        <f>IF(SP_NORTE!L150="","*",SP_NORTE!L150)</f>
        <v>ZCZ-ZZF</v>
      </c>
      <c r="L146" s="138" t="str">
        <f>IF(SP_NORTE!M150="","*",SP_NORTE!M150)</f>
        <v>101ZZF</v>
      </c>
      <c r="M146" s="139">
        <f>IF(SP_NORTE!I150="","*",SP_NORTE!I150)</f>
        <v>73</v>
      </c>
      <c r="N146" s="144">
        <f>IF(SP_NORTE!J150="","*",SP_NORTE!J150)</f>
        <v>102</v>
      </c>
      <c r="O146" s="144" t="str">
        <f>IF(SP_NORTE!K150="","*",SP_NORTE!K150)</f>
        <v>-</v>
      </c>
      <c r="P146" s="143">
        <f>IF(SP_NORTE!N150="","*",SP_NORTE!N150)</f>
        <v>0.375</v>
      </c>
      <c r="Q146" s="143">
        <f>IF(SP_NORTE!O150="","*",SP_NORTE!O150)</f>
        <v>6.25E-2</v>
      </c>
      <c r="R146" s="145" t="str">
        <f>IF(SP_NORTE!P150="","*",CONCATENATE(SP_NORTE!P150," ",SP_NORTE!Q150))</f>
        <v>1 Nº DE SOLDA</v>
      </c>
      <c r="S146" s="145" t="str">
        <f>IF(SP_NORTE!U150="","*",SP_NORTE!U150)</f>
        <v>Pedro</v>
      </c>
      <c r="T146" s="145" t="str">
        <f>IF(SP_NORTE!V150="","*",SP_NORTE!V150)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>
      <c r="A147" s="146" t="str">
        <f>IF(SP_NORTE!X152="","*",SP_NORTE!X152)</f>
        <v>*</v>
      </c>
      <c r="B147" s="146" t="str">
        <f>IF(SP_NORTE!W152="","*",SP_NORTE!W152)</f>
        <v>Oportunidade</v>
      </c>
      <c r="C147" s="146" t="str">
        <f>IF(SP_NORTE!Y152="","*",SP_NORTE!Y152)</f>
        <v>*</v>
      </c>
      <c r="D147" s="138" t="str">
        <f>IF(SP_NORTE!R152="","*",SP_NORTE!R152)</f>
        <v>SP NORTE</v>
      </c>
      <c r="E147" s="138" t="str">
        <f>IF(SP_NORTE!S152="","*",SP_NORTE!S152)</f>
        <v>ZCZ-ZTI</v>
      </c>
      <c r="F147" s="145">
        <f>IF(SP_NORTE!B152="","*",SP_NORTE!B152)</f>
        <v>46064</v>
      </c>
      <c r="G147" s="145" t="str">
        <f>IF(SP_NORTE!D152="","*",SP_NORTE!D152)</f>
        <v>MOD SPN</v>
      </c>
      <c r="H147" s="145" t="str">
        <f>IF(SP_NORTE!E152="","*",SP_NORTE!E152)</f>
        <v>BLOCO</v>
      </c>
      <c r="I147" s="145" t="str">
        <f>IF(SP_NORTE!G152="","*",SP_NORTE!G152)</f>
        <v>-</v>
      </c>
      <c r="J147" s="145" t="str">
        <f>IF(SP_NORTE!H152="","*",SP_NORTE!H152)</f>
        <v>-</v>
      </c>
      <c r="K147" s="138" t="str">
        <f>IF(SP_NORTE!L152="","*",SP_NORTE!L152)</f>
        <v>ZDG-ZTN</v>
      </c>
      <c r="L147" s="138" t="str">
        <f>IF(SP_NORTE!M152="","*",SP_NORTE!M152)</f>
        <v>ZDG2/ZDGPAT2</v>
      </c>
      <c r="M147" s="139">
        <f>IF(SP_NORTE!I152="","*",SP_NORTE!I152)</f>
        <v>73</v>
      </c>
      <c r="N147" s="144">
        <f>IF(SP_NORTE!J152="","*",SP_NORTE!J152)</f>
        <v>54.8</v>
      </c>
      <c r="O147" s="144">
        <f>IF(SP_NORTE!K152="","*",SP_NORTE!K152)</f>
        <v>52</v>
      </c>
      <c r="P147" s="143">
        <f>IF(SP_NORTE!N152="","*",SP_NORTE!N152)</f>
        <v>0.35416666666666669</v>
      </c>
      <c r="Q147" s="143">
        <f>IF(SP_NORTE!O152="","*",SP_NORTE!O152)</f>
        <v>8.3333333333333329E-2</v>
      </c>
      <c r="R147" s="145" t="str">
        <f>IF(SP_NORTE!P152="","*",CONCATENATE(SP_NORTE!P152," ",SP_NORTE!Q152))</f>
        <v>1 BINÁRIO</v>
      </c>
      <c r="S147" s="145" t="str">
        <f>IF(SP_NORTE!U152="","*",SP_NORTE!U152)</f>
        <v>Luiz Granado</v>
      </c>
      <c r="T147" s="145" t="str">
        <f>IF(SP_NORTE!V152="","*",SP_NORTE!V152)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IF(SP_NORTE!X153="","*",SP_NORTE!X153)</f>
        <v>*</v>
      </c>
      <c r="B148" s="146" t="str">
        <f>IF(SP_NORTE!W153="","*",SP_NORTE!W153)</f>
        <v>Oportunidade</v>
      </c>
      <c r="C148" s="146" t="str">
        <f>IF(SP_NORTE!Y153="","*",SP_NORTE!Y153)</f>
        <v>*</v>
      </c>
      <c r="D148" s="138" t="str">
        <f>IF(SP_NORTE!R153="","*",SP_NORTE!R153)</f>
        <v>SP NORTE</v>
      </c>
      <c r="E148" s="138" t="str">
        <f>IF(SP_NORTE!S153="","*",SP_NORTE!S153)</f>
        <v>ZCZ-ZTI</v>
      </c>
      <c r="F148" s="145">
        <f>IF(SP_NORTE!B153="","*",SP_NORTE!B153)</f>
        <v>46064</v>
      </c>
      <c r="G148" s="145" t="str">
        <f>IF(SP_NORTE!D153="","*",SP_NORTE!D153)</f>
        <v>V40</v>
      </c>
      <c r="H148" s="145" t="str">
        <f>IF(SP_NORTE!E153="","*",SP_NORTE!E153)</f>
        <v>MODERNIZAÇÃO - SOCADORA</v>
      </c>
      <c r="I148" s="145" t="str">
        <f>IF(SP_NORTE!G153="","*",SP_NORTE!G153)</f>
        <v>K58K592</v>
      </c>
      <c r="J148" s="145" t="str">
        <f>IF(SP_NORTE!H153="","*",SP_NORTE!H153)</f>
        <v>K58K592</v>
      </c>
      <c r="K148" s="138" t="str">
        <f>IF(SP_NORTE!L153="","*",SP_NORTE!L153)</f>
        <v>ZDG-ZTN</v>
      </c>
      <c r="L148" s="138" t="str">
        <f>IF(SP_NORTE!M153="","*",SP_NORTE!M153)</f>
        <v>ZDG2/ZDGPAT2</v>
      </c>
      <c r="M148" s="139">
        <f>IF(SP_NORTE!I153="","*",SP_NORTE!I153)</f>
        <v>73</v>
      </c>
      <c r="N148" s="144">
        <f>IF(SP_NORTE!J153="","*",SP_NORTE!J153)</f>
        <v>54.8</v>
      </c>
      <c r="O148" s="144">
        <f>IF(SP_NORTE!K153="","*",SP_NORTE!K153)</f>
        <v>52</v>
      </c>
      <c r="P148" s="143">
        <f>IF(SP_NORTE!N153="","*",SP_NORTE!N153)</f>
        <v>0.33333333333333331</v>
      </c>
      <c r="Q148" s="143">
        <f>IF(SP_NORTE!O153="","*",SP_NORTE!O153)</f>
        <v>6.9444444444444447E-4</v>
      </c>
      <c r="R148" s="145" t="str">
        <f>IF(SP_NORTE!P153="","*",CONCATENATE(SP_NORTE!P153," ",SP_NORTE!Q153))</f>
        <v>1792 M</v>
      </c>
      <c r="S148" s="145" t="str">
        <f>IF(SP_NORTE!U153="","*",SP_NORTE!U153)</f>
        <v>Antonioni</v>
      </c>
      <c r="T148" s="145" t="str">
        <f>IF(SP_NORTE!V153="","*",SP_NORTE!V153)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IF(SP_NORTE!X154="","*",SP_NORTE!X154)</f>
        <v>*</v>
      </c>
      <c r="B149" s="146" t="str">
        <f>IF(SP_NORTE!W154="","*",SP_NORTE!W154)</f>
        <v>Oportunidade</v>
      </c>
      <c r="C149" s="146" t="str">
        <f>IF(SP_NORTE!Y154="","*",SP_NORTE!Y154)</f>
        <v>*</v>
      </c>
      <c r="D149" s="138" t="str">
        <f>IF(SP_NORTE!R154="","*",SP_NORTE!R154)</f>
        <v>SP NORTE</v>
      </c>
      <c r="E149" s="138" t="str">
        <f>IF(SP_NORTE!S154="","*",SP_NORTE!S154)</f>
        <v>ZCZ-ZTI</v>
      </c>
      <c r="F149" s="145">
        <f>IF(SP_NORTE!B154="","*",SP_NORTE!B154)</f>
        <v>46064</v>
      </c>
      <c r="G149" s="145" t="str">
        <f>IF(SP_NORTE!D154="","*",SP_NORTE!D154)</f>
        <v>W92</v>
      </c>
      <c r="H149" s="145" t="str">
        <f>IF(SP_NORTE!E154="","*",SP_NORTE!E154)</f>
        <v>DESLOCAMENTO</v>
      </c>
      <c r="I149" s="145" t="str">
        <f>IF(SP_NORTE!G154="","*",SP_NORTE!G154)</f>
        <v>ZMA2</v>
      </c>
      <c r="J149" s="145" t="str">
        <f>IF(SP_NORTE!H154="","*",SP_NORTE!H154)</f>
        <v>ZTO</v>
      </c>
      <c r="K149" s="138" t="str">
        <f>IF(SP_NORTE!L154="","*",SP_NORTE!L154)</f>
        <v>ZMA-ZTO</v>
      </c>
      <c r="L149" s="138" t="str">
        <f>IF(SP_NORTE!M154="","*",SP_NORTE!M154)</f>
        <v>ZMAZTO</v>
      </c>
      <c r="M149" s="139">
        <f>IF(SP_NORTE!I154="","*",SP_NORTE!I154)</f>
        <v>73</v>
      </c>
      <c r="N149" s="144">
        <f>IF(SP_NORTE!J154="","*",SP_NORTE!J154)</f>
        <v>42</v>
      </c>
      <c r="O149" s="144">
        <f>IF(SP_NORTE!K154="","*",SP_NORTE!K154)</f>
        <v>9</v>
      </c>
      <c r="P149" s="143">
        <f>IF(SP_NORTE!N154="","*",SP_NORTE!N154)</f>
        <v>0.375</v>
      </c>
      <c r="Q149" s="143">
        <f>IF(SP_NORTE!O154="","*",SP_NORTE!O154)</f>
        <v>4.1666666666666664E-2</v>
      </c>
      <c r="R149" s="145" t="str">
        <f>IF(SP_NORTE!P154="","*",CONCATENATE(SP_NORTE!P154," ",SP_NORTE!Q154))</f>
        <v>1 BINÁRIO</v>
      </c>
      <c r="S149" s="145" t="str">
        <f>IF(SP_NORTE!U154="","*",SP_NORTE!U154)</f>
        <v>Carlos Eduardo</v>
      </c>
      <c r="T149" s="145" t="str">
        <f>IF(SP_NORTE!V154="","*",SP_NORTE!V154)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IF(SP_NORTE!X155="","*",SP_NORTE!X155)</f>
        <v>*</v>
      </c>
      <c r="B150" s="146" t="str">
        <f>IF(SP_NORTE!W155="","*",SP_NORTE!W155)</f>
        <v>Oportunidade</v>
      </c>
      <c r="C150" s="146" t="str">
        <f>IF(SP_NORTE!Y155="","*",SP_NORTE!Y155)</f>
        <v>*</v>
      </c>
      <c r="D150" s="138" t="str">
        <f>IF(SP_NORTE!R155="","*",SP_NORTE!R155)</f>
        <v>SP NORTE</v>
      </c>
      <c r="E150" s="138" t="str">
        <f>IF(SP_NORTE!S155="","*",SP_NORTE!S155)</f>
        <v>ZCZ-ZTI</v>
      </c>
      <c r="F150" s="145">
        <f>IF(SP_NORTE!B155="","*",SP_NORTE!B155)</f>
        <v>46064</v>
      </c>
      <c r="G150" s="145" t="str">
        <f>IF(SP_NORTE!D155="","*",SP_NORTE!D155)</f>
        <v>ANTONIO (TF-681)</v>
      </c>
      <c r="H150" s="145" t="str">
        <f>IF(SP_NORTE!E155="","*",SP_NORTE!E155)</f>
        <v>PDM - SOLDA</v>
      </c>
      <c r="I150" s="145" t="str">
        <f>IF(SP_NORTE!G155="","*",SP_NORTE!G155)</f>
        <v>-</v>
      </c>
      <c r="J150" s="145" t="str">
        <f>IF(SP_NORTE!H155="","*",SP_NORTE!H155)</f>
        <v>-</v>
      </c>
      <c r="K150" s="138" t="str">
        <f>IF(SP_NORTE!L155="","*",SP_NORTE!L155)</f>
        <v>ZZR-ZDZ</v>
      </c>
      <c r="L150" s="138" t="str">
        <f>IF(SP_NORTE!M155="","*",SP_NORTE!M155)</f>
        <v>K14K18</v>
      </c>
      <c r="M150" s="139">
        <f>IF(SP_NORTE!I155="","*",SP_NORTE!I155)</f>
        <v>73</v>
      </c>
      <c r="N150" s="144">
        <f>IF(SP_NORTE!J155="","*",SP_NORTE!J155)</f>
        <v>16</v>
      </c>
      <c r="O150" s="144" t="str">
        <f>IF(SP_NORTE!K155="","*",SP_NORTE!K155)</f>
        <v>-</v>
      </c>
      <c r="P150" s="143">
        <f>IF(SP_NORTE!N155="","*",SP_NORTE!N155)</f>
        <v>0.375</v>
      </c>
      <c r="Q150" s="143">
        <f>IF(SP_NORTE!O155="","*",SP_NORTE!O155)</f>
        <v>6.25E-2</v>
      </c>
      <c r="R150" s="145" t="str">
        <f>IF(SP_NORTE!P155="","*",CONCATENATE(SP_NORTE!P155," ",SP_NORTE!Q155))</f>
        <v>1 Nº DE SOLDA</v>
      </c>
      <c r="S150" s="145" t="str">
        <f>IF(SP_NORTE!U155="","*",SP_NORTE!U155)</f>
        <v xml:space="preserve">Antonio  </v>
      </c>
      <c r="T150" s="145" t="str">
        <f>IF(SP_NORTE!V155="","*",SP_NORTE!V155)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IF(SP_NORTE!X156="","*",SP_NORTE!X156)</f>
        <v>*</v>
      </c>
      <c r="B151" s="146" t="str">
        <f>IF(SP_NORTE!W156="","*",SP_NORTE!W156)</f>
        <v>Oportunidade</v>
      </c>
      <c r="C151" s="146" t="str">
        <f>IF(SP_NORTE!Y156="","*",SP_NORTE!Y156)</f>
        <v>*</v>
      </c>
      <c r="D151" s="138" t="str">
        <f>IF(SP_NORTE!R156="","*",SP_NORTE!R156)</f>
        <v>SP NORTE</v>
      </c>
      <c r="E151" s="138" t="str">
        <f>IF(SP_NORTE!S156="","*",SP_NORTE!S156)</f>
        <v>ZRX-ZTI</v>
      </c>
      <c r="F151" s="145">
        <f>IF(SP_NORTE!B156="","*",SP_NORTE!B156)</f>
        <v>46064</v>
      </c>
      <c r="G151" s="145" t="str">
        <f>IF(SP_NORTE!D156="","*",SP_NORTE!D156)</f>
        <v>V83</v>
      </c>
      <c r="H151" s="145" t="str">
        <f>IF(SP_NORTE!E156="","*",SP_NORTE!E156)</f>
        <v>MECANIZAÇÃO - SOCADORA</v>
      </c>
      <c r="I151" s="145" t="str">
        <f>IF(SP_NORTE!G156="","*",SP_NORTE!G156)</f>
        <v>ZIQ2</v>
      </c>
      <c r="J151" s="145" t="str">
        <f>IF(SP_NORTE!H156="","*",SP_NORTE!H156)</f>
        <v>ZIQ2</v>
      </c>
      <c r="K151" s="138" t="str">
        <f>IF(SP_NORTE!L156="","*",SP_NORTE!L156)</f>
        <v>ZRQ-ZQX</v>
      </c>
      <c r="L151" s="138" t="str">
        <f>IF(SP_NORTE!M156="","*",SP_NORTE!M156)</f>
        <v>139ZQX1</v>
      </c>
      <c r="M151" s="139">
        <f>IF(SP_NORTE!I156="","*",SP_NORTE!I156)</f>
        <v>70</v>
      </c>
      <c r="N151" s="144">
        <f>IF(SP_NORTE!J156="","*",SP_NORTE!J156)</f>
        <v>139.19999999999999</v>
      </c>
      <c r="O151" s="144">
        <f>IF(SP_NORTE!K156="","*",SP_NORTE!K156)</f>
        <v>135</v>
      </c>
      <c r="P151" s="143">
        <f>IF(SP_NORTE!N156="","*",SP_NORTE!N156)</f>
        <v>0.35416666666666669</v>
      </c>
      <c r="Q151" s="143">
        <f>IF(SP_NORTE!O156="","*",SP_NORTE!O156)</f>
        <v>8.3333333333333329E-2</v>
      </c>
      <c r="R151" s="145" t="str">
        <f>IF(SP_NORTE!P156="","*",CONCATENATE(SP_NORTE!P156," ",SP_NORTE!Q156))</f>
        <v>480 M</v>
      </c>
      <c r="S151" s="145" t="str">
        <f>IF(SP_NORTE!U156="","*",SP_NORTE!U156)</f>
        <v>Antonioni</v>
      </c>
      <c r="T151" s="145" t="str">
        <f>IF(SP_NORTE!V156="","*",SP_NORTE!V156)</f>
        <v>Socaria mecanizada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510</v>
      </c>
    </row>
    <row r="152" spans="1:23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IF(SP_NORTE!X169="","*",SP_NORTE!X169)</f>
        <v>*</v>
      </c>
      <c r="B165" s="146" t="str">
        <f>IF(SP_NORTE!W169="","*",SP_NORTE!W169)</f>
        <v>*</v>
      </c>
      <c r="C165" s="146" t="str">
        <f>IF(SP_NORTE!Y169="","*",SP_NORTE!Y169)</f>
        <v>*</v>
      </c>
      <c r="D165" s="138" t="str">
        <f>IF(SP_NORTE!R169="","*",SP_NORTE!R169)</f>
        <v>-</v>
      </c>
      <c r="E165" s="138" t="str">
        <f>IF(SP_NORTE!S169="","*",SP_NORTE!S169)</f>
        <v>-</v>
      </c>
      <c r="F165" s="145" t="str">
        <f>IF(SP_NORTE!B169="","*",SP_NORTE!B169)</f>
        <v>*</v>
      </c>
      <c r="G165" s="145" t="str">
        <f>IF(SP_NORTE!D169="","*",SP_NORTE!D169)</f>
        <v>*</v>
      </c>
      <c r="H165" s="145" t="str">
        <f>IF(SP_NORTE!E169="","*",SP_NORTE!E169)</f>
        <v>*</v>
      </c>
      <c r="I165" s="145" t="str">
        <f>IF(SP_NORTE!G169="","*",SP_NORTE!G169)</f>
        <v>*</v>
      </c>
      <c r="J165" s="145" t="str">
        <f>IF(SP_NORTE!H169="","*",SP_NORTE!H169)</f>
        <v>*</v>
      </c>
      <c r="K165" s="138" t="str">
        <f>IF(SP_NORTE!L169="","*",SP_NORTE!L169)</f>
        <v>-</v>
      </c>
      <c r="L165" s="138" t="str">
        <f>IF(SP_NORTE!M169="","*",SP_NORTE!M169)</f>
        <v>-</v>
      </c>
      <c r="M165" s="139" t="str">
        <f>IF(SP_NORTE!I169="","*",SP_NORTE!I169)</f>
        <v>*</v>
      </c>
      <c r="N165" s="144" t="str">
        <f>IF(SP_NORTE!J169="","*",SP_NORTE!J169)</f>
        <v>*</v>
      </c>
      <c r="O165" s="144" t="str">
        <f>IF(SP_NORTE!K169="","*",SP_NORTE!K169)</f>
        <v>*</v>
      </c>
      <c r="P165" s="143" t="str">
        <f>IF(SP_NORTE!N169="","*",SP_NORTE!N169)</f>
        <v>*</v>
      </c>
      <c r="Q165" s="143" t="str">
        <f>IF(SP_NORTE!O169="","*",SP_NORTE!O169)</f>
        <v>*</v>
      </c>
      <c r="R165" s="145" t="str">
        <f>IF(SP_NORTE!P169="","*",CONCATENATE(SP_NORTE!P169," ",SP_NORTE!Q169))</f>
        <v>*</v>
      </c>
      <c r="S165" s="145" t="str">
        <f>IF(SP_NORTE!U169="","*",SP_NORTE!U169)</f>
        <v>*</v>
      </c>
      <c r="T165" s="145" t="str">
        <f>IF(SP_NORTE!V169="","*",SP_NORTE!V169)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*</v>
      </c>
      <c r="E1030" s="138" t="str">
        <f>IF(SP_NORTE!S1034="","*",SP_NORTE!S1034)</f>
        <v>*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*</v>
      </c>
      <c r="L1030" s="138" t="str">
        <f>IF(SP_NORTE!M1034="","*",SP_NORTE!M1034)</f>
        <v>*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1358</v>
      </c>
      <c r="D5" s="251"/>
      <c r="E5" s="251"/>
      <c r="F5" s="251"/>
      <c r="G5" s="251"/>
      <c r="H5" s="251"/>
      <c r="I5" s="251"/>
      <c r="J5" s="252"/>
      <c r="K5" s="253" t="s">
        <v>1359</v>
      </c>
      <c r="L5" s="254"/>
      <c r="M5" s="254"/>
      <c r="N5" s="254"/>
      <c r="O5" s="255" t="s">
        <v>1360</v>
      </c>
      <c r="P5" s="256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2026-02-10T18:41:46Z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