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48" documentId="8_{B6337239-1A00-434D-AAD0-422EA1FEB5AE}" xr6:coauthVersionLast="47" xr6:coauthVersionMax="47" xr10:uidLastSave="{318F42DB-1357-44EB-9517-A3F2627779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" i="1" l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M247" i="11"/>
  <c r="K250" i="11"/>
  <c r="M251" i="11"/>
  <c r="M26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15" i="1" l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<sst xmlns="http://schemas.openxmlformats.org/spreadsheetml/2006/main" count="5483" uniqueCount="1401">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</sst>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53" activePane="bottomRight" state="frozen"/>
      <selection pane="bottomRight" activeCell="AH71" sqref="AH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1369</v>
      </c>
      <c r="N58" s="204" t="s">
        <v>1370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1371</v>
      </c>
      <c r="X58" s="218" t="s">
        <v>957</v>
      </c>
      <c r="Y58" s="158"/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1372</v>
      </c>
      <c r="W59" s="173" t="s">
        <v>1373</v>
      </c>
      <c r="X59" s="218" t="s">
        <v>957</v>
      </c>
      <c r="Y59" s="158"/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/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1372</v>
      </c>
      <c r="W61" s="173" t="s">
        <v>1374</v>
      </c>
      <c r="X61" s="218" t="s">
        <v>957</v>
      </c>
      <c r="Y61" s="158"/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/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1375</v>
      </c>
      <c r="W65" s="173" t="s">
        <v>1376</v>
      </c>
      <c r="X65" s="218" t="s">
        <v>957</v>
      </c>
      <c r="Y65" s="158"/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1377</v>
      </c>
      <c r="X66" s="218" t="s">
        <v>957</v>
      </c>
      <c r="Y66" s="158"/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1378</v>
      </c>
      <c r="X67" s="218" t="s">
        <v>957</v>
      </c>
      <c r="Y67" s="158"/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1379</v>
      </c>
      <c r="W69" s="173" t="s">
        <v>1380</v>
      </c>
      <c r="X69" s="218" t="s">
        <v>957</v>
      </c>
      <c r="Y69" s="158"/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1381</v>
      </c>
      <c r="W70" s="173" t="s">
        <v>1215</v>
      </c>
      <c r="X70" s="218" t="s">
        <v>957</v>
      </c>
      <c r="Y70" s="158"/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>45966</v>
      </c>
      <c r="B71" s="171">
        <v>45966</v>
      </c>
      <c r="C71" s="8">
        <f>IF(BS_CONTROLE[[#This Row],[DATA]]="","",WEEKNUM(BS_CONTROLE[[#This Row],[DATA]]))</f>
        <v>45</v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1382</v>
      </c>
      <c r="D5" s="355"/>
      <c r="E5" s="355"/>
      <c r="F5" s="355"/>
      <c r="G5" s="355"/>
      <c r="H5" s="355"/>
      <c r="I5" s="355"/>
      <c r="J5" s="356"/>
      <c r="K5" s="357" t="s">
        <v>1383</v>
      </c>
      <c r="L5" s="358"/>
      <c r="M5" s="358"/>
      <c r="N5" s="358"/>
      <c r="O5" s="359" t="s">
        <v>1384</v>
      </c>
      <c r="P5" s="360"/>
      <c r="Q5" s="361"/>
    </row>
    <row r="6" spans="1:17" s="93" customFormat="1" ht="15.75" customHeight="1">
      <c r="A6" s="87" t="s">
        <v>1385</v>
      </c>
      <c r="B6" s="94" t="s">
        <v>1386</v>
      </c>
      <c r="C6" s="95" t="s">
        <v>1163</v>
      </c>
      <c r="D6" s="96" t="s">
        <v>1164</v>
      </c>
      <c r="E6" s="95" t="s">
        <v>1387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1388</v>
      </c>
      <c r="M6" s="139" t="s">
        <v>628</v>
      </c>
      <c r="N6" s="140" t="s">
        <v>1158</v>
      </c>
      <c r="O6" s="246" t="s">
        <v>1201</v>
      </c>
      <c r="P6" s="157"/>
      <c r="Q6" s="193" t="s">
        <v>1389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45966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1390</v>
      </c>
      <c r="W1" s="367"/>
      <c r="X1" s="367"/>
      <c r="Y1" s="104"/>
    </row>
    <row r="2" spans="1:25" s="100" customFormat="1" ht="11.25" customHeight="1">
      <c r="A2" s="105" t="s">
        <v>1391</v>
      </c>
      <c r="B2" s="105" t="s">
        <v>1386</v>
      </c>
      <c r="C2" s="105" t="s">
        <v>605</v>
      </c>
      <c r="D2" s="106" t="s">
        <v>1163</v>
      </c>
      <c r="E2" s="106" t="s">
        <v>1164</v>
      </c>
      <c r="F2" s="106" t="s">
        <v>1385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1392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>
        <f>IF(FN_MC!B71="","*",FN_MC!B71)</f>
        <v>45966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1393</v>
      </c>
      <c r="C2" s="95" t="s">
        <v>1148</v>
      </c>
      <c r="D2" s="95" t="s">
        <v>1150</v>
      </c>
      <c r="E2" s="95" t="s">
        <v>1394</v>
      </c>
      <c r="F2" s="95" t="s">
        <v>1395</v>
      </c>
      <c r="G2" s="95" t="s">
        <v>1396</v>
      </c>
      <c r="H2" s="95" t="s">
        <v>1397</v>
      </c>
      <c r="I2" s="95" t="s">
        <v>1398</v>
      </c>
      <c r="J2" s="95" t="s">
        <v>1399</v>
      </c>
      <c r="K2" s="131" t="s">
        <v>1400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45966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2025-11-04T17:29:03Z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