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24" documentId="8_{B6337239-1A00-434D-AAD0-422EA1FEB5AE}" xr6:coauthVersionLast="47" xr6:coauthVersionMax="47" xr10:uidLastSave="{1579FEB6-A1A6-47AB-A9D3-4BB47CEC8697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/>
  <c r="M206" i="1" a="1"/>
  <c r="M206" i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5" i="1" l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<sst xmlns="http://schemas.openxmlformats.org/spreadsheetml/2006/main" count="7358" uniqueCount="1645">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</sst>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87" activePane="bottomRight" state="frozen"/>
      <selection pane="bottomRight" activeCell="D199" sqref="D199:F1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593</v>
      </c>
      <c r="J204" s="217">
        <v>98</v>
      </c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ALTO ARAGUAIA - RONDONOPOLIS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TGR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>
        <f>IF(BS_CONTROLE[[#This Row],[SUB]]=0, "-", BS_CONTROLE[[#This Row],[SUB]])</f>
        <v>98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/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/>
      <c r="P205" s="173"/>
      <c r="Q205" s="83"/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1591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1602</v>
      </c>
      <c r="D5" s="373"/>
      <c r="E5" s="373"/>
      <c r="F5" s="373"/>
      <c r="G5" s="373"/>
      <c r="H5" s="373"/>
      <c r="I5" s="373"/>
      <c r="J5" s="374"/>
      <c r="K5" s="375" t="s">
        <v>1603</v>
      </c>
      <c r="L5" s="376"/>
      <c r="M5" s="376"/>
      <c r="N5" s="376"/>
      <c r="O5" s="377" t="s">
        <v>1604</v>
      </c>
      <c r="P5" s="378"/>
      <c r="Q5" s="379"/>
    </row>
    <row r="6" spans="1:17" s="93" customFormat="1" ht="15.75" customHeight="1">
      <c r="A6" s="87" t="s">
        <v>1605</v>
      </c>
      <c r="B6" s="94" t="s">
        <v>1606</v>
      </c>
      <c r="C6" s="95" t="s">
        <v>1170</v>
      </c>
      <c r="D6" s="96" t="s">
        <v>1171</v>
      </c>
      <c r="E6" s="95" t="s">
        <v>1607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1608</v>
      </c>
      <c r="M6" s="139" t="s">
        <v>627</v>
      </c>
      <c r="N6" s="140" t="s">
        <v>1165</v>
      </c>
      <c r="O6" s="246" t="s">
        <v>1208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*</v>
      </c>
      <c r="G206" s="99" t="str">
        <f>IF(FN_MC!M205="","*",FN_MC!M205)</f>
        <v>TRM</v>
      </c>
      <c r="H206" s="154">
        <f>IF(FN_MC!K205="","*",FN_MC!K205)</f>
        <v>550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1610</v>
      </c>
      <c r="W1" s="385"/>
      <c r="X1" s="385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1170</v>
      </c>
      <c r="E2" s="106" t="s">
        <v>1171</v>
      </c>
      <c r="F2" s="106" t="s">
        <v>1605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TGR</v>
      </c>
      <c r="K202" s="110" t="str">
        <f>IF(FN_MC!M204="","*",FN_MC!M204)</f>
        <v>-</v>
      </c>
      <c r="L202" s="110" t="str">
        <f>IF(FN_MC!N204="","*",FN_MC!N204)</f>
        <v>-</v>
      </c>
      <c r="M202" s="111">
        <f>IF(FN_MC!J204="","*",FN_MC!J204)</f>
        <v>98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*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1615</v>
      </c>
      <c r="C4" s="322" t="s">
        <v>1616</v>
      </c>
      <c r="D4" s="322" t="s">
        <v>1617</v>
      </c>
      <c r="E4" s="322" t="s">
        <v>1618</v>
      </c>
      <c r="F4" s="322" t="s">
        <v>6</v>
      </c>
      <c r="G4" s="322" t="s">
        <v>1619</v>
      </c>
      <c r="H4" s="192"/>
    </row>
    <row r="5" spans="1:8">
      <c r="A5" s="192"/>
      <c r="B5" s="323" t="s">
        <v>1620</v>
      </c>
      <c r="C5" s="323">
        <v>309525</v>
      </c>
      <c r="D5" s="323" t="s">
        <v>1621</v>
      </c>
      <c r="E5" s="323" t="s">
        <v>842</v>
      </c>
      <c r="F5" s="323" t="s">
        <v>1622</v>
      </c>
      <c r="G5" s="324">
        <v>46296</v>
      </c>
      <c r="H5" s="192"/>
    </row>
    <row r="6" spans="1:8">
      <c r="A6" s="192"/>
      <c r="B6" s="323" t="s">
        <v>1623</v>
      </c>
      <c r="C6" s="323">
        <v>256875</v>
      </c>
      <c r="D6" s="323" t="s">
        <v>1624</v>
      </c>
      <c r="E6" s="323" t="s">
        <v>842</v>
      </c>
      <c r="F6" s="323" t="s">
        <v>1622</v>
      </c>
      <c r="G6" s="324">
        <v>46296</v>
      </c>
      <c r="H6" s="192"/>
    </row>
    <row r="7" spans="1:8">
      <c r="A7" s="192"/>
      <c r="B7" s="323" t="s">
        <v>1625</v>
      </c>
      <c r="C7" s="323">
        <v>257278</v>
      </c>
      <c r="D7" s="323" t="s">
        <v>1626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1627</v>
      </c>
      <c r="C8" s="323">
        <v>261794</v>
      </c>
      <c r="D8" s="323" t="s">
        <v>1628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1629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1630</v>
      </c>
      <c r="E3" s="319" t="s">
        <v>1631</v>
      </c>
      <c r="F3" s="319" t="s">
        <v>1632</v>
      </c>
      <c r="G3" s="319" t="s">
        <v>1633</v>
      </c>
      <c r="H3" s="319" t="s">
        <v>1634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1637</v>
      </c>
      <c r="C2" s="95" t="s">
        <v>1156</v>
      </c>
      <c r="D2" s="95" t="s">
        <v>596</v>
      </c>
      <c r="E2" s="95" t="s">
        <v>1638</v>
      </c>
      <c r="F2" s="95" t="s">
        <v>1639</v>
      </c>
      <c r="G2" s="95" t="s">
        <v>1640</v>
      </c>
      <c r="H2" s="95" t="s">
        <v>1641</v>
      </c>
      <c r="I2" s="95" t="s">
        <v>1642</v>
      </c>
      <c r="J2" s="95" t="s">
        <v>1643</v>
      </c>
      <c r="K2" s="131" t="s">
        <v>1644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*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2025-12-16T13:49:12Z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