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05" documentId="8_{B6337239-1A00-434D-AAD0-422EA1FEB5AE}" xr6:coauthVersionLast="47" xr6:coauthVersionMax="47" xr10:uidLastSave="{529F6F26-220A-47F2-97EB-C00526D2359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<sst xmlns="http://schemas.openxmlformats.org/spreadsheetml/2006/main" count="7321" uniqueCount="1840">
  <si>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</si>
  <si>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</si>
  <si>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</si>
  <si>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</si>
  <si>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</si>
  <si>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</si>
  <si>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</si>
  <si>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</si>
  <si>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</si>
  <si>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</si>
  <si>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</si>
  <si>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</si>
  <si>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</si>
  <si>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</si>
  <si>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</si>
  <si>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</si>
  <si>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</si>
  <si>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</si>
  <si>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</si>
  <si>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</si>
  <si>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</si>
  <si>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</si>
  <si>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</si>
  <si>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</si>
  <si>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</si>
  <si>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</si>
  <si>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</si>
  <si>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</si>
  <si>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</si>
  <si>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</si>
  <si>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</si>
  <si>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</si>
  <si>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</si>
  <si>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</si>
  <si>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</si>
  <si>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</si>
  <si>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</si>
  <si>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</si>
  <si>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</si>
  <si>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</si>
  <si>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</si>
  <si>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</si>
  <si>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</si>
  <si>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</si>
  <si>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</si>
  <si>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</si>
  <si>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</si>
  <si>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</si>
  <si>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</si>
  <si>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</si>
  <si>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</si>
  <si>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</si>
  <si>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</si>
  <si>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</si>
  <si>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</si>
  <si>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</si>
  <si>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</si>
  <si>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</si>
  <si>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</si>
  <si>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</si>
  <si>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</si>
  <si>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</si>
  <si>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</si>
  <si>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</si>
  <si>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</si>
  <si>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</si>
  <si>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</si>
  <si>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</si>
  <si>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</si>
  <si>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</si>
  <si>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</si>
  <si>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</si>
  <si>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</si>
  <si>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</si>
  <si>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</si>
  <si>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</si>
  <si>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</si>
  <si>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</si>
  <si>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</si>
  <si>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</si>
  <si>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</si>
  <si>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</si>
  <si>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</si>
  <si>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</si>
  <si>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</si>
  <si>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</si>
  <si>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</si>
  <si>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</si>
  <si>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</si>
  <si>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</si>
  <si>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</si>
  <si>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</si>
  <si>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</si>
  <si>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</si>
  <si>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</si>
  <si>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</si>
  <si>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</si>
  <si>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</si>
  <si>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</si>
  <si>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</si>
  <si>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</si>
  <si>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</si>
  <si>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</si>
  <si>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</si>
  <si>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</si>
  <si>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</si>
  <si>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</si>
  <si>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</si>
  <si>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</si>
  <si>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</si>
  <si>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</si>
  <si>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</si>
  <si>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</si>
  <si>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</si>
  <si>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</si>
  <si>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</si>
  <si>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</si>
  <si>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</si>
  <si>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</si>
  <si>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</si>
  <si>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</si>
  <si>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</si>
  <si>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</si>
  <si>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</si>
  <si>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</si>
  <si>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</si>
  <si>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</si>
  <si>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</si>
  <si>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</si>
  <si>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</si>
  <si>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</si>
  <si>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</si>
  <si>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</si>
  <si>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</si>
  <si>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</si>
  <si>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</si>
  <si>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</si>
  <si>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</si>
  <si>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</si>
  <si>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</si>
  <si>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</si>
  <si>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</si>
  <si>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</si>
  <si>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</si>
  <si>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</si>
  <si>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</si>
  <si>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</si>
  <si>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</si>
  <si>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</si>
  <si>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</si>
  <si>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</si>
  <si>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</si>
  <si>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</si>
  <si>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</si>
  <si>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</si>
  <si>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</si>
  <si>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</si>
  <si>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</si>
  <si>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</si>
  <si>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</si>
  <si>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</si>
  <si>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</si>
  <si>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</si>
  <si>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</si>
  <si>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</si>
  <si>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</si>
  <si>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</si>
  <si>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</si>
  <si>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</si>
  <si>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</si>
  <si>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</si>
  <si>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</si>
  <si>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</si>
  <si>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</si>
  <si>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</si>
  <si>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</si>
  <si>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</si>
  <si>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</si>
  <si>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</si>
  <si>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</si>
  <si>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</si>
  <si>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</si>
  <si>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</si>
  <si>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</si>
  <si>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</si>
  <si>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</si>
  <si>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</si>
  <si>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</si>
  <si>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</si>
  <si>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</si>
  <si>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</si>
  <si>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</si>
  <si>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</si>
  <si>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</si>
  <si>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</si>
  <si>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</si>
  <si>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</si>
  <si>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</si>
  <si>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</si>
  <si>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</si>
  <si>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</si>
  <si>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</si>
  <si>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</si>
  <si>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</si>
  <si>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</si>
  <si>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</si>
  <si>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</si>
  <si>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</si>
  <si>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</si>
  <si>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</si>
  <si>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</si>
  <si>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</si>
  <si>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</si>
  <si>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</si>
  <si>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</si>
  <si>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</si>
  <si>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</si>
  <si>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</si>
  <si>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</si>
  <si>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</si>
  <si>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</si>
  <si>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</si>
  <si>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</si>
  <si>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</si>
  <si>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</si>
  <si>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</si>
  <si>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</si>
  <si>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</si>
  <si>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</si>
  <si>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</si>
  <si>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</si>
  <si>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</si>
  <si>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</si>
  <si>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</si>
  <si>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</si>
  <si>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</si>
  <si>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</si>
  <si>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</si>
  <si>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</si>
  <si>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</si>
  <si>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</si>
  <si>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</si>
  <si>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</si>
  <si>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</si>
  <si>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</si>
  <si>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</si>
  <si>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</si>
  <si>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</si>
  <si>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</si>
  <si>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</si>
  <si>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</si>
  <si>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</si>
  <si>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</si>
  <si>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</si>
  <si>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</si>
  <si>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</si>
  <si>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</si>
  <si>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</si>
  <si>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</si>
  <si>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</si>
  <si>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</si>
  <si>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</si>
  <si>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</si>
  <si>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</si>
  <si>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</si>
  <si>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</si>
  <si>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</si>
  <si>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</si>
  <si>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</si>
  <si>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</si>
  <si>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</si>
  <si>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</si>
  <si>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</si>
  <si>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</si>
  <si>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</si>
  <si>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</si>
  <si>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</si>
  <si>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</si>
  <si>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</si>
  <si>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</si>
  <si>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</si>
  <si>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</si>
  <si>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</si>
  <si>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</si>
  <si>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</si>
  <si>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</si>
  <si>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</si>
  <si>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</si>
  <si>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</si>
  <si>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</si>
  <si>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</si>
  <si>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</si>
  <si>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</si>
  <si>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</si>
  <si>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</si>
  <si>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</si>
  <si>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</si>
  <si>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</si>
  <si>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</si>
  <si>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</si>
  <si>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</si>
  <si>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</si>
  <si>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</si>
  <si>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</si>
  <si>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</si>
  <si>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</si>
  <si>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</si>
  <si>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</si>
  <si>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</si>
  <si>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</si>
  <si>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</si>
  <si>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</si>
  <si>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</si>
  <si>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</si>
  <si>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</si>
  <si>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</si>
  <si>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</si>
  <si>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</si>
  <si>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</si>
  <si>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</si>
  <si>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</si>
  <si>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</si>
  <si>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</si>
  <si>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</si>
  <si>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</si>
  <si>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</si>
  <si>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</si>
  <si>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</si>
  <si>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</si>
  <si>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</si>
  <si>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</si>
  <si>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</si>
  <si>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</si>
  <si>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</si>
  <si>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</si>
  <si>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</si>
  <si>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</si>
  <si>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</si>
  <si>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</si>
  <si>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</si>
  <si>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</si>
  <si>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</si>
  <si>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</si>
  <si>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</si>
  <si>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</si>
  <si>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</si>
  <si>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</si>
  <si>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</si>
  <si>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</si>
  <si>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</si>
  <si>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</si>
  <si>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</si>
  <si>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</si>
  <si>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</si>
  <si>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</si>
  <si>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</si>
  <si>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</si>
  <si>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</si>
  <si>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</si>
  <si>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</si>
  <si>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</si>
  <si>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</si>
  <si>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</si>
  <si>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</si>
  <si>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</si>
  <si>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</si>
  <si>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</si>
  <si>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</si>
  <si>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</si>
  <si>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</si>
  <si>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</si>
  <si>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</si>
  <si>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</si>
  <si>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</si>
  <si>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</si>
  <si>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</si>
  <si>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</si>
  <si>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</si>
  <si>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</si>
  <si>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</si>
  <si>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</si>
  <si>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</si>
  <si>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</si>
  <si>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</si>
  <si>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</si>
  <si>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</si>
  <si>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</si>
  <si>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</si>
  <si>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</si>
  <si>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</si>
  <si>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</si>
  <si>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</si>
  <si>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</si>
  <si>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</si>
  <si>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</si>
  <si>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</si>
  <si>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</si>
  <si>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</si>
  <si>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</si>
  <si>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</si>
  <si>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</si>
  <si>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</si>
  <si>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</si>
  <si>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</si>
  <si>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</si>
  <si>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</si>
  <si>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</si>
  <si>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</si>
  <si>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</si>
  <si>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</si>
  <si>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</si>
  <si>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</si>
  <si>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</si>
  <si>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</si>
  <si>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</si>
  <si>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</si>
  <si>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</si>
  <si>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</si>
  <si>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</si>
  <si>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</si>
  <si>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</si>
  <si>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</si>
  <si>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</si>
  <si>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</si>
  <si>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</si>
  <si>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</si>
  <si>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</si>
  <si>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</si>
  <si>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</si>
  <si>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</si>
  <si>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</si>
  <si>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</si>
  <si>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</si>
  <si>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</si>
  <si>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</si>
  <si>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</si>
  <si>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</si>
  <si>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</si>
  <si>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</si>
  <si>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</si>
  <si>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</si>
  <si>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</si>
  <si>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</si>
  <si>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</si>
  <si>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</si>
  <si>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</si>
  <si>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</si>
  <si>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</si>
  <si>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</si>
  <si>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</si>
  <si>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</si>
  <si>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</si>
  <si>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</si>
  <si>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</si>
  <si>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</si>
  <si>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</si>
  <si>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</si>
  <si>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</si>
  <si>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</si>
  <si>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</si>
  <si>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</si>
  <si>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</si>
  <si>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</si>
  <si>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</si>
  <si>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</si>
  <si>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</si>
  <si>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</si>
  <si>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</si>
  <si>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</si>
  <si>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</si>
  <si>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</si>
  <si>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</si>
  <si>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</si>
  <si>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</si>
  <si>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</si>
  <si>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</si>
  <si>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</si>
  <si>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</si>
  <si>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</si>
  <si>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</si>
  <si>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</si>
  <si>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</si>
  <si>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</si>
  <si>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</si>
  <si>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</si>
  <si>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</si>
  <si>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</si>
  <si>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</si>
  <si>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</si>
  <si>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</si>
  <si>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</si>
  <si>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</si>
  <si>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</si>
  <si>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</si>
  <si>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</si>
  <si>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</si>
  <si>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</si>
  <si>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</si>
  <si>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</si>
  <si>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</si>
  <si>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</si>
  <si>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</si>
  <si>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</si>
  <si>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</si>
  <si>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</si>
  <si>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</si>
  <si>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</si>
  <si>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</si>
  <si>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</si>
  <si>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</si>
  <si>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</si>
  <si>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</si>
  <si>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</si>
  <si>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</si>
  <si>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</si>
  <si>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</si>
  <si>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</si>
  <si>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</si>
  <si>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</si>
  <si>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</si>
  <si>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</si>
  <si>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</si>
  <si>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</si>
  <si>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</si>
  <si>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</si>
  <si>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</si>
  <si>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</si>
  <si>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</si>
  <si>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</si>
  <si>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</si>
  <si>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</si>
  <si>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</si>
  <si>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</si>
  <si>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</si>
  <si>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</si>
  <si>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</si>
  <si>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</si>
  <si>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</si>
  <si>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</si>
  <si>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</si>
  <si>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</si>
  <si>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</si>
  <si>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</si>
  <si>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</si>
  <si>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</si>
  <si>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</si>
  <si>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</si>
  <si>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</si>
  <si>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</si>
  <si>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</si>
  <si>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</si>
  <si>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</si>
  <si>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</si>
  <si>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</si>
  <si>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</si>
  <si>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</si>
  <si>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</si>
  <si>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</si>
  <si>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</si>
  <si>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</si>
  <si>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</si>
  <si>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</si>
  <si>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</si>
  <si>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</si>
  <si>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</si>
  <si>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</si>
  <si>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</si>
  <si>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</si>
  <si>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</si>
  <si>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</si>
  <si>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</si>
  <si>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</si>
  <si>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</si>
  <si>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</si>
  <si>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</si>
  <si>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</si>
  <si>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</si>
  <si>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</si>
  <si>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</si>
  <si>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</si>
  <si>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</si>
  <si>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</si>
  <si>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</si>
  <si>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</si>
  <si>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</si>
  <si>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</si>
  <si>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</si>
  <si>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</si>
  <si>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</si>
  <si>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</si>
  <si>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</si>
  <si>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</si>
  <si>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</si>
  <si>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</si>
  <si>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</si>
  <si>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</si>
  <si>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</si>
  <si>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</si>
  <si>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</si>
  <si>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</si>
  <si>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</si>
  <si>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</si>
  <si>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</si>
  <si>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</si>
  <si>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</si>
  <si>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</si>
  <si>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</si>
  <si>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</si>
  <si>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</si>
  <si>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</si>
  <si>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</si>
  <si>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</si>
  <si>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</si>
  <si>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</si>
  <si>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</si>
  <si>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</si>
  <si>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</si>
  <si>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</si>
  <si>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</si>
  <si>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</si>
  <si>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</si>
  <si>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</si>
  <si>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</si>
  <si>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</si>
  <si>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</si>
  <si>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</si>
  <si>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</si>
  <si>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</si>
  <si>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</si>
  <si>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</si>
  <si>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</si>
  <si>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</si>
  <si>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</si>
  <si>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</si>
  <si>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</si>
  <si>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</si>
  <si>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</si>
  <si>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</si>
  <si>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</si>
  <si>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</si>
  <si>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</si>
  <si>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</si>
  <si>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</si>
  <si>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</si>
  <si>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</si>
  <si>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</si>
  <si>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</si>
  <si>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</si>
  <si>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</si>
  <si>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</si>
  <si>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</si>
  <si>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</si>
  <si>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</si>
  <si>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</si>
  <si>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</si>
  <si>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</si>
  <si>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</si>
  <si>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</si>
  <si>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</si>
  <si>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</si>
  <si>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</si>
  <si>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</si>
  <si>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</si>
  <si>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</si>
  <si>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</si>
  <si>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</si>
  <si>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</si>
  <si>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</si>
  <si>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</si>
  <si>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</si>
  <si>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</si>
  <si>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</si>
  <si>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</si>
  <si>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</si>
  <si>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</si>
  <si>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</si>
  <si>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</si>
  <si>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</si>
  <si>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</si>
  <si>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</si>
  <si>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</si>
  <si>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</si>
  <si>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</si>
  <si>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</si>
  <si>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</si>
  <si>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</si>
  <si>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</si>
  <si>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</si>
  <si>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</si>
  <si>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</si>
  <si>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</si>
  <si>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</si>
  <si>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</si>
  <si>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</si>
  <si>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</si>
  <si>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</si>
  <si>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</si>
  <si>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</si>
  <si>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</si>
  <si>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</si>
  <si>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</si>
  <si>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</si>
  <si>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</si>
  <si>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</si>
  <si>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</si>
  <si>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</si>
  <si>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</si>
  <si>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</si>
  <si>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</si>
  <si>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</si>
  <si>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</si>
  <si>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</si>
  <si>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</si>
  <si>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</si>
  <si>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</si>
  <si>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</si>
  <si>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</si>
  <si>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</si>
  <si>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</si>
  <si>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</si>
  <si>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</si>
  <si>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</si>
  <si>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</si>
  <si>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</si>
  <si>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</si>
  <si>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</si>
  <si>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</si>
  <si>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</si>
  <si>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</si>
  <si>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</si>
  <si>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</si>
  <si>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</si>
  <si>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</si>
  <si>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</si>
  <si>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</si>
  <si>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</si>
  <si>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</si>
  <si>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</si>
  <si>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</si>
  <si>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</si>
  <si>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</si>
  <si>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</si>
  <si>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</si>
  <si>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</si>
  <si>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</si>
  <si>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</si>
  <si>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</si>
  <si>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</si>
  <si>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</si>
  <si>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</si>
  <si>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</si>
  <si>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</si>
  <si>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</si>
  <si>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</si>
  <si>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</si>
  <si>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</si>
  <si>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</si>
  <si>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</si>
  <si>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</si>
  <si>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</si>
  <si>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</si>
  <si>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</si>
  <si>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</si>
  <si>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</si>
  <si>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</si>
  <si>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</si>
  <si>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</si>
  <si>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</si>
  <si>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</si>
  <si>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</si>
  <si>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</si>
  <si>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</si>
  <si>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</si>
  <si>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</si>
  <si>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</si>
  <si>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</si>
  <si>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</si>
  <si>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</si>
  <si>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</si>
  <si>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</si>
  <si>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</si>
  <si>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</si>
  <si>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</si>
  <si>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</si>
  <si>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</si>
  <si>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</si>
  <si>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</si>
  <si>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</si>
  <si>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</si>
  <si>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</si>
  <si>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</si>
  <si>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</si>
  <si>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</si>
  <si>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</si>
  <si>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</si>
  <si>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</si>
  <si>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</si>
  <si>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</si>
  <si>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</si>
  <si>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</si>
  <si>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</si>
  <si>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</si>
  <si>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</si>
  <si>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</si>
  <si>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</si>
  <si>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</si>
  <si>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</si>
  <si>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</si>
  <si>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</si>
  <si>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</si>
  <si>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</si>
  <si>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</si>
  <si>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</si>
  <si>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</si>
  <si>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</si>
  <si>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</si>
  <si>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</si>
  <si>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</si>
  <si>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</si>
  <si>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</si>
  <si>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</si>
  <si>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</si>
  <si>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</si>
  <si>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</si>
  <si>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</si>
  <si>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</si>
  <si>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</si>
  <si>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</si>
  <si>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</si>
  <si>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</si>
  <si>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</si>
  <si>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</si>
  <si>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</si>
  <si>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</si>
  <si>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</si>
  <si>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</si>
  <si>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</si>
  <si>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</si>
  <si>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</si>
  <si>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</si>
  <si>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</si>
  <si>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</si>
  <si>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</si>
  <si>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</si>
  <si>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</si>
  <si>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</si>
  <si>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</si>
  <si>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</si>
  <si>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</si>
  <si>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</si>
  <si>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</si>
  <si>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</si>
  <si>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</si>
  <si>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</si>
  <si>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</si>
  <si>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</si>
  <si>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</si>
  <si>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</si>
  <si>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</si>
  <si>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</si>
  <si>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</si>
  <si>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</si>
  <si>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</si>
  <si>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</si>
  <si>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</si>
  <si>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</si>
  <si>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</si>
  <si>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</si>
  <si>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</si>
  <si>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</si>
  <si>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</si>
  <si>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</si>
  <si>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</si>
  <si>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</si>
  <si>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</si>
  <si>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</si>
  <si>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</si>
  <si>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</si>
  <si>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</si>
  <si>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</si>
  <si>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</si>
  <si>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</si>
  <si>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</si>
  <si>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</si>
  <si>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</si>
  <si>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</si>
  <si>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</si>
  <si>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</si>
  <si>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</si>
  <si>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</si>
  <si>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</si>
  <si>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</si>
  <si>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</si>
  <si>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</si>
  <si>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</si>
  <si>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</si>
  <si>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</si>
  <si>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</si>
  <si>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</si>
  <si>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</si>
  <si>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</si>
  <si>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</si>
  <si>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</si>
  <si>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</si>
  <si>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</si>
  <si>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</si>
  <si>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</si>
  <si>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</si>
  <si>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</si>
  <si>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</si>
  <si>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</si>
  <si>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</si>
  <si>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</si>
  <si>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</si>
  <si>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</si>
  <si>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</si>
  <si>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</si>
  <si>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</si>
  <si>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</si>
  <si>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</si>
  <si>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</si>
  <si>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</si>
  <si>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</si>
  <si>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</si>
  <si>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</si>
  <si>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</si>
  <si>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</si>
  <si>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</si>
  <si>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</si>
  <si>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</si>
  <si>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</si>
  <si>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</si>
  <si>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</si>
  <si>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</si>
  <si>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</si>
  <si>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</si>
  <si>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</si>
  <si>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</si>
  <si>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</si>
  <si>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</si>
  <si>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</si>
  <si>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</si>
  <si>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</si>
  <si>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</si>
  <si>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</si>
  <si>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</si>
  <si>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</si>
  <si>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</si>
  <si>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</si>
  <si>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</si>
  <si>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</si>
  <si>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</si>
  <si>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</si>
  <si>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</si>
  <si>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</si>
  <si>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</si>
  <si>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</si>
  <si>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</si>
  <si>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</si>
  <si>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</si>
  <si>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</si>
  <si>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</si>
  <si>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</si>
  <si>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</si>
  <si>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</si>
  <si>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</si>
  <si>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</si>
  <si>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</si>
  <si>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</si>
  <si>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</si>
  <si>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</si>
  <si>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</si>
  <si>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</si>
  <si>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</si>
  <si>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</si>
  <si>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</si>
  <si>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</si>
  <si>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</si>
  <si>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</si>
  <si>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</si>
  <si>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</si>
  <si>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</si>
  <si>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</si>
  <si>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</si>
  <si>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</si>
  <si>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</si>
  <si>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</si>
  <si>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</si>
  <si>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</si>
  <si>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</si>
  <si>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</si>
  <si>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</si>
  <si>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</si>
  <si>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</si>
  <si>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</si>
  <si>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</si>
  <si>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</si>
  <si>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</si>
  <si>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</si>
  <si>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</si>
  <si>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</si>
  <si>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</si>
  <si>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</si>
  <si>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</si>
  <si>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</si>
  <si>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</si>
  <si>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</si>
  <si>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</si>
  <si>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</si>
  <si>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</si>
  <si>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</si>
  <si>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</si>
  <si>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</si>
  <si>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</si>
  <si>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</si>
  <si>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</si>
  <si>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</si>
  <si>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</si>
  <si>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</si>
  <si>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</si>
  <si>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</si>
  <si>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</si>
  <si>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</si>
  <si>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</si>
  <si>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</si>
  <si>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</si>
  <si>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</si>
  <si>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</si>
  <si>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</si>
  <si>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</si>
  <si>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</si>
  <si>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</si>
  <si>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</si>
  <si>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</si>
  <si>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</si>
  <si>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</si>
  <si>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</si>
  <si>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</si>
  <si>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</si>
  <si>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</si>
  <si>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</si>
  <si>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</si>
  <si>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</si>
  <si>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</si>
  <si>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</si>
  <si>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</si>
  <si>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</si>
  <si>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</si>
  <si>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</si>
  <si>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</si>
  <si>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</si>
  <si>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</si>
  <si>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</si>
  <si>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</si>
  <si>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</si>
  <si>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</si>
  <si>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</si>
  <si>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</si>
  <si>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</si>
  <si>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</si>
  <si>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</si>
  <si>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</si>
  <si>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</si>
  <si>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</si>
  <si>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</si>
  <si>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</si>
  <si>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</si>
  <si>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</si>
  <si>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</si>
  <si>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</si>
  <si>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</si>
  <si>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</si>
  <si>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</si>
  <si>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</si>
  <si>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</si>
  <si>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</si>
  <si>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</si>
  <si>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</si>
  <si>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</si>
  <si>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</si>
  <si>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</si>
  <si>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</si>
  <si>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</si>
  <si>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</si>
  <si>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</si>
  <si>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</si>
  <si>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</si>
  <si>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</si>
  <si>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</si>
  <si>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</si>
  <si>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</si>
  <si>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</si>
  <si>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</si>
  <si>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</si>
  <si>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</si>
  <si>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</si>
  <si>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</si>
  <si>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</si>
  <si>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</si>
  <si>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</si>
  <si>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</si>
  <si>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</si>
  <si>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</si>
  <si>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</si>
  <si>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</si>
  <si>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</si>
  <si>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</si>
  <si>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</si>
  <si>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</si>
  <si>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</si>
  <si>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</si>
  <si>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</si>
  <si>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</si>
  <si>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</si>
  <si>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</si>
  <si>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</si>
  <si>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</si>
  <si>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</si>
  <si>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</si>
  <si>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</si>
  <si>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</si>
  <si>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</si>
  <si>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</si>
  <si>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</si>
  <si>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</si>
  <si>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</si>
  <si>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</si>
  <si>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</si>
  <si>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</si>
  <si>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</si>
  <si>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</si>
  <si>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</si>
  <si>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</si>
  <si>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</si>
  <si>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</si>
  <si>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</si>
  <si>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</si>
  <si>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</si>
  <si>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</si>
  <si>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</si>
  <si>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</si>
  <si>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</si>
  <si>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</si>
  <si>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</si>
  <si>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</si>
  <si>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</si>
  <si>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</si>
  <si>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</si>
  <si>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</si>
  <si>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</si>
  <si>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</si>
  <si>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</si>
  <si>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</si>
  <si>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</si>
  <si>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</si>
  <si>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</si>
  <si>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</si>
  <si>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</si>
  <si>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</si>
  <si>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</si>
  <si>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</si>
  <si>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</si>
  <si>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</si>
  <si>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</si>
  <si>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</si>
  <si>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</si>
  <si>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</si>
  <si>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</si>
  <si>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</si>
  <si>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</si>
  <si>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</si>
  <si>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</si>
  <si>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</si>
  <si>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</si>
  <si>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</si>
  <si>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</si>
  <si>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</si>
  <si>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</si>
  <si>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</si>
  <si>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</si>
  <si>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</si>
  <si>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</si>
  <si>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</si>
  <si>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</si>
  <si>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</si>
  <si>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</si>
  <si>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</si>
  <si>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</si>
  <si>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</si>
  <si>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</si>
  <si>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</si>
  <si>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</si>
  <si>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</si>
  <si>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</si>
  <si>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</si>
  <si>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</si>
  <si>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</si>
  <si>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</si>
  <si>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</si>
  <si>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</si>
  <si>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</si>
  <si>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</si>
  <si>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</si>
  <si>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</si>
  <si>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</si>
  <si>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</si>
  <si>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</si>
  <si>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</si>
  <si>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</si>
  <si>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</si>
  <si>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</si>
  <si>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</si>
  <si>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</si>
  <si>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</si>
  <si>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</si>
  <si>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</si>
  <si>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</si>
  <si>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</si>
  <si>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</si>
  <si>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</si>
  <si>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</si>
  <si>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</si>
  <si>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</si>
  <si>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</si>
  <si>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</si>
  <si>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</si>
  <si>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</si>
  <si>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</si>
  <si>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</si>
  <si>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</si>
  <si>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</si>
  <si>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</si>
  <si>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</si>
  <si>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</si>
  <si>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</si>
  <si>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</si>
  <si>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</si>
  <si>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</si>
  <si>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</si>
  <si>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</si>
  <si>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</si>
  <si>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</si>
  <si>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</si>
  <si>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</si>
  <si>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</si>
  <si>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</si>
  <si>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</si>
  <si>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</si>
  <si>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</si>
  <si>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</si>
  <si>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</si>
  <si>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</si>
  <si>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</si>
  <si>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</si>
  <si>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</si>
  <si>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</si>
  <si>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</si>
  <si>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</si>
  <si>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</si>
  <si>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</si>
  <si>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</si>
  <si>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</si>
  <si>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</si>
  <si>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</si>
  <si>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</si>
  <si>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</si>
  <si>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</si>
  <si>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</si>
  <si>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</si>
  <si>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</si>
  <si>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</si>
  <si>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</si>
  <si>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</si>
  <si>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</si>
  <si>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</si>
  <si>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</si>
  <si>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</si>
  <si>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</si>
  <si>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</si>
  <si>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</si>
  <si>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</si>
  <si>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</si>
  <si>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</si>
  <si>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</si>
  <si>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</si>
  <si>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</si>
  <si>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</si>
  <si>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</si>
  <si>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</si>
  <si>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</si>
  <si>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</si>
  <si>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</si>
  <si>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</si>
  <si>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</si>
  <si>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</si>
  <si>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</si>
  <si>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</si>
  <si>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</si>
  <si>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</si>
  <si>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</si>
  <si>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</si>
  <si>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</si>
  <si>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</si>
  <si>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</si>
  <si>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</si>
  <si>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</si>
  <si>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</si>
  <si>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</si>
  <si>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</si>
  <si>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</si>
  <si>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</si>
  <si>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</si>
  <si>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</si>
  <si>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</si>
  <si>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</si>
  <si>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</si>
  <si>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</si>
  <si>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</si>
  <si>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</si>
  <si>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</si>
  <si>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</si>
  <si>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</si>
  <si>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</si>
  <si>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</si>
  <si>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</si>
  <si>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</si>
  <si>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</si>
  <si>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</si>
  <si>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</si>
  <si>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</si>
  <si>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</si>
  <si>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</si>
  <si>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</si>
  <si>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</si>
  <si>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</si>
  <si>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</si>
  <si>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</si>
  <si>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</si>
  <si>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</si>
  <si>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</si>
  <si>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</si>
  <si>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</si>
  <si>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</si>
  <si>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</si>
  <si>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</si>
  <si>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</si>
  <si>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</si>
  <si>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</si>
  <si>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</si>
  <si>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</si>
  <si>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</si>
  <si>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</si>
  <si>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</si>
  <si>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</si>
  <si>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</si>
  <si>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</si>
  <si>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</si>
  <si>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</si>
  <si>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</si>
  <si>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</si>
  <si>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</si>
  <si>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</si>
  <si>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</si>
  <si>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</si>
  <si>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</si>
  <si>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</si>
  <si>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</si>
  <si>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</si>
  <si>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</si>
  <si>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</si>
  <si>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</si>
  <si>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</si>
  <si>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</si>
  <si>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</si>
  <si>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</si>
  <si>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</si>
  <si>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</si>
  <si>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</si>
  <si>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</si>
  <si>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</si>
  <si>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</si>
  <si>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</si>
  <si>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</si>
  <si>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</si>
  <si>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</si>
  <si>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</si>
  <si>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</si>
  <si>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</si>
  <si>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</si>
  <si>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</si>
  <si>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</si>
  <si>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</si>
  <si>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</si>
  <si>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</si>
  <si>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</si>
  <si>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</si>
  <si>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</si>
  <si>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</si>
  <si>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</si>
  <si>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</si>
  <si>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</si>
  <si>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</si>
  <si>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</si>
  <si>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</si>
  <si>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</si>
  <si>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</si>
  <si>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</si>
  <si>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</si>
  <si>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</si>
  <si>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</si>
  <si>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</si>
  <si>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</si>
  <si>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</si>
  <si>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</si>
  <si>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</si>
  <si>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</si>
  <si>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</si>
  <si>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</si>
  <si>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</si>
  <si>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</si>
  <si>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</si>
  <si>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</si>
  <si>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</si>
  <si>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</si>
  <si>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</si>
  <si>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</si>
  <si>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</si>
  <si>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</si>
  <si>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</si>
  <si>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</si>
  <si>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</si>
  <si>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</si>
  <si>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</si>
  <si>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</si>
  <si>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</si>
  <si>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</si>
  <si>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</si>
  <si>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</si>
  <si>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</si>
  <si>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</si>
  <si>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</si>
  <si>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</si>
  <si>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</si>
  <si>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</si>
  <si>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</si>
  <si>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</si>
  <si>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</si>
  <si>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</si>
  <si>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</si>
  <si>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</si>
  <si>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</si>
  <si>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</si>
  <si>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</si>
  <si>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</si>
  <si>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</si>
  <si>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</si>
  <si>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</si>
  <si>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</si>
  <si>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</si>
  <si>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</si>
  <si>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</si>
  <si>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</si>
  <si>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</si>
  <si>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</si>
  <si>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</si>
  <si>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</si>
  <si>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</si>
  <si>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</si>
  <si>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</si>
  <si>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</si>
  <si>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</si>
  <si>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</si>
  <si>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</si>
  <si>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</si>
  <si>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</si>
  <si>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</si>
  <si>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</si>
  <si>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</si>
  <si>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</si>
  <si>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</si>
  <si>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</si>
  <si>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</si>
  <si>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</si>
  <si>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</si>
  <si>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</si>
  <si>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</si>
  <si>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</si>
  <si>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</si>
  <si>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</si>
  <si>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</si>
  <si>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</si>
  <si>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</si>
  <si>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</si>
  <si>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</si>
  <si>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</si>
  <si>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</si>
  <si>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</si>
  <si>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</si>
  <si>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</si>
  <si>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</si>
  <si>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</si>
  <si>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</si>
  <si>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</si>
  <si>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</si>
  <si>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</si>
  <si>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</si>
  <si>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</si>
  <si>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</si>
  <si>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</si>
  <si>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</si>
  <si>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</si>
  <si>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</si>
  <si>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</si>
  <si>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</si>
  <si>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</si>
  <si>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</si>
  <si>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</si>
  <si>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</si>
  <si>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</si>
  <si>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</si>
  <si>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</si>
  <si>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</si>
  <si>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</si>
  <si>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</si>
  <si>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</si>
  <si>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</si>
  <si>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</si>
  <si>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</si>
  <si>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</si>
  <si>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</si>
  <si>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</si>
  <si>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</si>
  <si>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</si>
  <si>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</si>
  <si>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</si>
  <si>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</si>
  <si>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</si>
  <si>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</si>
  <si>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</si>
  <si>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</si>
  <si>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</si>
  <si>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</si>
  <si>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</si>
  <si>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</si>
  <si>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</si>
  <si>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</si>
  <si>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</si>
  <si>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</si>
  <si>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</si>
  <si>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</si>
  <si>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</si>
  <si>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</si>
  <si>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</si>
  <si>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</si>
  <si>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</si>
  <si>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</si>
  <si>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</si>
  <si>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</si>
  <si>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</si>
  <si>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</si>
  <si>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</si>
  <si>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</si>
  <si>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</si>
  <si>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</si>
  <si>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</si>
  <si>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</si>
  <si>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</si>
  <si>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</si>
  <si>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</si>
  <si>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</si>
  <si>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</si>
  <si>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</si>
  <si>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</si>
  <si>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</si>
  <si>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</si>
  <si>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</si>
  <si>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</si>
  <si>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</si>
  <si>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</si>
  <si>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</si>
  <si>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</si>
  <si>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</si>
  <si>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</si>
  <si>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</si>
  <si>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</si>
  <si>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</si>
  <si>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</si>
  <si>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</si>
  <si>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</si>
  <si>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</si>
  <si>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</si>
  <si>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</si>
  <si>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</si>
  <si>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</si>
  <si>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</si>
  <si>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</si>
  <si>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</si>
  <si>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</si>
  <si>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</si>
  <si>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</si>
  <si>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</si>
  <si>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</si>
  <si>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</si>
  <si>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</si>
  <si>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</si>
  <si>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</si>
  <si>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</si>
  <si>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</si>
  <si>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</si>
  <si>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</si>
  <si>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</si>
  <si>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</si>
  <si>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</si>
  <si>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</si>
  <si>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</si>
  <si>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</si>
  <si>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</si>
  <si>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</si>
  <si>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</si>
  <si>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</si>
  <si>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</si>
  <si>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</si>
  <si>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</si>
  <si>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</si>
  <si>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</si>
  <si>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</si>
  <si>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</si>
  <si>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</si>
  <si>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</si>
  <si>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</si>
  <si>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</si>
  <si>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</si>
  <si>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</si>
  <si>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</si>
  <si>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</si>
  <si>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</si>
  <si>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</si>
  <si>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</si>
  <si>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</si>
  <si>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</si>
  <si>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</si>
  <si>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</si>
  <si>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</si>
  <si>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</si>
  <si>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</si>
  <si>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</si>
  <si>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</si>
  <si>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</si>
  <si>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</si>
  <si>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</si>
  <si>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</si>
  <si>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</si>
  <si>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</si>
  <si>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</si>
  <si>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</si>
  <si>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</si>
  <si>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</si>
  <si>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</si>
  <si>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</si>
  <si>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</si>
  <si>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</si>
  <si>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</si>
  <si>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</si>
  <si>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</si>
  <si>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</si>
  <si>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</si>
  <si>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</si>
  <si>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</si>
  <si>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</si>
  <si>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</si>
  <si>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</si>
  <si>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</si>
  <si>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</si>
  <si>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</si>
  <si>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</si>
  <si>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</si>
  <si>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</si>
  <si>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</si>
  <si>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</si>
  <si>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</si>
  <si>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</si>
  <si>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</si>
  <si>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</si>
  <si>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</si>
  <si>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</si>
  <si>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</si>
  <si>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</si>
  <si>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</si>
  <si>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</si>
  <si>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</si>
  <si>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</si>
  <si>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</si>
  <si>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</si>
  <si>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</si>
  <si>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</si>
  <si>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</si>
  <si>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</si>
  <si>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</si>
  <si>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</si>
  <si>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</si>
  <si>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</si>
  <si>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</si>
  <si>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</si>
  <si>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</si>
  <si>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</si>
  <si>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</si>
  <si>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</si>
  <si>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</si>
  <si>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</si>
  <si>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</si>
  <si>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</si>
  <si>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</si>
  <si>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</si>
  <si>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</si>
  <si>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</si>
  <si>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</si>
  <si>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</si>
  <si>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</si>
  <si>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</si>
  <si>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</si>
  <si>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</si>
  <si>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</si>
  <si>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</si>
  <si>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</si>
  <si>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</si>
  <si>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</si>
  <si>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</si>
  <si>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</si>
  <si>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</si>
  <si>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</si>
  <si>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</si>
  <si>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</si>
  <si>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</si>
  <si>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</si>
  <si>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</si>
  <si>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</si>
  <si>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</si>
  <si>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</si>
  <si>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</si>
  <si>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</si>
  <si>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</si>
  <si>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</si>
  <si>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</si>
  <si>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</si>
  <si>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</si>
  <si>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</si>
  <si>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</si>
  <si>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</si>
  <si>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</si>
  <si>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</si>
  <si>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</si>
  <si>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</si>
  <si>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</si>
  <si>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</si>
  <si>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</si>
  <si>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</si>
  <si>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</si>
  <si>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</si>
  <si>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</si>
  <si>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</si>
  <si>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</si>
  <si>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</si>
  <si>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</si>
  <si>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</si>
  <si>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</si>
  <si>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</si>
  <si>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</si>
  <si>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</si>
  <si>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</si>
  <si>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</si>
  <si>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</si>
  <si>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</si>
  <si>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</si>
  <si>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</si>
  <si>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</si>
  <si>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</si>
  <si>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</si>
  <si>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TEX</t>
  </si>
  <si>
    <t>Cleyton</t>
  </si>
  <si>
    <t>Descarga de pedra do km 695 ao km 697</t>
  </si>
  <si>
    <t>Execução de solda VIA2</t>
  </si>
  <si>
    <t>TAPNORTE</t>
  </si>
  <si>
    <t>Substituição de jacaré AMV TAP NORTE</t>
  </si>
  <si>
    <t>PUR-PPP</t>
  </si>
  <si>
    <t>PURPPP</t>
  </si>
  <si>
    <t>Deslocamento de PUR a PPP</t>
  </si>
  <si>
    <t>Robison</t>
  </si>
  <si>
    <t>Regulagem do AMV SUL PPO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</si>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</sst>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69" activePane="bottomRight" state="frozen"/>
      <selection pane="bottomRight" activeCell="K374" sqref="K37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7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7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10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7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7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7" t="s">
        <v>1773</v>
      </c>
      <c r="BK368" s="327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7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</v>
      </c>
      <c r="B373" s="163"/>
      <c r="C373" s="8" t="str">
        <f>IF(BS_CONTROLE[[#This Row],[DATA]]="","",WEEKNUM(BS_CONTROLE[[#This Row],[DATA]]))</f>
        <v/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/>
      <c r="I373" s="142"/>
      <c r="J373" s="37">
        <v>98</v>
      </c>
      <c r="K373" s="37">
        <v>712.75</v>
      </c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/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/>
      <c r="W373" s="329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-</v>
      </c>
      <c r="AL373" s="297" t="str">
        <f>IF(BS_CONTROLE[[#This Row],[Local - Encerramento]]=0, "-", BS_CONTROLE[[#This Row],[Local - Encerramento]])</f>
        <v>-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1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11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1777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1778</v>
      </c>
      <c r="W374" s="329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/>
      <c r="AS374" s="237"/>
      <c r="AT374" s="237"/>
      <c r="AU374" s="237"/>
      <c r="AV374" s="237"/>
      <c r="AW374" s="237"/>
      <c r="AX374" s="38"/>
      <c r="AY374" s="310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/>
      <c r="BI374" s="16"/>
      <c r="BJ374" s="301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1779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1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/>
      <c r="BI376" s="16"/>
      <c r="BJ376" s="301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1780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1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/>
      <c r="BI380" s="16"/>
      <c r="BJ380" s="301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1781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1781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1782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/>
      <c r="BI383" s="16"/>
      <c r="BJ383" s="301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1783</v>
      </c>
      <c r="N384" s="199" t="s">
        <v>1784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1785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01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1786</v>
      </c>
      <c r="W385" s="329" t="s">
        <v>1787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/>
      <c r="BI385" s="16"/>
      <c r="BJ385" s="301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/>
      <c r="BI386" s="16"/>
      <c r="BJ386" s="301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01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10" sqref="E10:E12"/>
    </sheetView>
  </sheetViews>
  <sheetFormatPr defaultRowHeight="15"/>
  <cols>
    <col min="5" max="5" width="25.140625" customWidth="1"/>
  </cols>
  <sheetData>
    <row r="1" spans="3:8">
      <c r="C1" s="391" t="s">
        <v>1788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1789</v>
      </c>
      <c r="E3" s="313" t="s">
        <v>1790</v>
      </c>
      <c r="F3" s="313" t="s">
        <v>1791</v>
      </c>
      <c r="G3" s="313" t="s">
        <v>1792</v>
      </c>
      <c r="H3" s="313" t="s">
        <v>1793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1794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1795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 t="s">
        <v>1743</v>
      </c>
      <c r="D10" s="314">
        <v>9049</v>
      </c>
      <c r="E10" s="315">
        <v>46044</v>
      </c>
      <c r="F10" s="314" t="s">
        <v>1796</v>
      </c>
      <c r="G10" s="314" t="s">
        <v>1797</v>
      </c>
      <c r="H10" s="314"/>
    </row>
    <row r="11" spans="3:8">
      <c r="C11" s="314" t="s">
        <v>1743</v>
      </c>
      <c r="D11" s="314">
        <v>9044</v>
      </c>
      <c r="E11" s="315">
        <v>46044</v>
      </c>
      <c r="F11" s="314" t="s">
        <v>1798</v>
      </c>
      <c r="G11" s="314" t="s">
        <v>1799</v>
      </c>
      <c r="H11" s="314"/>
    </row>
    <row r="12" spans="3:8">
      <c r="C12" s="314" t="s">
        <v>1743</v>
      </c>
      <c r="D12" s="314">
        <v>762</v>
      </c>
      <c r="E12" s="315">
        <v>46044</v>
      </c>
      <c r="F12" s="314" t="s">
        <v>1800</v>
      </c>
      <c r="G12" s="314" t="s">
        <v>1799</v>
      </c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1801</v>
      </c>
      <c r="W1" s="397"/>
      <c r="X1" s="397"/>
      <c r="Y1" s="103"/>
    </row>
    <row r="2" spans="1:25" s="100" customFormat="1" ht="11.25" customHeight="1">
      <c r="A2" s="104" t="s">
        <v>1802</v>
      </c>
      <c r="B2" s="104" t="s">
        <v>1803</v>
      </c>
      <c r="C2" s="104" t="s">
        <v>605</v>
      </c>
      <c r="D2" s="105" t="s">
        <v>1177</v>
      </c>
      <c r="E2" s="105" t="s">
        <v>1178</v>
      </c>
      <c r="F2" s="105" t="s">
        <v>1804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1805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5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TAL-TSF</v>
      </c>
      <c r="L370" s="325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5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1806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1807</v>
      </c>
      <c r="C2" s="95" t="s">
        <v>1162</v>
      </c>
      <c r="D2" s="95" t="s">
        <v>1164</v>
      </c>
      <c r="E2" s="95" t="s">
        <v>1808</v>
      </c>
      <c r="F2" s="95" t="s">
        <v>1809</v>
      </c>
      <c r="G2" s="95" t="s">
        <v>1810</v>
      </c>
      <c r="H2" s="95" t="s">
        <v>1811</v>
      </c>
      <c r="I2" s="95" t="s">
        <v>1812</v>
      </c>
      <c r="J2" s="95" t="s">
        <v>1813</v>
      </c>
      <c r="K2" s="130" t="s">
        <v>1814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*</v>
      </c>
      <c r="F370" s="136" t="str">
        <f>IF(FN_MC!M373="","*",FN_MC!M373)</f>
        <v>TAL-TSF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*</v>
      </c>
      <c r="F478" s="136" t="str">
        <f>IF(FN_MC!M373="","*",FN_MC!M373)</f>
        <v>TAL-TSF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1815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1816</v>
      </c>
      <c r="C4" s="318" t="s">
        <v>1817</v>
      </c>
      <c r="D4" s="318" t="s">
        <v>1818</v>
      </c>
      <c r="E4" s="318" t="s">
        <v>1819</v>
      </c>
      <c r="F4" s="318" t="s">
        <v>7</v>
      </c>
      <c r="G4" s="318" t="s">
        <v>1820</v>
      </c>
      <c r="H4" s="187"/>
    </row>
    <row r="5" spans="1:8" ht="43.5">
      <c r="A5" s="187"/>
      <c r="B5" s="319" t="s">
        <v>1821</v>
      </c>
      <c r="C5" s="319">
        <v>309525</v>
      </c>
      <c r="D5" s="319" t="s">
        <v>1822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1823</v>
      </c>
      <c r="C6" s="319">
        <v>256875</v>
      </c>
      <c r="D6" s="319" t="s">
        <v>1824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1825</v>
      </c>
      <c r="C7" s="319">
        <v>257278</v>
      </c>
      <c r="D7" s="319" t="s">
        <v>1826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1827</v>
      </c>
      <c r="C8" s="319">
        <v>261794</v>
      </c>
      <c r="D8" s="319" t="s">
        <v>1828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1829</v>
      </c>
      <c r="C9" s="319">
        <v>257033</v>
      </c>
      <c r="D9" s="319" t="s">
        <v>1830</v>
      </c>
      <c r="E9" s="319" t="s">
        <v>838</v>
      </c>
      <c r="F9" s="319" t="s">
        <v>194</v>
      </c>
      <c r="G9" s="319" t="s">
        <v>1831</v>
      </c>
      <c r="H9" s="187"/>
    </row>
    <row r="10" spans="1:8" ht="43.5">
      <c r="A10" s="187"/>
      <c r="B10" s="319" t="s">
        <v>1832</v>
      </c>
      <c r="C10" s="319">
        <v>396578</v>
      </c>
      <c r="D10" s="319" t="s">
        <v>1833</v>
      </c>
      <c r="E10" s="319" t="s">
        <v>838</v>
      </c>
      <c r="F10" s="319" t="s">
        <v>194</v>
      </c>
      <c r="G10" s="319" t="s">
        <v>1831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1834</v>
      </c>
      <c r="D5" s="401"/>
      <c r="E5" s="401"/>
      <c r="F5" s="401"/>
      <c r="G5" s="401"/>
      <c r="H5" s="401"/>
      <c r="I5" s="401"/>
      <c r="J5" s="402"/>
      <c r="K5" s="403" t="s">
        <v>1835</v>
      </c>
      <c r="L5" s="404"/>
      <c r="M5" s="404"/>
      <c r="N5" s="404"/>
      <c r="O5" s="405" t="s">
        <v>1836</v>
      </c>
      <c r="P5" s="406"/>
      <c r="Q5" s="407"/>
    </row>
    <row r="6" spans="1:17" s="93" customFormat="1" ht="15.75" customHeight="1">
      <c r="A6" s="87" t="s">
        <v>1804</v>
      </c>
      <c r="B6" s="94" t="s">
        <v>1803</v>
      </c>
      <c r="C6" s="95" t="s">
        <v>1177</v>
      </c>
      <c r="D6" s="96" t="s">
        <v>1178</v>
      </c>
      <c r="E6" s="95" t="s">
        <v>1837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1838</v>
      </c>
      <c r="M6" s="138" t="s">
        <v>628</v>
      </c>
      <c r="N6" s="139" t="s">
        <v>1172</v>
      </c>
      <c r="O6" s="241" t="s">
        <v>1215</v>
      </c>
      <c r="P6" s="152"/>
      <c r="Q6" s="188" t="s">
        <v>1839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*</v>
      </c>
      <c r="G459" s="99" t="str">
        <f>IF(FN_MC!M373="","*",FN_MC!M373)</f>
        <v>TAL-TSF</v>
      </c>
      <c r="H459" s="149">
        <f>IF(FN_MC!K373="","*",FN_MC!K373)</f>
        <v>712.75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1839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2026-01-23T09:58:43Z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