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24" documentId="8_{B6337239-1A00-434D-AAD0-422EA1FEB5AE}" xr6:coauthVersionLast="47" xr6:coauthVersionMax="47" xr10:uidLastSave="{8C9EEBBA-0B1A-4F8D-80EB-1DF16C0C00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1" i="1" l="1" a="1"/>
  <c r="N151" i="1" s="1"/>
  <c r="M151" i="1" a="1"/>
  <c r="M151" i="1" s="1"/>
  <c r="N150" i="1" a="1"/>
  <c r="N150" i="1" s="1"/>
  <c r="M150" i="1" a="1"/>
  <c r="M150" i="1" s="1"/>
  <c r="N147" i="1" a="1"/>
  <c r="N147" i="1" s="1"/>
  <c r="M147" i="1" a="1"/>
  <c r="M147" i="1" s="1"/>
  <c r="H147" i="1" a="1"/>
  <c r="H147" i="1" s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N143" i="1" a="1"/>
  <c r="N143" i="1"/>
  <c r="N144" i="1" a="1"/>
  <c r="N144" i="1"/>
  <c r="N145" i="1" a="1"/>
  <c r="N145" i="1"/>
  <c r="N146" i="1" a="1"/>
  <c r="N146" i="1"/>
  <c r="N148" i="1" a="1"/>
  <c r="N148" i="1"/>
  <c r="N149" i="1" a="1"/>
  <c r="N149" i="1"/>
  <c r="N152" i="1" a="1"/>
  <c r="N152" i="1"/>
  <c r="N153" i="1" a="1"/>
  <c r="N153" i="1"/>
  <c r="N154" i="1" a="1"/>
  <c r="N154" i="1"/>
  <c r="N155" i="1" a="1"/>
  <c r="N155" i="1"/>
  <c r="N156" i="1" a="1"/>
  <c r="N156" i="1"/>
  <c r="N157" i="1" a="1"/>
  <c r="N157" i="1"/>
  <c r="N158" i="1" a="1"/>
  <c r="N158" i="1"/>
  <c r="N159" i="1" a="1"/>
  <c r="N159" i="1"/>
  <c r="N160" i="1" a="1"/>
  <c r="N160" i="1"/>
  <c r="N161" i="1" a="1"/>
  <c r="N161" i="1"/>
  <c r="N162" i="1" a="1"/>
  <c r="N162" i="1"/>
  <c r="M143" i="1" a="1"/>
  <c r="M143" i="1"/>
  <c r="M145" i="1" a="1"/>
  <c r="M145" i="1"/>
  <c r="M146" i="1" a="1"/>
  <c r="M146" i="1"/>
  <c r="M148" i="1" a="1"/>
  <c r="M148" i="1"/>
  <c r="M149" i="1" a="1"/>
  <c r="M149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 s="1"/>
  <c r="T345" i="1" a="1"/>
  <c r="T345" i="1" s="1"/>
  <c r="S345" i="1" a="1"/>
  <c r="S345" i="1" s="1"/>
  <c r="D343" i="12" s="1"/>
  <c r="T344" i="1" a="1"/>
  <c r="T344" i="1"/>
  <c r="S344" i="1" a="1"/>
  <c r="S344" i="1" s="1"/>
  <c r="T343" i="1" a="1"/>
  <c r="T343" i="1" s="1"/>
  <c r="S343" i="1" a="1"/>
  <c r="S343" i="1"/>
  <c r="T342" i="1" a="1"/>
  <c r="T342" i="1" s="1"/>
  <c r="S342" i="1" a="1"/>
  <c r="S342" i="1" s="1"/>
  <c r="D340" i="12" s="1"/>
  <c r="T341" i="1" a="1"/>
  <c r="T341" i="1"/>
  <c r="S341" i="1" a="1"/>
  <c r="S341" i="1" s="1"/>
  <c r="D339" i="12" s="1"/>
  <c r="T340" i="1" a="1"/>
  <c r="T340" i="1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T337" i="1" a="1"/>
  <c r="T337" i="1" s="1"/>
  <c r="S337" i="1" a="1"/>
  <c r="S337" i="1"/>
  <c r="T336" i="1" a="1"/>
  <c r="T336" i="1" s="1"/>
  <c r="E334" i="12" s="1"/>
  <c r="S336" i="1" a="1"/>
  <c r="S336" i="1" s="1"/>
  <c r="T335" i="1" a="1"/>
  <c r="T335" i="1"/>
  <c r="S335" i="1" a="1"/>
  <c r="S335" i="1" s="1"/>
  <c r="D333" i="12" s="1"/>
  <c r="T334" i="1" a="1"/>
  <c r="T334" i="1" s="1"/>
  <c r="S334" i="1" a="1"/>
  <c r="S334" i="1"/>
  <c r="T333" i="1" a="1"/>
  <c r="T333" i="1" s="1"/>
  <c r="E331" i="12" s="1"/>
  <c r="S333" i="1" a="1"/>
  <c r="S333" i="1"/>
  <c r="T332" i="1" a="1"/>
  <c r="T332" i="1"/>
  <c r="S332" i="1" a="1"/>
  <c r="S332" i="1" s="1"/>
  <c r="D330" i="12" s="1"/>
  <c r="T331" i="1" a="1"/>
  <c r="T331" i="1"/>
  <c r="S331" i="1" a="1"/>
  <c r="S331" i="1"/>
  <c r="T330" i="1" a="1"/>
  <c r="T330" i="1" s="1"/>
  <c r="E328" i="12" s="1"/>
  <c r="S330" i="1" a="1"/>
  <c r="S330" i="1"/>
  <c r="T329" i="1" a="1"/>
  <c r="T329" i="1"/>
  <c r="S329" i="1" a="1"/>
  <c r="S329" i="1" s="1"/>
  <c r="T328" i="1" a="1"/>
  <c r="T328" i="1"/>
  <c r="S328" i="1" a="1"/>
  <c r="S328" i="1"/>
  <c r="T327" i="1" a="1"/>
  <c r="T327" i="1" s="1"/>
  <c r="E325" i="12" s="1"/>
  <c r="S327" i="1" a="1"/>
  <c r="S327" i="1"/>
  <c r="T326" i="1" a="1"/>
  <c r="T326" i="1"/>
  <c r="S326" i="1" a="1"/>
  <c r="S326" i="1" s="1"/>
  <c r="D324" i="12" s="1"/>
  <c r="T325" i="1" a="1"/>
  <c r="T325" i="1"/>
  <c r="S325" i="1" a="1"/>
  <c r="S325" i="1"/>
  <c r="T324" i="1" a="1"/>
  <c r="T324" i="1" s="1"/>
  <c r="E322" i="12" s="1"/>
  <c r="S324" i="1" a="1"/>
  <c r="S324" i="1"/>
  <c r="T323" i="1" a="1"/>
  <c r="T323" i="1"/>
  <c r="S323" i="1" a="1"/>
  <c r="S323" i="1" s="1"/>
  <c r="D321" i="12" s="1"/>
  <c r="T322" i="1" a="1"/>
  <c r="T322" i="1"/>
  <c r="S322" i="1" a="1"/>
  <c r="S322" i="1"/>
  <c r="T321" i="1" a="1"/>
  <c r="T321" i="1" s="1"/>
  <c r="E319" i="12" s="1"/>
  <c r="S321" i="1" a="1"/>
  <c r="S321" i="1"/>
  <c r="T320" i="1" a="1"/>
  <c r="T320" i="1"/>
  <c r="S320" i="1" a="1"/>
  <c r="S320" i="1" s="1"/>
  <c r="D318" i="12" s="1"/>
  <c r="T319" i="1" a="1"/>
  <c r="T319" i="1"/>
  <c r="S319" i="1" a="1"/>
  <c r="S319" i="1"/>
  <c r="T318" i="1" a="1"/>
  <c r="T318" i="1" s="1"/>
  <c r="E316" i="12" s="1"/>
  <c r="S318" i="1" a="1"/>
  <c r="S318" i="1"/>
  <c r="T317" i="1" a="1"/>
  <c r="T317" i="1"/>
  <c r="S317" i="1" a="1"/>
  <c r="S317" i="1" s="1"/>
  <c r="D315" i="12" s="1"/>
  <c r="T316" i="1" a="1"/>
  <c r="T316" i="1"/>
  <c r="S316" i="1" a="1"/>
  <c r="S316" i="1"/>
  <c r="T315" i="1" a="1"/>
  <c r="T315" i="1" s="1"/>
  <c r="E313" i="12" s="1"/>
  <c r="S315" i="1" a="1"/>
  <c r="S315" i="1"/>
  <c r="T314" i="1" a="1"/>
  <c r="T314" i="1"/>
  <c r="S314" i="1" a="1"/>
  <c r="S314" i="1" s="1"/>
  <c r="D312" i="12" s="1"/>
  <c r="T313" i="1" a="1"/>
  <c r="T313" i="1"/>
  <c r="S313" i="1" a="1"/>
  <c r="S313" i="1"/>
  <c r="T312" i="1" a="1"/>
  <c r="T312" i="1" s="1"/>
  <c r="E310" i="12" s="1"/>
  <c r="S312" i="1" a="1"/>
  <c r="S312" i="1"/>
  <c r="T311" i="1" a="1"/>
  <c r="T311" i="1"/>
  <c r="S311" i="1" a="1"/>
  <c r="S311" i="1" s="1"/>
  <c r="T310" i="1" a="1"/>
  <c r="T310" i="1"/>
  <c r="S310" i="1" a="1"/>
  <c r="S310" i="1"/>
  <c r="T309" i="1" a="1"/>
  <c r="T309" i="1" s="1"/>
  <c r="S309" i="1" a="1"/>
  <c r="S309" i="1"/>
  <c r="T308" i="1" a="1"/>
  <c r="T308" i="1"/>
  <c r="S308" i="1" a="1"/>
  <c r="S308" i="1" s="1"/>
  <c r="T307" i="1" a="1"/>
  <c r="T307" i="1"/>
  <c r="S307" i="1" a="1"/>
  <c r="S307" i="1"/>
  <c r="T306" i="1" a="1"/>
  <c r="T306" i="1" s="1"/>
  <c r="S306" i="1" a="1"/>
  <c r="S306" i="1"/>
  <c r="T305" i="1" a="1"/>
  <c r="T305" i="1"/>
  <c r="S305" i="1" a="1"/>
  <c r="S305" i="1" s="1"/>
  <c r="T304" i="1" a="1"/>
  <c r="T304" i="1"/>
  <c r="S304" i="1" a="1"/>
  <c r="S304" i="1"/>
  <c r="T303" i="1" a="1"/>
  <c r="T303" i="1" s="1"/>
  <c r="S303" i="1" a="1"/>
  <c r="S303" i="1"/>
  <c r="T302" i="1" a="1"/>
  <c r="T302" i="1"/>
  <c r="S302" i="1" a="1"/>
  <c r="S302" i="1" s="1"/>
  <c r="T301" i="1" a="1"/>
  <c r="T301" i="1"/>
  <c r="S301" i="1" a="1"/>
  <c r="S301" i="1"/>
  <c r="T300" i="1" a="1"/>
  <c r="T300" i="1" s="1"/>
  <c r="E298" i="12" s="1"/>
  <c r="S300" i="1" a="1"/>
  <c r="S300" i="1"/>
  <c r="T299" i="1" a="1"/>
  <c r="T299" i="1"/>
  <c r="S299" i="1" a="1"/>
  <c r="S299" i="1" s="1"/>
  <c r="T298" i="1" a="1"/>
  <c r="T298" i="1"/>
  <c r="S298" i="1" a="1"/>
  <c r="S298" i="1"/>
  <c r="T297" i="1" a="1"/>
  <c r="T297" i="1" s="1"/>
  <c r="S297" i="1" a="1"/>
  <c r="S297" i="1"/>
  <c r="T296" i="1" a="1"/>
  <c r="T296" i="1"/>
  <c r="S296" i="1" a="1"/>
  <c r="S296" i="1" s="1"/>
  <c r="T295" i="1" a="1"/>
  <c r="T295" i="1"/>
  <c r="S295" i="1" a="1"/>
  <c r="S295" i="1"/>
  <c r="T294" i="1" a="1"/>
  <c r="T294" i="1" s="1"/>
  <c r="S294" i="1" a="1"/>
  <c r="S294" i="1"/>
  <c r="T293" i="1" a="1"/>
  <c r="T293" i="1"/>
  <c r="S293" i="1" a="1"/>
  <c r="S293" i="1" s="1"/>
  <c r="T292" i="1" a="1"/>
  <c r="T292" i="1"/>
  <c r="S292" i="1" a="1"/>
  <c r="S292" i="1"/>
  <c r="T291" i="1" a="1"/>
  <c r="T291" i="1" s="1"/>
  <c r="S291" i="1" a="1"/>
  <c r="S291" i="1"/>
  <c r="T290" i="1" a="1"/>
  <c r="T290" i="1"/>
  <c r="S290" i="1" a="1"/>
  <c r="S290" i="1" s="1"/>
  <c r="T289" i="1" a="1"/>
  <c r="T289" i="1"/>
  <c r="S289" i="1" a="1"/>
  <c r="S289" i="1"/>
  <c r="T288" i="1" a="1"/>
  <c r="T288" i="1" s="1"/>
  <c r="E286" i="12" s="1"/>
  <c r="S288" i="1" a="1"/>
  <c r="S288" i="1"/>
  <c r="T287" i="1" a="1"/>
  <c r="T287" i="1"/>
  <c r="S287" i="1" a="1"/>
  <c r="S287" i="1" s="1"/>
  <c r="T286" i="1" a="1"/>
  <c r="T286" i="1"/>
  <c r="S286" i="1" a="1"/>
  <c r="S286" i="1"/>
  <c r="T285" i="1" a="1"/>
  <c r="T285" i="1" s="1"/>
  <c r="E283" i="12" s="1"/>
  <c r="S285" i="1" a="1"/>
  <c r="S285" i="1"/>
  <c r="T284" i="1" a="1"/>
  <c r="T284" i="1"/>
  <c r="S284" i="1" a="1"/>
  <c r="S284" i="1" s="1"/>
  <c r="T283" i="1" a="1"/>
  <c r="T283" i="1"/>
  <c r="S283" i="1" a="1"/>
  <c r="S283" i="1"/>
  <c r="T282" i="1" a="1"/>
  <c r="T282" i="1" s="1"/>
  <c r="S282" i="1" a="1"/>
  <c r="S282" i="1"/>
  <c r="T281" i="1" a="1"/>
  <c r="T281" i="1"/>
  <c r="S281" i="1" a="1"/>
  <c r="S281" i="1" s="1"/>
  <c r="T280" i="1" a="1"/>
  <c r="T280" i="1"/>
  <c r="S280" i="1" a="1"/>
  <c r="S280" i="1"/>
  <c r="T279" i="1" a="1"/>
  <c r="T279" i="1" s="1"/>
  <c r="S279" i="1" a="1"/>
  <c r="S279" i="1"/>
  <c r="T278" i="1" a="1"/>
  <c r="T278" i="1"/>
  <c r="S278" i="1" a="1"/>
  <c r="S278" i="1" s="1"/>
  <c r="T277" i="1" a="1"/>
  <c r="T277" i="1"/>
  <c r="S277" i="1" a="1"/>
  <c r="S277" i="1"/>
  <c r="T276" i="1" a="1"/>
  <c r="T276" i="1" s="1"/>
  <c r="S276" i="1" a="1"/>
  <c r="S276" i="1"/>
  <c r="T275" i="1" a="1"/>
  <c r="T275" i="1"/>
  <c r="S275" i="1" a="1"/>
  <c r="S275" i="1" s="1"/>
  <c r="T274" i="1" a="1"/>
  <c r="T274" i="1"/>
  <c r="S274" i="1" a="1"/>
  <c r="S274" i="1"/>
  <c r="T273" i="1" a="1"/>
  <c r="T273" i="1" s="1"/>
  <c r="S273" i="1" a="1"/>
  <c r="S273" i="1"/>
  <c r="T272" i="1" a="1"/>
  <c r="T272" i="1"/>
  <c r="S272" i="1" a="1"/>
  <c r="S272" i="1" s="1"/>
  <c r="T271" i="1" a="1"/>
  <c r="T271" i="1"/>
  <c r="S271" i="1" a="1"/>
  <c r="S271" i="1"/>
  <c r="T270" i="1" a="1"/>
  <c r="T270" i="1" s="1"/>
  <c r="S270" i="1" a="1"/>
  <c r="S270" i="1"/>
  <c r="T269" i="1" a="1"/>
  <c r="T269" i="1"/>
  <c r="S269" i="1" a="1"/>
  <c r="S269" i="1" s="1"/>
  <c r="T268" i="1" a="1"/>
  <c r="T268" i="1" s="1"/>
  <c r="S268" i="1" a="1"/>
  <c r="S268" i="1"/>
  <c r="T267" i="1" a="1"/>
  <c r="T267" i="1" s="1"/>
  <c r="S267" i="1" a="1"/>
  <c r="S267" i="1" s="1"/>
  <c r="T266" i="1" a="1"/>
  <c r="T266" i="1"/>
  <c r="S266" i="1" a="1"/>
  <c r="S266" i="1" s="1"/>
  <c r="T265" i="1" a="1"/>
  <c r="T265" i="1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AN159" i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AN161" i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AN162" i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E338" i="12"/>
  <c r="D338" i="12"/>
  <c r="D336" i="12"/>
  <c r="E335" i="12"/>
  <c r="D335" i="12"/>
  <c r="D334" i="12"/>
  <c r="E333" i="12"/>
  <c r="E332" i="12"/>
  <c r="E330" i="12"/>
  <c r="E329" i="12"/>
  <c r="D329" i="12"/>
  <c r="D328" i="12"/>
  <c r="E327" i="12"/>
  <c r="D327" i="12"/>
  <c r="E326" i="12"/>
  <c r="D325" i="12"/>
  <c r="E324" i="12"/>
  <c r="E323" i="12"/>
  <c r="D323" i="12"/>
  <c r="D322" i="12"/>
  <c r="E321" i="12"/>
  <c r="E320" i="12"/>
  <c r="D320" i="12"/>
  <c r="D319" i="12"/>
  <c r="E318" i="12"/>
  <c r="E317" i="12"/>
  <c r="D317" i="12"/>
  <c r="D316" i="12"/>
  <c r="E315" i="12"/>
  <c r="E314" i="12"/>
  <c r="D314" i="12"/>
  <c r="D313" i="12"/>
  <c r="E312" i="12"/>
  <c r="E311" i="12"/>
  <c r="D311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M362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1" i="1" l="1"/>
  <c r="AJ150" i="1"/>
  <c r="AJ148" i="1"/>
  <c r="AJ147" i="1"/>
  <c r="AJ146" i="1"/>
  <c r="AJ141" i="1"/>
  <c r="AJ139" i="1"/>
  <c r="AJ137" i="1"/>
  <c r="AJ135" i="1"/>
  <c r="AJ145" i="1"/>
  <c r="AJ144" i="1"/>
  <c r="AJ140" i="1"/>
  <c r="AJ134" i="1"/>
  <c r="AJ133" i="1"/>
  <c r="AJ132" i="1"/>
  <c r="AJ105" i="1"/>
  <c r="L378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<sst xmlns="http://schemas.openxmlformats.org/spreadsheetml/2006/main" count="5587" uniqueCount="1247">
  <si>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</si>
  <si>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</si>
  <si>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</si>
  <si>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</si>
  <si>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</si>
  <si>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</si>
  <si>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</si>
  <si>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</si>
  <si>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</si>
  <si>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</si>
  <si>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</si>
  <si>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</si>
  <si>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</si>
  <si>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</si>
  <si>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</si>
  <si>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</si>
  <si>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</si>
  <si>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</si>
  <si>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</si>
  <si>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</si>
  <si>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</si>
  <si>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</si>
  <si>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</si>
  <si>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</si>
  <si>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</si>
  <si>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</si>
  <si>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</si>
  <si>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</si>
  <si>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</si>
  <si>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</si>
  <si>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</si>
  <si>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</si>
  <si>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</si>
  <si>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</si>
  <si>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</si>
  <si>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</si>
  <si>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</si>
  <si>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</si>
  <si>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</si>
  <si>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</si>
  <si>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</si>
  <si>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</si>
  <si>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</si>
  <si>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</si>
  <si>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</si>
  <si>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</si>
  <si>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</si>
  <si>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</si>
  <si>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</si>
  <si>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</si>
  <si>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</si>
  <si>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</si>
  <si>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</si>
  <si>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</si>
  <si>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</si>
  <si>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</si>
  <si>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</si>
  <si>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</si>
  <si>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</si>
  <si>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</si>
  <si>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</si>
  <si>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</si>
  <si>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</si>
  <si>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</si>
  <si>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</si>
  <si>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</si>
  <si>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</si>
  <si>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</si>
  <si>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</si>
  <si>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</si>
  <si>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</si>
  <si>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</si>
  <si>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</si>
  <si>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</si>
  <si>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</si>
  <si>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</si>
  <si>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</si>
  <si>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</si>
  <si>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</si>
  <si>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</si>
  <si>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</si>
  <si>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</si>
  <si>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</si>
  <si>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</si>
  <si>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</si>
  <si>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</si>
  <si>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</si>
  <si>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</si>
  <si>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</si>
  <si>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</si>
  <si>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</si>
  <si>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</si>
  <si>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</si>
  <si>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</si>
  <si>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</si>
  <si>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</si>
  <si>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</si>
  <si>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</si>
  <si>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</si>
  <si>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</si>
  <si>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</si>
  <si>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</si>
  <si>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</si>
  <si>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</si>
  <si>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</si>
  <si>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</si>
  <si>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</si>
  <si>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</si>
  <si>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</si>
  <si>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</si>
  <si>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</si>
  <si>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</si>
  <si>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</si>
  <si>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</si>
  <si>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</si>
  <si>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</si>
  <si>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</si>
  <si>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</si>
  <si>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</si>
  <si>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</si>
  <si>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</si>
  <si>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</si>
  <si>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</si>
  <si>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</si>
  <si>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</si>
  <si>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</si>
  <si>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</si>
  <si>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</si>
  <si>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</si>
  <si>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</si>
  <si>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</si>
  <si>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</si>
  <si>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</si>
  <si>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</si>
  <si>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</si>
  <si>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</si>
  <si>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</si>
  <si>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</si>
  <si>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</si>
  <si>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</si>
  <si>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</si>
  <si>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</si>
  <si>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</si>
  <si>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</si>
  <si>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</si>
  <si>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</si>
  <si>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</si>
  <si>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</si>
  <si>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</si>
  <si>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</si>
  <si>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</si>
  <si>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</si>
  <si>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</si>
  <si>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</si>
  <si>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</si>
  <si>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</si>
  <si>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</si>
  <si>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</si>
  <si>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</si>
  <si>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</si>
  <si>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</si>
  <si>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</si>
  <si>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</si>
  <si>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</si>
  <si>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</si>
  <si>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</si>
  <si>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</si>
  <si>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</si>
  <si>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</si>
  <si>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</si>
  <si>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</si>
  <si>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</si>
  <si>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</si>
  <si>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</si>
  <si>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</si>
  <si>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</si>
  <si>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</si>
  <si>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</si>
  <si>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</si>
  <si>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</si>
  <si>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</si>
  <si>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</si>
  <si>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</si>
  <si>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</si>
  <si>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</si>
  <si>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</si>
  <si>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</si>
  <si>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</si>
  <si>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</si>
  <si>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</si>
  <si>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</si>
  <si>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</si>
  <si>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</si>
  <si>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</si>
  <si>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</si>
  <si>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</si>
  <si>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</si>
  <si>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</si>
  <si>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</si>
  <si>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</si>
  <si>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</si>
  <si>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</si>
  <si>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</si>
  <si>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</si>
  <si>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</si>
  <si>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</si>
  <si>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</si>
  <si>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</si>
  <si>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</si>
  <si>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</si>
  <si>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</si>
  <si>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</si>
  <si>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</si>
  <si>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</si>
  <si>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</si>
  <si>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</si>
  <si>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</si>
  <si>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</si>
  <si>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</si>
  <si>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</si>
  <si>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</si>
  <si>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</si>
  <si>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</si>
  <si>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</si>
  <si>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</si>
  <si>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</si>
  <si>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</si>
  <si>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</si>
  <si>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</si>
  <si>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</si>
  <si>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</si>
  <si>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</si>
  <si>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</si>
  <si>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</si>
  <si>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</si>
  <si>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</si>
  <si>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</si>
  <si>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</si>
  <si>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</si>
  <si>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</si>
  <si>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</si>
  <si>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</si>
  <si>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</si>
  <si>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</si>
  <si>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</si>
  <si>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</si>
  <si>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</si>
  <si>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</si>
  <si>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</si>
  <si>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</si>
  <si>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</si>
  <si>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</si>
  <si>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</si>
  <si>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</si>
  <si>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</si>
  <si>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</si>
  <si>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</si>
  <si>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</si>
  <si>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</si>
  <si>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</si>
  <si>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</si>
  <si>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</si>
  <si>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</si>
  <si>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</si>
  <si>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</si>
  <si>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</si>
  <si>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</si>
  <si>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</si>
  <si>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</si>
  <si>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</si>
  <si>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</si>
  <si>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</si>
  <si>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</si>
  <si>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</si>
  <si>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</si>
  <si>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</si>
  <si>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</si>
  <si>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</si>
  <si>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</si>
  <si>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</si>
  <si>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</si>
  <si>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</si>
  <si>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</si>
  <si>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</si>
  <si>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</si>
  <si>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</si>
  <si>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</si>
  <si>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</si>
  <si>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</si>
  <si>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</si>
  <si>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</si>
  <si>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</si>
  <si>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</si>
  <si>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</si>
  <si>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</si>
  <si>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</si>
  <si>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</si>
  <si>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</si>
  <si>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</si>
  <si>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</si>
  <si>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</si>
  <si>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</si>
  <si>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</si>
  <si>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</si>
  <si>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</si>
  <si>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</si>
  <si>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</si>
  <si>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</si>
  <si>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</si>
  <si>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</si>
  <si>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</si>
  <si>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</si>
  <si>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</si>
  <si>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</si>
  <si>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</si>
  <si>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</si>
  <si>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</si>
  <si>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</si>
  <si>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</si>
  <si>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</si>
  <si>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</si>
  <si>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</si>
  <si>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</si>
  <si>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</si>
  <si>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</si>
  <si>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</si>
  <si>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</si>
  <si>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</si>
  <si>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</si>
  <si>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</si>
  <si>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</si>
  <si>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</si>
  <si>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</si>
  <si>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</si>
  <si>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</si>
  <si>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</si>
  <si>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</si>
  <si>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</si>
  <si>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</si>
  <si>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</si>
  <si>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</si>
  <si>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</si>
  <si>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</si>
  <si>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</si>
  <si>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</si>
  <si>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</si>
  <si>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</si>
  <si>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</si>
  <si>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</si>
  <si>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</si>
  <si>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</si>
  <si>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</si>
  <si>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</si>
  <si>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</si>
  <si>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</si>
  <si>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</si>
  <si>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</si>
  <si>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</si>
  <si>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</si>
  <si>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</si>
  <si>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</si>
  <si>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</si>
  <si>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</si>
  <si>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</si>
  <si>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</si>
  <si>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</si>
  <si>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</si>
  <si>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</si>
  <si>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</si>
  <si>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</si>
  <si>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</si>
  <si>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</si>
  <si>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</si>
  <si>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</si>
  <si>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</si>
  <si>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</si>
  <si>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</si>
  <si>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</si>
  <si>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</si>
  <si>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</si>
  <si>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</si>
  <si>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</si>
  <si>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</si>
  <si>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</si>
  <si>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</si>
  <si>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</si>
  <si>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</si>
  <si>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</si>
  <si>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</si>
  <si>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</si>
  <si>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</si>
  <si>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</si>
  <si>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</si>
  <si>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</si>
  <si>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</si>
  <si>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</si>
  <si>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</si>
  <si>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</si>
  <si>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</si>
  <si>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</si>
  <si>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</si>
  <si>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</si>
  <si>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</si>
  <si>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</si>
  <si>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</si>
  <si>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</si>
  <si>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</si>
  <si>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</si>
  <si>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</si>
  <si>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</si>
  <si>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</si>
  <si>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</si>
  <si>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</si>
  <si>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</si>
  <si>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</si>
  <si>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</si>
  <si>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</si>
  <si>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</si>
  <si>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</si>
  <si>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</si>
  <si>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</si>
  <si>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</si>
  <si>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</si>
  <si>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</si>
  <si>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</si>
  <si>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</si>
  <si>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</si>
  <si>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</si>
  <si>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</si>
  <si>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</si>
  <si>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</si>
  <si>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</si>
  <si>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</si>
  <si>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</si>
  <si>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</si>
  <si>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</si>
  <si>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</si>
  <si>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</si>
  <si>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</si>
  <si>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</si>
  <si>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</si>
  <si>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</si>
  <si>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</si>
  <si>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</si>
  <si>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</si>
  <si>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</si>
  <si>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</si>
  <si>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</si>
  <si>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</si>
  <si>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</si>
  <si>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</si>
  <si>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</si>
  <si>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</si>
  <si>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</si>
  <si>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</si>
  <si>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</si>
  <si>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</si>
  <si>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</si>
  <si>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</si>
  <si>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</si>
  <si>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</si>
  <si>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</si>
  <si>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</si>
  <si>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</si>
  <si>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</si>
  <si>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</si>
  <si>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</si>
  <si>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</si>
  <si>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</si>
  <si>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</si>
  <si>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</si>
  <si>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</si>
  <si>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</si>
  <si>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</si>
  <si>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</si>
  <si>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</si>
  <si>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</si>
  <si>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</si>
  <si>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</si>
  <si>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</si>
  <si>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</si>
  <si>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</si>
  <si>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</si>
  <si>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</si>
  <si>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</si>
  <si>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</si>
  <si>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</si>
  <si>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</si>
  <si>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</si>
  <si>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</si>
  <si>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</si>
  <si>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</si>
  <si>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</si>
  <si>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</si>
  <si>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</si>
  <si>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</si>
  <si>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</si>
  <si>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</si>
  <si>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</si>
  <si>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</si>
  <si>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</si>
  <si>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</si>
  <si>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</si>
  <si>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</si>
  <si>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</si>
  <si>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</si>
  <si>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</si>
  <si>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</si>
  <si>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</si>
  <si>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</si>
  <si>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</si>
  <si>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</si>
  <si>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</si>
  <si>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</si>
  <si>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</si>
  <si>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</si>
  <si>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</si>
  <si>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</si>
  <si>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</si>
  <si>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</si>
  <si>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</si>
  <si>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</si>
  <si>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</si>
  <si>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</si>
  <si>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</si>
  <si>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</si>
  <si>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</si>
  <si>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</si>
  <si>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</si>
  <si>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</si>
  <si>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</si>
  <si>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</si>
  <si>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</si>
  <si>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</si>
  <si>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</si>
  <si>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</si>
  <si>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</si>
  <si>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</si>
  <si>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</si>
  <si>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</si>
  <si>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</si>
  <si>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</si>
  <si>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</si>
  <si>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</si>
  <si>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</si>
  <si>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</si>
  <si>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</si>
  <si>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</si>
  <si>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</si>
  <si>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</si>
  <si>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</si>
  <si>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</si>
  <si>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</si>
  <si>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</si>
  <si>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</si>
  <si>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</si>
  <si>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</si>
  <si>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</si>
  <si>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</si>
  <si>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</si>
  <si>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</si>
  <si>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</si>
  <si>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</si>
  <si>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</si>
  <si>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</si>
  <si>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</si>
  <si>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</si>
  <si>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</si>
  <si>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</si>
  <si>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</si>
  <si>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</si>
  <si>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</si>
  <si>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</si>
  <si>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</si>
  <si>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</si>
  <si>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</si>
  <si>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</si>
  <si>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</si>
  <si>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</si>
  <si>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</si>
  <si>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</si>
  <si>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</si>
  <si>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</si>
  <si>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</si>
  <si>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</si>
  <si>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</si>
  <si>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</si>
  <si>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</si>
  <si>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</si>
  <si>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</si>
  <si>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</si>
  <si>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</si>
  <si>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</si>
  <si>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</si>
  <si>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</si>
  <si>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</si>
  <si>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</si>
  <si>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</si>
  <si>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</si>
  <si>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</si>
  <si>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</si>
  <si>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</si>
  <si>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</si>
  <si>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</si>
  <si>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</si>
  <si>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</si>
  <si>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</si>
  <si>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</si>
  <si>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</si>
  <si>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</si>
  <si>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</si>
  <si>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</si>
  <si>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</si>
  <si>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</si>
  <si>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</si>
  <si>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</si>
  <si>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</si>
  <si>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</si>
  <si>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</si>
  <si>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</si>
  <si>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</si>
  <si>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</si>
  <si>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</si>
  <si>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</si>
  <si>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</si>
  <si>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</si>
  <si>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</si>
  <si>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</si>
  <si>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</si>
  <si>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</si>
  <si>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</si>
  <si>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</si>
  <si>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</si>
  <si>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</si>
  <si>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</si>
  <si>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</si>
  <si>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</si>
  <si>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</si>
  <si>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</si>
  <si>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</si>
  <si>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</si>
  <si>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</si>
  <si>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</si>
  <si>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</si>
  <si>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</si>
  <si>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</si>
  <si>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</si>
  <si>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</si>
  <si>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</si>
  <si>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</si>
  <si>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</si>
  <si>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</si>
  <si>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</si>
  <si>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</si>
  <si>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</si>
  <si>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</si>
  <si>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</si>
  <si>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</si>
  <si>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</si>
  <si>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</si>
  <si>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</si>
  <si>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</si>
  <si>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</si>
  <si>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</si>
  <si>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</si>
  <si>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</si>
  <si>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</si>
  <si>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</si>
  <si>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</si>
  <si>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</si>
  <si>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</si>
  <si>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</si>
  <si>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</si>
  <si>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</si>
  <si>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</si>
  <si>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</si>
  <si>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</si>
  <si>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</si>
  <si>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</si>
  <si>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</si>
  <si>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</si>
  <si>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</si>
  <si>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</si>
  <si>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</si>
  <si>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</si>
  <si>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</si>
  <si>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</si>
  <si>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</si>
  <si>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</si>
  <si>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</si>
  <si>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</si>
  <si>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</si>
  <si>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</si>
  <si>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</si>
  <si>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</si>
  <si>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</si>
  <si>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</si>
  <si>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</si>
  <si>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</si>
  <si>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</si>
  <si>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</si>
  <si>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</si>
  <si>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</si>
  <si>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</si>
  <si>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</si>
  <si>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</si>
  <si>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</si>
  <si>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</si>
  <si>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</si>
  <si>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</si>
  <si>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</si>
  <si>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</si>
  <si>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</si>
  <si>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</si>
  <si>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</si>
  <si>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</si>
  <si>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</si>
  <si>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</si>
  <si>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</si>
  <si>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</si>
  <si>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</si>
  <si>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</si>
  <si>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</si>
  <si>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</si>
  <si>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</si>
  <si>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</si>
  <si>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</si>
  <si>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</si>
  <si>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</si>
  <si>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</si>
  <si>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</si>
  <si>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</si>
  <si>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</si>
  <si>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</si>
  <si>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</si>
  <si>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</si>
  <si>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</si>
  <si>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</si>
  <si>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</si>
  <si>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</si>
  <si>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</si>
  <si>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</si>
  <si>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</si>
  <si>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</si>
  <si>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</si>
  <si>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</si>
  <si>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</si>
  <si>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</si>
  <si>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</si>
  <si>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</si>
  <si>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</si>
  <si>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</si>
  <si>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</si>
  <si>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</si>
  <si>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</si>
  <si>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</si>
  <si>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</si>
  <si>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</si>
  <si>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</si>
  <si>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</si>
  <si>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</si>
  <si>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</si>
  <si>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</si>
  <si>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</si>
  <si>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</si>
  <si>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</si>
  <si>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</si>
  <si>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</si>
  <si>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</si>
  <si>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</si>
  <si>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</si>
  <si>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</si>
  <si>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</si>
  <si>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</si>
  <si>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</si>
  <si>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</si>
  <si>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</si>
  <si>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</si>
  <si>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</si>
  <si>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</si>
  <si>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</si>
  <si>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</si>
  <si>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</si>
  <si>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</si>
  <si>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</si>
  <si>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</si>
  <si>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</si>
  <si>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</si>
  <si>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</si>
  <si>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</si>
  <si>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</si>
  <si>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</si>
  <si>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</si>
  <si>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</si>
  <si>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</si>
  <si>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</si>
  <si>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</si>
  <si>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</si>
  <si>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</si>
  <si>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</si>
  <si>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</si>
  <si>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</si>
  <si>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</si>
  <si>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</si>
  <si>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</si>
  <si>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</si>
  <si>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</si>
  <si>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</si>
  <si>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</si>
  <si>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</si>
  <si>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</si>
  <si>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</si>
  <si>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</si>
  <si>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</si>
  <si>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</si>
  <si>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</si>
  <si>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</si>
  <si>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</si>
  <si>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</si>
  <si>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</si>
  <si>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</si>
  <si>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</si>
  <si>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</si>
  <si>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</si>
  <si>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</si>
  <si>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</si>
  <si>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</si>
  <si>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</si>
  <si>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</si>
  <si>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</si>
  <si>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</si>
  <si>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</si>
  <si>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</si>
  <si>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</si>
  <si>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</si>
  <si>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</si>
  <si>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</si>
  <si>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</si>
  <si>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</si>
  <si>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</si>
  <si>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</si>
  <si>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</si>
  <si>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</si>
  <si>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</si>
  <si>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</si>
  <si>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</si>
  <si>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</si>
  <si>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</si>
  <si>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</si>
  <si>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</si>
  <si>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</si>
  <si>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</si>
  <si>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</si>
  <si>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</si>
  <si>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</si>
  <si>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</si>
  <si>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</si>
  <si>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</si>
  <si>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</si>
  <si>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</si>
  <si>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</si>
  <si>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</si>
  <si>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</si>
  <si>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</si>
  <si>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</si>
  <si>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</si>
  <si>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</si>
  <si>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</si>
  <si>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</si>
  <si>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</si>
  <si>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</si>
  <si>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</si>
  <si>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</si>
  <si>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</si>
  <si>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</si>
  <si>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</si>
  <si>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</si>
  <si>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</si>
  <si>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</si>
  <si>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</si>
  <si>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</si>
  <si>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</si>
  <si>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</si>
  <si>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</si>
  <si>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</si>
  <si>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</si>
  <si>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</si>
  <si>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</si>
  <si>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</si>
  <si>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</si>
  <si>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</si>
  <si>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</si>
  <si>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</si>
  <si>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</si>
  <si>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</si>
  <si>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</si>
  <si>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</si>
  <si>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</si>
  <si>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</si>
  <si>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</si>
  <si>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</si>
  <si>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</si>
  <si>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</si>
  <si>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</si>
  <si>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</si>
  <si>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</si>
  <si>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</si>
  <si>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</si>
  <si>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</si>
  <si>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</si>
  <si>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</si>
  <si>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</si>
  <si>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</si>
  <si>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</si>
  <si>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</si>
  <si>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</si>
  <si>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</si>
  <si>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</si>
  <si>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</si>
  <si>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</si>
  <si>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</si>
  <si>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</si>
  <si>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</si>
  <si>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</si>
  <si>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</si>
  <si>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</si>
  <si>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</si>
  <si>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</si>
  <si>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</si>
  <si>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</si>
  <si>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</si>
  <si>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</si>
  <si>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</si>
  <si>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</si>
  <si>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</si>
  <si>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</si>
  <si>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</si>
  <si>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</si>
  <si>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</si>
  <si>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</si>
  <si>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</si>
  <si>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</si>
  <si>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</si>
  <si>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</si>
  <si>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</si>
  <si>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</si>
  <si>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</si>
  <si>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</si>
  <si>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</si>
  <si>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</si>
  <si>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</si>
  <si>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</si>
  <si>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</si>
  <si>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</si>
  <si>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</si>
  <si>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</si>
  <si>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</si>
  <si>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</si>
  <si>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</si>
  <si>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</si>
  <si>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</si>
  <si>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</si>
  <si>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</si>
  <si>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</si>
  <si>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</si>
  <si>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</si>
  <si>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</si>
  <si>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</si>
  <si>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</si>
  <si>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</si>
  <si>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</si>
  <si>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</si>
  <si>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</si>
  <si>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</si>
  <si>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</si>
  <si>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</si>
  <si>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</si>
  <si>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</si>
  <si>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</si>
  <si>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</si>
  <si>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</si>
  <si>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</si>
  <si>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</si>
  <si>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</si>
  <si>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</si>
  <si>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</si>
  <si>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</si>
  <si>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</si>
  <si>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</si>
  <si>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</si>
  <si>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</si>
  <si>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</si>
  <si>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</si>
  <si>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</si>
  <si>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</si>
  <si>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</si>
  <si>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</si>
  <si>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</si>
  <si>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</si>
  <si>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</si>
  <si>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</si>
  <si>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</si>
  <si>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</si>
  <si>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</si>
  <si>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</si>
  <si>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</si>
  <si>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</si>
  <si>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</si>
  <si>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</si>
  <si>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</si>
  <si>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</si>
  <si>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</si>
  <si>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</si>
  <si>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</si>
  <si>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</si>
  <si>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</si>
  <si>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</si>
  <si>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</si>
  <si>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</si>
  <si>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</si>
  <si>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</si>
  <si>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</si>
  <si>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</si>
  <si>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</si>
  <si>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</si>
  <si>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</si>
  <si>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</si>
  <si>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</si>
  <si>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</si>
  <si>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</si>
  <si>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</si>
  <si>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</si>
  <si>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</si>
  <si>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</si>
  <si>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</si>
  <si>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</si>
  <si>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</si>
  <si>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</si>
  <si>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</si>
  <si>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</si>
  <si>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</si>
  <si>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</si>
  <si>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</si>
  <si>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</si>
  <si>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</si>
  <si>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</si>
  <si>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</si>
  <si>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</si>
  <si>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</si>
  <si>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</si>
  <si>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</si>
  <si>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</si>
  <si>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</si>
  <si>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</si>
  <si>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</si>
  <si>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</si>
  <si>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</si>
  <si>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</si>
  <si>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</si>
  <si>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</si>
  <si>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</si>
  <si>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</si>
  <si>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</si>
  <si>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</si>
  <si>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</si>
  <si>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</si>
  <si>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</si>
  <si>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</si>
  <si>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</si>
  <si>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</si>
  <si>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</si>
  <si>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</si>
  <si>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</si>
  <si>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</si>
  <si>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</si>
  <si>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</si>
  <si>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</si>
  <si>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</si>
  <si>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</si>
  <si>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</si>
  <si>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</si>
  <si>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</si>
  <si>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</si>
  <si>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</si>
  <si>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</si>
  <si>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</si>
  <si>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</si>
  <si>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</si>
  <si>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</si>
  <si>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</si>
  <si>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</si>
  <si>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</si>
  <si>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</si>
  <si>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</si>
  <si>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</si>
  <si>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</si>
  <si>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</si>
  <si>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</si>
  <si>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</si>
  <si>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</si>
  <si>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</si>
  <si>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</si>
  <si>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</si>
  <si>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</si>
  <si>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</si>
  <si>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</si>
  <si>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</si>
  <si>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</si>
  <si>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</si>
  <si>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</si>
  <si>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</si>
  <si>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</si>
  <si>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</si>
  <si>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</si>
  <si>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</si>
  <si>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</si>
  <si>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</si>
  <si>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</si>
  <si>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</si>
  <si>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</si>
  <si>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</si>
  <si>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</si>
  <si>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</si>
  <si>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</si>
  <si>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</si>
  <si>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</si>
  <si>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</si>
  <si>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</si>
  <si>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</si>
  <si>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</si>
  <si>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</si>
  <si>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</si>
  <si>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</si>
  <si>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</si>
  <si>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</si>
  <si>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</si>
  <si>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</si>
  <si>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</si>
  <si>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</si>
  <si>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</si>
  <si>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</si>
  <si>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</si>
  <si>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</si>
  <si>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</si>
  <si>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</si>
  <si>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</si>
  <si>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</si>
  <si>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</si>
  <si>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</si>
  <si>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</si>
  <si>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</si>
  <si>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</si>
  <si>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</si>
  <si>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</si>
  <si>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</si>
  <si>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</si>
  <si>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</si>
  <si>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</si>
  <si>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</si>
  <si>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</si>
  <si>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</si>
  <si>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</si>
  <si>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</si>
  <si>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</si>
  <si>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</si>
  <si>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</si>
  <si>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</si>
  <si>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</si>
  <si>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</si>
  <si>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</si>
  <si>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</si>
  <si>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</si>
  <si>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</si>
  <si>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</si>
  <si>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</si>
  <si>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</si>
  <si>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</si>
  <si>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</si>
  <si>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</si>
  <si>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</si>
  <si>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</si>
  <si>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</si>
  <si>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>ZEM-2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</si>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</sst>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134" activePane="bottomRight" state="frozen"/>
      <selection pane="bottomRight" activeCell="B151" sqref="B1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1162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1163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1164</v>
      </c>
      <c r="BK119" s="17" t="s">
        <v>1164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1165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1166</v>
      </c>
      <c r="BK120" s="17" t="s">
        <v>1166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1167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1168</v>
      </c>
      <c r="BK121" s="17" t="s">
        <v>1168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1169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1170</v>
      </c>
      <c r="BK122" s="17" t="s">
        <v>1170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1171</v>
      </c>
      <c r="BK124" s="17" t="s">
        <v>1171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1172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1173</v>
      </c>
      <c r="BK125" s="17" t="s">
        <v>1174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1.1818181818181819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1175</v>
      </c>
      <c r="BK126" s="17" t="s">
        <v>1175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1173</v>
      </c>
      <c r="BK127" s="17" t="s">
        <v>1173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1176</v>
      </c>
      <c r="BK128" s="17" t="s">
        <v>1177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1178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1179</v>
      </c>
      <c r="N129" s="204" t="s">
        <v>1180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1181</v>
      </c>
      <c r="BK129" s="17" t="s">
        <v>1181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1182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29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(TP-719)45997</v>
      </c>
      <c r="B145" s="171">
        <v>45997</v>
      </c>
      <c r="C145" s="8">
        <f>IF(BS_CONTROLE[[#This Row],[DATA]]="","",WEEKNUM(BS_CONTROLE[[#This Row],[DATA]]))</f>
        <v>49</v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Produção e Intervalo</v>
      </c>
      <c r="BR145" s="19">
        <f t="shared" si="16"/>
        <v>0</v>
      </c>
      <c r="BS145" s="19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43 X144:Y144 V145:Y147 X148:Y148 V149:Y150 V152:Y450 X151:Y1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47 Z149:AD150 Z148 Z152:AD450 Z151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 J144 J148 J151" name="Range1_16_2"/>
    <protectedRange sqref="O7:Q7 P8:P9 O27:Q27 O20:Q20 O25:Q25 O14:Q14 P33:P34 P58:P59 O75:Q75 O97:Q97 O103:Q103 O113:Q113 O144:Q144 O151:Q151" name="Range1_17_2"/>
    <protectedRange sqref="J6:K6 J31:K31 J56:K56" name="Range1_16_11"/>
    <protectedRange sqref="O6:Q6 O31:Q31 O56:Q56" name="Range1_17_11"/>
    <protectedRange sqref="V6:V7 V19 V31:V32 V51 V55:V57 V77 V80:V81 V129 V118 V107:V111 V132:V133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1183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1184</v>
      </c>
      <c r="C4" s="331" t="s">
        <v>1185</v>
      </c>
      <c r="D4" s="331" t="s">
        <v>1186</v>
      </c>
      <c r="E4" s="331" t="s">
        <v>1187</v>
      </c>
      <c r="F4" s="331" t="s">
        <v>8</v>
      </c>
      <c r="G4" s="331" t="s">
        <v>1188</v>
      </c>
    </row>
    <row r="5" spans="2:8">
      <c r="B5" s="334" t="s">
        <v>1147</v>
      </c>
      <c r="C5" s="334">
        <v>314978</v>
      </c>
      <c r="D5" s="334" t="s">
        <v>1189</v>
      </c>
      <c r="E5" s="334" t="s">
        <v>537</v>
      </c>
      <c r="F5" s="334" t="s">
        <v>101</v>
      </c>
      <c r="G5" s="335">
        <v>46143</v>
      </c>
    </row>
    <row r="6" spans="2:8">
      <c r="B6" s="334" t="s">
        <v>1190</v>
      </c>
      <c r="C6" s="334">
        <v>256790</v>
      </c>
      <c r="D6" s="334" t="s">
        <v>1191</v>
      </c>
      <c r="E6" s="334" t="s">
        <v>537</v>
      </c>
      <c r="F6" s="334" t="s">
        <v>1192</v>
      </c>
      <c r="G6" s="335">
        <v>45992</v>
      </c>
    </row>
    <row r="7" spans="2:8">
      <c r="B7" s="334" t="s">
        <v>1193</v>
      </c>
      <c r="C7" s="334">
        <v>265193</v>
      </c>
      <c r="D7" s="334" t="s">
        <v>1194</v>
      </c>
      <c r="E7" s="334" t="s">
        <v>538</v>
      </c>
      <c r="F7" s="334" t="s">
        <v>1195</v>
      </c>
      <c r="G7" s="334" t="s">
        <v>1196</v>
      </c>
    </row>
    <row r="8" spans="2:8">
      <c r="B8" s="334" t="s">
        <v>1197</v>
      </c>
      <c r="C8" s="334">
        <v>293716</v>
      </c>
      <c r="D8" s="334" t="s">
        <v>1198</v>
      </c>
      <c r="E8" s="334" t="s">
        <v>538</v>
      </c>
      <c r="F8" s="334" t="s">
        <v>1195</v>
      </c>
      <c r="G8" s="335">
        <v>46204</v>
      </c>
    </row>
    <row r="9" spans="2:8">
      <c r="B9" s="334" t="s">
        <v>1199</v>
      </c>
      <c r="C9" s="334">
        <v>257258</v>
      </c>
      <c r="D9" s="334" t="s">
        <v>1200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1201</v>
      </c>
      <c r="C10" s="334">
        <v>371147</v>
      </c>
      <c r="D10" s="334" t="s">
        <v>1202</v>
      </c>
      <c r="E10" s="334" t="s">
        <v>539</v>
      </c>
      <c r="F10" s="334" t="s">
        <v>144</v>
      </c>
      <c r="G10" s="334" t="s">
        <v>1196</v>
      </c>
    </row>
    <row r="11" spans="2:8">
      <c r="B11" s="334" t="s">
        <v>1203</v>
      </c>
      <c r="C11" s="334">
        <v>259230</v>
      </c>
      <c r="D11" s="334" t="s">
        <v>1204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1205</v>
      </c>
      <c r="C12" s="334">
        <v>370705</v>
      </c>
      <c r="D12" s="334"/>
      <c r="E12" s="334" t="s">
        <v>539</v>
      </c>
      <c r="F12" s="334" t="s">
        <v>144</v>
      </c>
      <c r="G12" s="334" t="s">
        <v>1196</v>
      </c>
    </row>
    <row r="13" spans="2:8">
      <c r="B13" s="334" t="s">
        <v>1206</v>
      </c>
      <c r="C13" s="334">
        <v>258542</v>
      </c>
      <c r="D13" s="334" t="s">
        <v>1207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1208</v>
      </c>
      <c r="C14" s="334">
        <v>257050</v>
      </c>
      <c r="D14" s="334" t="s">
        <v>1209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1210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1211</v>
      </c>
      <c r="E3" s="326" t="s">
        <v>1212</v>
      </c>
      <c r="F3" s="326" t="s">
        <v>1213</v>
      </c>
      <c r="G3" s="331" t="s">
        <v>1214</v>
      </c>
      <c r="H3" s="326" t="s">
        <v>1215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1216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1217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1218</v>
      </c>
      <c r="G6" s="333" t="s">
        <v>1219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1220</v>
      </c>
      <c r="H7" s="327"/>
    </row>
    <row r="8" spans="3:8">
      <c r="C8" s="327" t="s">
        <v>464</v>
      </c>
      <c r="D8" s="327" t="s">
        <v>1221</v>
      </c>
      <c r="E8" s="328">
        <v>45993</v>
      </c>
      <c r="F8" s="327">
        <v>12000</v>
      </c>
      <c r="G8" s="332" t="s">
        <v>1222</v>
      </c>
      <c r="H8" s="327"/>
    </row>
    <row r="9" spans="3:8" ht="29.25">
      <c r="C9" s="327" t="s">
        <v>464</v>
      </c>
      <c r="D9" s="327" t="s">
        <v>1223</v>
      </c>
      <c r="E9" s="328">
        <v>45993</v>
      </c>
      <c r="F9" s="327">
        <v>9000</v>
      </c>
      <c r="G9" s="332" t="s">
        <v>1224</v>
      </c>
      <c r="H9" s="327"/>
    </row>
    <row r="10" spans="3:8" ht="29.25">
      <c r="C10" s="327" t="s">
        <v>464</v>
      </c>
      <c r="D10" s="327" t="s">
        <v>1225</v>
      </c>
      <c r="E10" s="328">
        <v>45993</v>
      </c>
      <c r="F10" s="327">
        <v>10000</v>
      </c>
      <c r="G10" s="332" t="s">
        <v>1224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1226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1227</v>
      </c>
      <c r="D5" s="372"/>
      <c r="E5" s="372"/>
      <c r="F5" s="372"/>
      <c r="G5" s="372"/>
      <c r="H5" s="372"/>
      <c r="I5" s="372"/>
      <c r="J5" s="373"/>
      <c r="K5" s="374" t="s">
        <v>1228</v>
      </c>
      <c r="L5" s="375"/>
      <c r="M5" s="375"/>
      <c r="N5" s="375"/>
      <c r="O5" s="376" t="s">
        <v>1229</v>
      </c>
      <c r="P5" s="377"/>
      <c r="Q5" s="378"/>
    </row>
    <row r="6" spans="1:17" s="94" customFormat="1" ht="15.75" customHeight="1">
      <c r="A6" s="88" t="s">
        <v>1230</v>
      </c>
      <c r="B6" s="95" t="s">
        <v>1231</v>
      </c>
      <c r="C6" s="96" t="s">
        <v>869</v>
      </c>
      <c r="D6" s="97" t="s">
        <v>870</v>
      </c>
      <c r="E6" s="96" t="s">
        <v>1232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1233</v>
      </c>
      <c r="M6" s="139" t="s">
        <v>335</v>
      </c>
      <c r="N6" s="140" t="s">
        <v>864</v>
      </c>
      <c r="O6" s="246" t="s">
        <v>907</v>
      </c>
      <c r="P6" s="157"/>
      <c r="Q6" s="193" t="s">
        <v>1234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*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>
        <f>IF(SP_SUL!B145="","*",SP_SUL!B145)</f>
        <v>45997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1234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1235</v>
      </c>
      <c r="W1" s="384"/>
      <c r="X1" s="384"/>
      <c r="Y1" s="104"/>
    </row>
    <row r="2" spans="1:25" s="101" customFormat="1" ht="11.25" customHeight="1">
      <c r="A2" s="105" t="s">
        <v>1236</v>
      </c>
      <c r="B2" s="105" t="s">
        <v>1231</v>
      </c>
      <c r="C2" s="105" t="s">
        <v>313</v>
      </c>
      <c r="D2" s="106" t="s">
        <v>869</v>
      </c>
      <c r="E2" s="106" t="s">
        <v>870</v>
      </c>
      <c r="F2" s="106" t="s">
        <v>1230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1237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110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110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110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110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110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>
        <f>IF(SP_SUL!B145="","*",SP_SUL!B145)</f>
        <v>45997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110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110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110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110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110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110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1239</v>
      </c>
      <c r="C2" s="96" t="s">
        <v>854</v>
      </c>
      <c r="D2" s="96" t="s">
        <v>856</v>
      </c>
      <c r="E2" s="96" t="s">
        <v>1240</v>
      </c>
      <c r="F2" s="96" t="s">
        <v>1241</v>
      </c>
      <c r="G2" s="96" t="s">
        <v>1242</v>
      </c>
      <c r="H2" s="96" t="s">
        <v>1243</v>
      </c>
      <c r="I2" s="96" t="s">
        <v>1244</v>
      </c>
      <c r="J2" s="96" t="s">
        <v>1245</v>
      </c>
      <c r="K2" s="131" t="s">
        <v>1246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>
        <f>IF(SP_SUL!B145="","*",SP_SUL!B145)</f>
        <v>45997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2025-12-05T16:46:28Z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