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14" documentId="120_S{118792C3-22EF-5104-A093-F22BFE3913F3}" xr6:coauthVersionLast="47" xr6:coauthVersionMax="47" xr10:uidLastSave="{C07D3B0D-DF29-4B80-9262-841EBCED83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<sst xmlns="http://schemas.openxmlformats.org/spreadsheetml/2006/main" count="7449" uniqueCount="1548">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</sst>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S1" activePane="topRight" state="frozen"/>
      <selection pane="topRight" activeCell="BQ323" sqref="BQ323:BQ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1" t="s">
        <v>916</v>
      </c>
      <c r="C1" s="222"/>
      <c r="D1" s="222"/>
      <c r="E1" s="3"/>
      <c r="F1" s="221" t="s">
        <v>917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918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919</v>
      </c>
      <c r="BI1" s="204"/>
      <c r="BJ1" s="204"/>
      <c r="BK1" s="205"/>
      <c r="BL1" s="5"/>
      <c r="BM1" s="195" t="s">
        <v>920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8" t="s">
        <v>921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924</v>
      </c>
      <c r="AT2" s="199"/>
      <c r="AU2" s="199"/>
      <c r="AV2" s="199"/>
      <c r="AW2" s="199"/>
      <c r="AX2" s="199"/>
      <c r="AY2" s="202"/>
      <c r="AZ2" s="6"/>
      <c r="BA2" s="212" t="s">
        <v>925</v>
      </c>
      <c r="BB2" s="213"/>
      <c r="BC2" s="198" t="s">
        <v>922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2" t="s">
        <v>926</v>
      </c>
      <c r="AJ3" s="213"/>
      <c r="AK3" s="212" t="s">
        <v>927</v>
      </c>
      <c r="AL3" s="218"/>
      <c r="AM3" s="219"/>
      <c r="AN3" s="220"/>
      <c r="AO3" s="218"/>
      <c r="AP3" s="218"/>
      <c r="AQ3" s="213"/>
      <c r="AR3" s="63"/>
      <c r="AS3" s="216" t="s">
        <v>933</v>
      </c>
      <c r="AT3" s="217"/>
      <c r="AU3" s="216" t="s">
        <v>934</v>
      </c>
      <c r="AV3" s="217"/>
      <c r="AW3" s="216" t="s">
        <v>935</v>
      </c>
      <c r="AX3" s="217"/>
      <c r="AY3" s="63" t="s">
        <v>936</v>
      </c>
      <c r="AZ3" s="63"/>
      <c r="BA3" s="214"/>
      <c r="BB3" s="215"/>
      <c r="BC3" s="212" t="s">
        <v>929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937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400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400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0</v>
      </c>
      <c r="V348" s="137">
        <f ca="1">_xlfn.XLOOKUP(G348&amp;$V$2,BS_CONTROLE[CHAVE],BS_CONTROLE[Quantidade_11],"-")</f>
        <v>82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1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2026-03-11T09:58:30Z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