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22" documentId="120_S{118792C3-22EF-5104-A093-F22BFE3913F3}" xr6:coauthVersionLast="47" xr6:coauthVersionMax="47" xr10:uidLastSave="{A610557D-EF33-4D7E-86EC-8F1F374EFE4E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R111" i="11" s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R115" i="11" s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R119" i="11" s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R120" i="11" s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R121" i="11" s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R122" i="11" s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R123" i="11" s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R124" i="11" s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R125" i="11" s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R126" i="11" s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R127" i="11" s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R128" i="11" s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R129" i="11" s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R130" i="11" s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<sst xmlns="http://schemas.openxmlformats.org/spreadsheetml/2006/main" count="7230" uniqueCount="1325">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</sst>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7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tabSelected="1" zoomScaleNormal="100" workbookViewId="0">
      <pane xSplit="6" topLeftCell="BK1" activePane="topRight" state="frozen"/>
      <selection pane="topRight" activeCell="BR105" sqref="BR105:BS10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 hidden="1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/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 hidden="1">
      <c r="A119" s="149" t="str">
        <f>D119&amp;B119</f>
        <v>V8745938</v>
      </c>
      <c r="B119" s="116">
        <v>45938</v>
      </c>
      <c r="C119" s="9">
        <f>IF(BS_CONTROLE[[#This Row],[DATA]]="","",WEEKNUM(BS_CONTROLE[[#This Row],[DATA]]))</f>
        <v>41</v>
      </c>
      <c r="D119" s="118" t="s">
        <v>796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/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 hidden="1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/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 hidden="1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/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 hidden="1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/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 hidden="1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/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 hidden="1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/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 hidden="1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/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 hidden="1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/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 hidden="1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/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 hidden="1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/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 hidden="1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/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 hidden="1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/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 hidden="1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/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16" sqref="A93:P11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V87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IF($A$2=1,IF(SP_NORTE!BJ3193="","*",SP_NORTE!BJ3193),IF(SP_NORTE!BK3193="","*",SP_NORTE!BK3193))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O3011" sqref="O3011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*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*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V87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1</v>
      </c>
      <c r="V116" s="193">
        <f ca="1">_xlfn.XLOOKUP(G116&amp;$V$2,BS_CONTROLE[CHAVE],BS_CONTROLE[Quantidade_11],"-")</f>
        <v>0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*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>
      <c r="A118" s="206" t="str">
        <f>IF(SP_NORTE!Y121="","*",SP_NORTE!Y121)</f>
        <v>*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*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>
      <c r="A120" s="206" t="str">
        <f>IF(SP_NORTE!Y123="","*",SP_NORTE!Y123)</f>
        <v>*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>
      <c r="A121" s="206" t="str">
        <f>IF(SP_NORTE!Y124="","*",SP_NORTE!Y124)</f>
        <v>*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*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*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*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*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*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*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>
      <c r="A130" s="206" t="str">
        <f>IF(SP_NORTE!Y133="","*",SP_NORTE!Y133)</f>
        <v>*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workbookViewId="0">
      <selection activeCell="G3021" sqref="G3021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*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*</v>
      </c>
      <c r="C116" s="109">
        <f>IF(SP_NORTE!B119="","*",SP_NORTE!B119)</f>
        <v>45938</v>
      </c>
      <c r="D116" s="108" t="str">
        <f>IF(SP_NORTE!D119="","*",SP_NORTE!D119)</f>
        <v>V87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*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*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*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*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*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*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*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 hidden="1">
      <c r="B126" s="108" t="str">
        <f>IF(SP_NORTE!Y129="","*",SP_NORTE!Y129)</f>
        <v>*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*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*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*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6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Everson Luis Stadler da Silva</cp:lastModifiedBy>
  <cp:revision/>
  <dcterms:created xsi:type="dcterms:W3CDTF">2025-05-05T12:15:43Z</dcterms:created>
  <dcterms:modified xsi:type="dcterms:W3CDTF">2025-10-07T18:28:47Z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