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464" documentId="120_S{118792C3-22EF-5104-A093-F22BFE3913F3}" xr6:coauthVersionLast="47" xr6:coauthVersionMax="47" xr10:uidLastSave="{321B64D7-59E7-4E15-9A0C-B68AB173D66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2" i="1" l="1" a="1"/>
  <c r="N122" i="1"/>
  <c r="M122" i="1" a="1"/>
  <c r="M122" i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L95" i="15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AP48" i="1"/>
  <c r="M41" i="10" s="1"/>
  <c r="AQ48" i="1"/>
  <c r="AY48" i="1"/>
  <c r="BE48" i="1" a="1"/>
  <c r="BE48" i="1" s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D49" i="1" a="1"/>
  <c r="BD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 s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E53" i="1" a="1"/>
  <c r="BE53" i="1" s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AP57" i="1"/>
  <c r="M46" i="10" s="1"/>
  <c r="AQ57" i="1"/>
  <c r="AY57" i="1"/>
  <c r="BB57" i="1"/>
  <c r="BE57" i="1" a="1"/>
  <c r="BE57" i="1" s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E59" i="1" a="1"/>
  <c r="BE59" i="1" s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AP60" i="1"/>
  <c r="M48" i="10" s="1"/>
  <c r="AQ60" i="1"/>
  <c r="AY60" i="1"/>
  <c r="BE60" i="1" a="1"/>
  <c r="BE60" i="1" s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E62" i="1" a="1"/>
  <c r="BE62" i="1" s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AP70" i="1"/>
  <c r="M56" i="10" s="1"/>
  <c r="AQ70" i="1"/>
  <c r="AY70" i="1"/>
  <c r="BE70" i="1" a="1"/>
  <c r="BE70" i="1" s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D72" i="1" a="1"/>
  <c r="BD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M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L98" i="15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030" i="1" l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<sst xmlns="http://schemas.openxmlformats.org/spreadsheetml/2006/main" count="4062" uniqueCount="1267">
  <si>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</si>
  <si>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</si>
  <si>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</si>
  <si>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</si>
  <si>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</si>
  <si>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</si>
  <si>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</si>
  <si>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</si>
  <si>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</si>
  <si>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</si>
  <si>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</si>
  <si>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</si>
  <si>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</si>
  <si>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</si>
  <si>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</si>
  <si>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</si>
  <si>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</si>
  <si>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</si>
  <si>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</si>
  <si>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</si>
  <si>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</si>
  <si>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</si>
  <si>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</si>
  <si>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</si>
  <si>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</si>
  <si>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</si>
  <si>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</si>
  <si>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</si>
  <si>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</si>
  <si>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</si>
  <si>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</si>
  <si>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</si>
  <si>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</si>
  <si>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</si>
  <si>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</si>
  <si>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</si>
  <si>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</si>
  <si>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</si>
  <si>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</si>
  <si>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</si>
  <si>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</si>
  <si>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</si>
  <si>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</si>
  <si>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</si>
  <si>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</si>
  <si>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</si>
  <si>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</si>
  <si>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</si>
  <si>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</si>
  <si>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</si>
  <si>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</si>
  <si>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</si>
  <si>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</si>
  <si>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</si>
  <si>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</si>
  <si>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</si>
  <si>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</si>
  <si>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</si>
  <si>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</si>
  <si>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</si>
  <si>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</si>
  <si>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</si>
  <si>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</si>
  <si>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</si>
  <si>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</si>
  <si>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</si>
  <si>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</si>
  <si>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</si>
  <si>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</si>
  <si>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</si>
  <si>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</si>
  <si>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</si>
  <si>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</si>
  <si>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</si>
  <si>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</si>
  <si>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</si>
  <si>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</si>
  <si>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</si>
  <si>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</si>
  <si>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</si>
  <si>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</si>
  <si>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</si>
  <si>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</si>
  <si>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</si>
  <si>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</si>
  <si>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</si>
  <si>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</si>
  <si>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</si>
  <si>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</si>
  <si>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</si>
  <si>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</si>
  <si>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</si>
  <si>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</si>
  <si>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</si>
  <si>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</si>
  <si>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</si>
  <si>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</si>
  <si>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</si>
  <si>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</si>
  <si>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</si>
  <si>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</si>
  <si>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</si>
  <si>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</si>
  <si>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</si>
  <si>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</si>
  <si>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</si>
  <si>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</si>
  <si>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</si>
  <si>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</si>
  <si>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</si>
  <si>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</si>
  <si>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</si>
  <si>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</si>
  <si>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</si>
  <si>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</si>
  <si>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</si>
  <si>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</si>
  <si>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</si>
  <si>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</si>
  <si>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</si>
  <si>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</si>
  <si>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</si>
  <si>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</si>
  <si>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</si>
  <si>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</si>
  <si>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</si>
  <si>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</si>
  <si>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</si>
  <si>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</si>
  <si>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</si>
  <si>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</si>
  <si>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</si>
  <si>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</si>
  <si>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</si>
  <si>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</si>
  <si>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</si>
  <si>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</si>
  <si>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</si>
  <si>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</si>
  <si>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</si>
  <si>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</si>
  <si>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</si>
  <si>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</si>
  <si>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</si>
  <si>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</si>
  <si>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</si>
  <si>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</si>
  <si>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</si>
  <si>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</si>
  <si>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</si>
  <si>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</si>
  <si>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</si>
  <si>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</si>
  <si>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</si>
  <si>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</si>
  <si>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</si>
  <si>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</si>
  <si>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</si>
  <si>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</si>
  <si>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</si>
  <si>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</si>
  <si>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</si>
  <si>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</si>
  <si>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</si>
  <si>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</si>
  <si>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</si>
  <si>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</si>
  <si>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</si>
  <si>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</si>
  <si>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</si>
  <si>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</si>
  <si>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</si>
  <si>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</si>
  <si>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</si>
  <si>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</si>
  <si>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</si>
  <si>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</si>
  <si>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</si>
  <si>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</si>
  <si>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</si>
  <si>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</si>
  <si>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</si>
  <si>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</si>
  <si>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</si>
  <si>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</si>
  <si>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</si>
  <si>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</si>
  <si>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</si>
  <si>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</si>
  <si>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</si>
  <si>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</si>
  <si>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</si>
  <si>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</si>
  <si>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</si>
  <si>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</si>
  <si>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</si>
  <si>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</si>
  <si>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</si>
  <si>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</si>
  <si>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</si>
  <si>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</si>
  <si>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</si>
  <si>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</si>
  <si>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</si>
  <si>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</si>
  <si>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</si>
  <si>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</si>
  <si>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</si>
  <si>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</si>
  <si>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</si>
  <si>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</si>
  <si>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</si>
  <si>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</si>
  <si>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</si>
  <si>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</si>
  <si>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</si>
  <si>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</si>
  <si>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</si>
  <si>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</si>
  <si>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</si>
  <si>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</si>
  <si>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</si>
  <si>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</si>
  <si>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</si>
  <si>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</si>
  <si>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</si>
  <si>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</si>
  <si>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</si>
  <si>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</si>
  <si>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</si>
  <si>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</si>
  <si>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</si>
  <si>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</si>
  <si>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</si>
  <si>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</si>
  <si>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</si>
  <si>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</si>
  <si>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</si>
  <si>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</si>
  <si>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</si>
  <si>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</si>
  <si>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</si>
  <si>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</si>
  <si>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</si>
  <si>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</si>
  <si>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</si>
  <si>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</si>
  <si>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</si>
  <si>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</si>
  <si>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</si>
  <si>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</si>
  <si>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</si>
  <si>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</si>
  <si>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</si>
  <si>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</si>
  <si>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</si>
  <si>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</si>
  <si>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</si>
  <si>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</si>
  <si>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</si>
  <si>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</si>
  <si>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</si>
  <si>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</si>
  <si>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</si>
  <si>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</si>
  <si>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</si>
  <si>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</si>
  <si>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</si>
  <si>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</si>
  <si>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</si>
  <si>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</si>
  <si>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</si>
  <si>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</si>
  <si>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</si>
  <si>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</si>
  <si>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</si>
  <si>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</si>
  <si>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</si>
  <si>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</si>
  <si>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</si>
  <si>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</si>
  <si>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</si>
  <si>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</si>
  <si>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</si>
  <si>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</si>
  <si>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</si>
  <si>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</si>
  <si>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</si>
  <si>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</si>
  <si>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</si>
  <si>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</si>
  <si>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</si>
  <si>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</si>
  <si>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</si>
  <si>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</si>
  <si>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</si>
  <si>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</si>
  <si>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</si>
  <si>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</si>
  <si>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</si>
  <si>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</si>
  <si>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</si>
  <si>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</si>
  <si>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</si>
  <si>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</si>
  <si>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</si>
  <si>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</si>
  <si>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</si>
  <si>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</si>
  <si>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</si>
  <si>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</si>
  <si>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</si>
  <si>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</si>
  <si>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</si>
  <si>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</si>
  <si>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</si>
  <si>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</si>
  <si>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</si>
  <si>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</si>
  <si>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</si>
  <si>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</si>
  <si>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</si>
  <si>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</si>
  <si>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</si>
  <si>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</si>
  <si>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</si>
  <si>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</si>
  <si>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</si>
  <si>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</si>
  <si>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</si>
  <si>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</si>
  <si>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</si>
  <si>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</si>
  <si>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</si>
  <si>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</si>
  <si>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</si>
  <si>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</si>
  <si>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</si>
  <si>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</si>
  <si>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</si>
  <si>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</si>
  <si>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</si>
  <si>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</si>
  <si>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</si>
  <si>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</si>
  <si>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</si>
  <si>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</si>
  <si>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</si>
  <si>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</si>
  <si>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</si>
  <si>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</si>
  <si>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</si>
  <si>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</si>
  <si>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</si>
  <si>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</si>
  <si>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</si>
  <si>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</si>
  <si>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</si>
  <si>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</si>
  <si>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</si>
  <si>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</si>
  <si>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</si>
  <si>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</si>
  <si>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</si>
  <si>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</si>
  <si>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</si>
  <si>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</si>
  <si>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</si>
  <si>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</si>
  <si>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</si>
  <si>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</si>
  <si>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</si>
  <si>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</si>
  <si>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</si>
  <si>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</si>
  <si>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</si>
  <si>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</si>
  <si>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</si>
  <si>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</si>
  <si>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</si>
  <si>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</si>
  <si>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</si>
  <si>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</si>
  <si>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</si>
  <si>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</si>
  <si>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</si>
  <si>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</si>
  <si>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</si>
  <si>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</si>
  <si>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</si>
  <si>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</si>
  <si>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</si>
  <si>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</si>
  <si>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</si>
  <si>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</si>
  <si>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</si>
  <si>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</si>
  <si>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</si>
  <si>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</si>
  <si>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</si>
  <si>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</si>
  <si>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</si>
  <si>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</si>
  <si>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</si>
  <si>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</si>
  <si>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</si>
  <si>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</si>
  <si>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</si>
  <si>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</si>
  <si>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</si>
  <si>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</si>
  <si>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</si>
  <si>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</si>
  <si>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</si>
  <si>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</si>
  <si>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</si>
  <si>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</si>
  <si>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</si>
  <si>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</si>
  <si>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</si>
  <si>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</si>
  <si>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</si>
  <si>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</si>
  <si>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</si>
  <si>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</si>
  <si>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</si>
  <si>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</si>
  <si>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</si>
  <si>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</si>
  <si>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</si>
  <si>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</si>
  <si>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</si>
  <si>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</si>
  <si>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</si>
  <si>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</si>
  <si>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</si>
  <si>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</si>
  <si>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</si>
  <si>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</si>
  <si>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</si>
  <si>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</si>
  <si>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</si>
  <si>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</si>
  <si>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</si>
  <si>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</si>
  <si>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</si>
  <si>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</si>
  <si>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</si>
  <si>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</si>
  <si>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</si>
  <si>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</si>
  <si>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</si>
  <si>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</si>
  <si>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</si>
  <si>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</si>
  <si>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</si>
  <si>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</si>
  <si>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</si>
  <si>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</si>
  <si>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</si>
  <si>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</si>
  <si>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</si>
  <si>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</si>
  <si>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</si>
  <si>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</si>
  <si>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</si>
  <si>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</si>
  <si>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</si>
  <si>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</si>
  <si>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</si>
  <si>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</si>
  <si>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</si>
  <si>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</si>
  <si>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</si>
  <si>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</si>
  <si>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</si>
  <si>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</si>
  <si>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</si>
  <si>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</si>
  <si>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</si>
  <si>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</si>
  <si>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</si>
  <si>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</si>
  <si>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</si>
  <si>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</si>
  <si>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</si>
  <si>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</si>
  <si>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</si>
  <si>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</si>
  <si>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</si>
  <si>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</si>
  <si>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</si>
  <si>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</si>
  <si>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</si>
  <si>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</si>
  <si>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</si>
  <si>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</si>
  <si>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</si>
  <si>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</si>
  <si>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</si>
  <si>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</si>
  <si>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</si>
  <si>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</si>
  <si>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</si>
  <si>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</si>
  <si>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</si>
  <si>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</si>
  <si>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</si>
  <si>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</si>
  <si>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</si>
  <si>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</si>
  <si>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</si>
  <si>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</si>
  <si>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</si>
  <si>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</si>
  <si>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</si>
  <si>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</si>
  <si>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</si>
  <si>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</si>
  <si>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</si>
  <si>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</si>
  <si>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</si>
  <si>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</si>
  <si>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</si>
  <si>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</si>
  <si>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</si>
  <si>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</si>
  <si>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</si>
  <si>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</si>
  <si>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</si>
  <si>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</si>
  <si>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</si>
  <si>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</si>
  <si>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</si>
  <si>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</si>
  <si>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</si>
  <si>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</si>
  <si>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</si>
  <si>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</si>
  <si>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</si>
  <si>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</si>
  <si>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</si>
  <si>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</si>
  <si>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</si>
  <si>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</si>
  <si>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</si>
  <si>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</si>
  <si>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</si>
  <si>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</si>
  <si>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</si>
  <si>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</si>
  <si>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</si>
  <si>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</si>
  <si>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</si>
  <si>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</si>
  <si>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</si>
  <si>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</si>
  <si>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</si>
  <si>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</si>
  <si>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</si>
  <si>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</si>
  <si>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</si>
  <si>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</si>
  <si>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</si>
  <si>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</si>
  <si>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</si>
  <si>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</si>
  <si>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</si>
  <si>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</si>
  <si>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</si>
  <si>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</si>
  <si>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</si>
  <si>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</si>
  <si>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</si>
  <si>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</si>
  <si>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</si>
  <si>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</si>
  <si>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</si>
  <si>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</si>
  <si>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</si>
  <si>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</si>
  <si>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</si>
  <si>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</si>
  <si>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</si>
  <si>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</si>
  <si>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</si>
  <si>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</si>
  <si>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</si>
  <si>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</si>
  <si>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</si>
  <si>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</si>
  <si>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</si>
  <si>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</si>
  <si>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</si>
  <si>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</si>
  <si>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</si>
  <si>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</si>
  <si>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</si>
  <si>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</si>
  <si>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</si>
  <si>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</si>
  <si>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</si>
  <si>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</si>
  <si>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</si>
  <si>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</si>
  <si>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</si>
  <si>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</si>
  <si>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</si>
  <si>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</si>
  <si>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</si>
  <si>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</si>
  <si>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</si>
  <si>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</si>
  <si>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</si>
  <si>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</si>
  <si>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</si>
  <si>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</si>
  <si>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</si>
  <si>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</si>
  <si>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</si>
  <si>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</si>
  <si>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</si>
  <si>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</si>
  <si>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</si>
  <si>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</si>
  <si>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</si>
  <si>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</si>
  <si>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</si>
  <si>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</si>
  <si>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</si>
  <si>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</si>
  <si>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</si>
  <si>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</si>
  <si>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</si>
  <si>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</si>
  <si>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</si>
  <si>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</si>
  <si>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</si>
  <si>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</si>
  <si>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</si>
  <si>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</si>
  <si>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</si>
  <si>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</si>
  <si>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</si>
  <si>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</si>
  <si>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</si>
  <si>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</si>
  <si>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</si>
  <si>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</si>
  <si>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</si>
  <si>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</si>
  <si>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</si>
  <si>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</si>
  <si>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</si>
  <si>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</si>
  <si>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</si>
  <si>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</si>
  <si>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</si>
  <si>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</si>
  <si>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</si>
  <si>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</si>
  <si>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</si>
  <si>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</si>
  <si>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</si>
  <si>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</si>
  <si>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</si>
  <si>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</si>
  <si>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</si>
  <si>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</si>
  <si>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</si>
  <si>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</si>
  <si>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</si>
  <si>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</si>
  <si>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</si>
  <si>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</si>
  <si>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</si>
  <si>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</si>
  <si>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</si>
  <si>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</si>
  <si>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</si>
  <si>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</si>
  <si>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</si>
  <si>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</si>
  <si>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</si>
  <si>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</si>
  <si>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</si>
  <si>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</si>
  <si>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</si>
  <si>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</si>
  <si>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</si>
  <si>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</si>
  <si>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</si>
  <si>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</si>
  <si>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</si>
  <si>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</si>
  <si>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</si>
  <si>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</si>
  <si>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</si>
  <si>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</si>
  <si>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</si>
  <si>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</si>
  <si>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</si>
  <si>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</si>
  <si>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</si>
  <si>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</si>
  <si>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</si>
  <si>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</si>
  <si>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</si>
  <si>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</si>
  <si>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</si>
  <si>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</si>
  <si>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</si>
  <si>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</si>
  <si>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</si>
  <si>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</si>
  <si>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</si>
  <si>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</si>
  <si>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</si>
  <si>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</si>
  <si>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</si>
  <si>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</si>
  <si>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</si>
  <si>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</si>
  <si>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</si>
  <si>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</si>
  <si>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</si>
  <si>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</si>
  <si>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</si>
  <si>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</si>
  <si>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</si>
  <si>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</si>
  <si>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</si>
  <si>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</si>
  <si>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</si>
  <si>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</si>
  <si>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</si>
  <si>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</si>
  <si>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</si>
  <si>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</si>
  <si>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</si>
  <si>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</si>
  <si>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</si>
  <si>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</si>
  <si>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</si>
  <si>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</si>
  <si>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</si>
  <si>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</si>
  <si>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</si>
  <si>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</si>
  <si>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</si>
  <si>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</si>
  <si>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</si>
  <si>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</si>
  <si>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</si>
  <si>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</si>
  <si>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</si>
  <si>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</si>
  <si>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</si>
  <si>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</si>
  <si>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</si>
  <si>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</si>
  <si>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</si>
  <si>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</si>
  <si>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</si>
  <si>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</si>
  <si>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</si>
  <si>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</si>
  <si>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</si>
  <si>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</si>
  <si>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</si>
  <si>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</si>
  <si>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</si>
  <si>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</si>
  <si>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</si>
  <si>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</si>
  <si>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</si>
  <si>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</si>
  <si>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</si>
  <si>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</si>
  <si>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</si>
  <si>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</si>
  <si>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</si>
  <si>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</si>
  <si>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</si>
  <si>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</si>
  <si>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</si>
  <si>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</si>
  <si>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</si>
  <si>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</si>
  <si>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</si>
  <si>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</si>
  <si>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</si>
  <si>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</si>
  <si>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</si>
  <si>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</si>
  <si>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</si>
  <si>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</si>
  <si>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</si>
  <si>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</si>
  <si>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</si>
  <si>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</si>
  <si>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</si>
  <si>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</si>
  <si>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</si>
  <si>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</si>
  <si>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</si>
  <si>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</si>
  <si>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</si>
  <si>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</si>
  <si>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</si>
  <si>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</si>
  <si>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</si>
  <si>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</si>
  <si>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</si>
  <si>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</si>
  <si>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</si>
  <si>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</si>
  <si>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</si>
  <si>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</si>
  <si>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</si>
  <si>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</si>
  <si>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</si>
  <si>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</si>
  <si>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</si>
  <si>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</si>
  <si>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</si>
  <si>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</si>
  <si>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</si>
  <si>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</si>
  <si>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</si>
  <si>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</si>
  <si>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</si>
  <si>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</si>
  <si>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</si>
  <si>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</si>
  <si>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</si>
  <si>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</si>
  <si>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</si>
  <si>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</si>
  <si>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</si>
  <si>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</si>
  <si>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</si>
  <si>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</si>
  <si>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</si>
  <si>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</si>
  <si>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</si>
  <si>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</si>
  <si>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</si>
  <si>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</si>
  <si>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</si>
  <si>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</si>
  <si>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</si>
  <si>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</si>
  <si>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</si>
  <si>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</si>
  <si>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</si>
  <si>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</si>
  <si>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</si>
  <si>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</si>
  <si>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</si>
  <si>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</si>
  <si>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</si>
  <si>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</si>
  <si>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</si>
  <si>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</si>
  <si>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</si>
  <si>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</si>
  <si>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</si>
  <si>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</si>
  <si>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</si>
  <si>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</si>
  <si>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</si>
  <si>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</si>
  <si>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</si>
  <si>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</si>
  <si>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</si>
  <si>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</si>
  <si>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</si>
  <si>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</si>
  <si>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</si>
  <si>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</si>
  <si>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</si>
  <si>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</si>
  <si>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</si>
  <si>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</si>
  <si>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</si>
  <si>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</si>
  <si>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</si>
  <si>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</si>
  <si>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</si>
  <si>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</si>
  <si>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</si>
  <si>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</si>
  <si>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</si>
  <si>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</si>
  <si>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</si>
  <si>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</si>
  <si>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</si>
  <si>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</si>
  <si>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</si>
  <si>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</si>
  <si>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</si>
  <si>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</si>
  <si>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</si>
  <si>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</si>
  <si>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</si>
  <si>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</si>
  <si>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</si>
  <si>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</si>
  <si>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</si>
  <si>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</si>
  <si>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</si>
  <si>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</si>
  <si>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</si>
  <si>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</si>
  <si>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</si>
  <si>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</si>
  <si>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</si>
  <si>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</si>
  <si>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</si>
  <si>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</si>
  <si>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</si>
  <si>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</si>
  <si>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</si>
  <si>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</si>
  <si>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</si>
  <si>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</si>
  <si>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</si>
  <si>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</si>
  <si>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</si>
  <si>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</si>
  <si>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</si>
  <si>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</si>
  <si>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</si>
  <si>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</si>
  <si>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</si>
  <si>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</si>
  <si>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</si>
  <si>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</si>
  <si>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</si>
  <si>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</si>
  <si>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</si>
  <si>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</si>
  <si>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</si>
  <si>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</si>
  <si>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</si>
  <si>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</si>
  <si>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</si>
  <si>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</si>
  <si>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</si>
  <si>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</si>
  <si>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</si>
  <si>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</si>
  <si>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</si>
  <si>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</si>
  <si>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</si>
  <si>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</si>
  <si>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</si>
  <si>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</si>
  <si>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</si>
  <si>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</si>
  <si>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</si>
  <si>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</si>
  <si>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</si>
  <si>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</si>
  <si>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</si>
  <si>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</si>
  <si>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</si>
  <si>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</si>
  <si>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</si>
  <si>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</si>
  <si>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</si>
  <si>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</si>
  <si>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</si>
  <si>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</si>
  <si>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</si>
  <si>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</si>
  <si>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</si>
  <si>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</si>
  <si>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</si>
  <si>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</si>
  <si>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</si>
  <si>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</si>
  <si>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</si>
  <si>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</si>
  <si>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</si>
  <si>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</si>
  <si>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</si>
  <si>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</si>
  <si>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</si>
  <si>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</si>
  <si>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</si>
  <si>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</si>
  <si>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</si>
  <si>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</si>
  <si>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</si>
  <si>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</si>
  <si>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</si>
  <si>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</si>
  <si>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</si>
  <si>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</si>
  <si>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</si>
  <si>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</si>
  <si>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</si>
  <si>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</si>
  <si>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</si>
  <si>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</si>
  <si>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</si>
  <si>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</si>
  <si>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</si>
  <si>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</si>
  <si>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</si>
  <si>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</si>
  <si>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</si>
  <si>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</si>
  <si>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</si>
  <si>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</si>
  <si>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</si>
  <si>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</si>
  <si>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</si>
  <si>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</si>
  <si>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</si>
  <si>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</si>
  <si>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</si>
  <si>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</si>
  <si>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</si>
  <si>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MC1 12:52, aguarda autorização </t>
  </si>
  <si>
    <t xml:space="preserve">Equipe pronta 8:30, previsão de faixa 09:10 após C82, em intervalo 09:46, realizou 1 solda </t>
  </si>
  <si>
    <t>Equipe pronta 8:30, previsão de faixa 09:10 após C82, em intervalo 09:46, realizou 1 solda, em intervalo 12:30</t>
  </si>
  <si>
    <t xml:space="preserve">MC1 08:27, faixa após C82 9:30, autorizado 10:26 em inspeção </t>
  </si>
  <si>
    <t xml:space="preserve">MC1 07:57, aguarda oportunidade </t>
  </si>
  <si>
    <t xml:space="preserve">MC1 07:57, sem oportunidade </t>
  </si>
  <si>
    <t>Aguarda MC1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</si>
  <si>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</si>
  <si>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</si>
  <si>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</si>
  <si>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</si>
  <si>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</si>
  <si>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</si>
  <si>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</si>
  <si>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</si>
  <si>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</si>
  <si>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</si>
  <si>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</si>
  <si>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</si>
  <si>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</si>
  <si>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</si>
  <si>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</si>
  <si>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</si>
  <si>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</si>
  <si>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</si>
  <si>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</si>
  <si>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</si>
  <si>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</si>
  <si>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</si>
  <si>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</si>
  <si>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</si>
  <si>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</si>
  <si>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</si>
  <si>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</si>
  <si>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</si>
  <si>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</si>
  <si>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</si>
  <si>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</si>
  <si>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</si>
  <si>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</si>
  <si>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ZDP-ZRU</t>
  </si>
  <si>
    <t>ZDPZRU</t>
  </si>
  <si>
    <t>PCM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</si>
  <si>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</si>
  <si>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</si>
  <si>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</si>
  <si>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</si>
  <si>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</si>
  <si>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</si>
  <si>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</si>
  <si>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</si>
  <si>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</si>
  <si>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</si>
  <si>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</si>
  <si>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</si>
  <si>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</si>
  <si>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</si>
  <si>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Execução de solda - Condicionado a temperatura (local acidente Y58)</t>
  </si>
  <si>
    <t>ZCZ-S</t>
  </si>
  <si>
    <t>Wagner</t>
  </si>
  <si>
    <t>Guilherme</t>
  </si>
  <si>
    <t xml:space="preserve">Deslocamento para ZTN deixa W92 em Santa Ernestina e retorna locos para ZTO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</si>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</sst>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85" activePane="topRight" state="frozen"/>
      <selection pane="topRight" activeCell="M101" sqref="M1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7" t="s">
        <v>1016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1</v>
      </c>
      <c r="BI85" s="17"/>
      <c r="BJ85" s="17" t="s">
        <v>1019</v>
      </c>
      <c r="BK85" s="17" t="s">
        <v>1019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1020</v>
      </c>
      <c r="BK86" s="18" t="s">
        <v>1021</v>
      </c>
      <c r="BL86" s="16"/>
      <c r="BM86" s="133" t="s">
        <v>1022</v>
      </c>
      <c r="BN86" s="133" t="s">
        <v>1023</v>
      </c>
      <c r="BO86" s="133" t="s">
        <v>1023</v>
      </c>
      <c r="BP86" s="205" t="s">
        <v>1024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1025</v>
      </c>
      <c r="BK87" s="17" t="s">
        <v>1026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>
        <f>IF(D88="","*",IFERROR(IF(ISODD(COUNT(AS88:AX1109)),"ERRO",SUM((AT88-AS88),(AV88-AU88),(AX88-AW88))),"ERRO"))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1027</v>
      </c>
      <c r="BK88" s="17" t="s">
        <v>1028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1029</v>
      </c>
      <c r="BK89" s="17" t="s">
        <v>1029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1030</v>
      </c>
      <c r="BK90" s="17" t="s">
        <v>1031</v>
      </c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1025</v>
      </c>
      <c r="BK91" s="18" t="s">
        <v>1032</v>
      </c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1033</v>
      </c>
      <c r="BK92" s="218" t="s">
        <v>1033</v>
      </c>
      <c r="BL92" s="16"/>
      <c r="BM92" s="133" t="s">
        <v>1022</v>
      </c>
      <c r="BN92" s="133" t="s">
        <v>1023</v>
      </c>
      <c r="BO92" s="133" t="s">
        <v>1023</v>
      </c>
      <c r="BP92" s="205" t="s">
        <v>1024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1034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1035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1036</v>
      </c>
      <c r="BK93" s="17" t="s">
        <v>1036</v>
      </c>
      <c r="BL93" s="16"/>
      <c r="BM93" s="133" t="s">
        <v>1022</v>
      </c>
      <c r="BN93" s="133" t="s">
        <v>1023</v>
      </c>
      <c r="BO93" s="133" t="s">
        <v>1023</v>
      </c>
      <c r="BP93" s="205" t="s">
        <v>1024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1037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1038</v>
      </c>
      <c r="W94" s="155" t="s">
        <v>1039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1</v>
      </c>
      <c r="BI94" s="17"/>
      <c r="BJ94" s="17" t="s">
        <v>1040</v>
      </c>
      <c r="BK94" s="17" t="s">
        <v>1040</v>
      </c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1038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1041</v>
      </c>
      <c r="BK95" s="17" t="s">
        <v>1042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1043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1044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IF(D96="","*",IFERROR(IF(ISODD(COUNT(AS96:AX1090)),"ERRO",SUM((AT96-AS96),(AV96-AU96),(AX96-AW96))),"ERRO"))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1045</v>
      </c>
      <c r="BK96" s="17" t="s">
        <v>1045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IF(D97="","*",IFERROR(IF(ISODD(COUNT(AS97:AX1091)),"ERRO",SUM((AT97-AS97),(AV97-AU97),(AX97-AW97))),"ERRO"))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1045</v>
      </c>
      <c r="BK97" s="17" t="s">
        <v>1046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IF(D98="","*",IFERROR(IF(ISODD(COUNT(AS98:AX1092)),"ERRO",SUM((AT98-AS98),(AV98-AU98),(AX98-AW98))),"ERRO"))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1045</v>
      </c>
      <c r="BK98" s="17" t="s">
        <v>1046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1047</v>
      </c>
      <c r="N99" s="130" t="s">
        <v>1048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1049</v>
      </c>
      <c r="X99" s="107" t="s">
        <v>825</v>
      </c>
      <c r="Y99" s="132" t="s">
        <v>886</v>
      </c>
      <c r="Z99" s="107"/>
      <c r="AA99" s="196" t="s">
        <v>1050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1051</v>
      </c>
      <c r="BK99" s="17" t="s">
        <v>1051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1052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1053</v>
      </c>
      <c r="N100" s="130" t="s">
        <v>1054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1055</v>
      </c>
      <c r="X100" s="107" t="s">
        <v>825</v>
      </c>
      <c r="Y100" s="132" t="s">
        <v>886</v>
      </c>
      <c r="Z100" s="107"/>
      <c r="AA100" s="196" t="s">
        <v>1056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1051</v>
      </c>
      <c r="BK100" s="218" t="s">
        <v>1051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1057</v>
      </c>
      <c r="BK101" s="17" t="s">
        <v>1057</v>
      </c>
      <c r="BL101" s="16"/>
      <c r="BM101" s="133" t="s">
        <v>991</v>
      </c>
      <c r="BN101" s="133" t="s">
        <v>1058</v>
      </c>
      <c r="BO101" s="133" t="s">
        <v>1058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1059</v>
      </c>
      <c r="N102" s="130" t="s">
        <v>1060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1059</v>
      </c>
      <c r="AN102" s="108" t="s">
        <v>1060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1</v>
      </c>
      <c r="BI102" s="17"/>
      <c r="BJ102" s="17" t="s">
        <v>1061</v>
      </c>
      <c r="BK102" s="17" t="s">
        <v>1061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1063</v>
      </c>
      <c r="W103" s="155" t="s">
        <v>1064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1065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1066</v>
      </c>
      <c r="N105" s="130" t="s">
        <v>1067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1068</v>
      </c>
      <c r="W105" s="155" t="s">
        <v>1069</v>
      </c>
      <c r="X105" s="107" t="s">
        <v>825</v>
      </c>
      <c r="Y105" s="132"/>
      <c r="Z105" s="107"/>
      <c r="AA105" s="108" t="s">
        <v>1070</v>
      </c>
      <c r="AB105" s="106" t="s">
        <v>830</v>
      </c>
      <c r="AC105" s="156"/>
      <c r="AD105" s="110">
        <v>0.375</v>
      </c>
      <c r="AE105" s="108">
        <v>9374</v>
      </c>
      <c r="AF105" s="108" t="s">
        <v>1071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1072</v>
      </c>
      <c r="N108" s="130" t="s">
        <v>1073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1074</v>
      </c>
      <c r="X108" s="107" t="s">
        <v>825</v>
      </c>
      <c r="Y108" s="132"/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1075</v>
      </c>
      <c r="N109" s="130" t="s">
        <v>1076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1077</v>
      </c>
      <c r="W109" s="155" t="s">
        <v>1078</v>
      </c>
      <c r="X109" s="107" t="s">
        <v>825</v>
      </c>
      <c r="Y109" s="132"/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1079</v>
      </c>
      <c r="I111" s="109" t="s">
        <v>1079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/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1080</v>
      </c>
      <c r="N112" s="130" t="s">
        <v>1081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1082</v>
      </c>
      <c r="W112" s="155" t="s">
        <v>1083</v>
      </c>
      <c r="X112" s="107" t="s">
        <v>862</v>
      </c>
      <c r="Y112" s="132"/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1080</v>
      </c>
      <c r="N113" s="130" t="s">
        <v>1081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1084</v>
      </c>
      <c r="N115" s="130" t="s">
        <v>1037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/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1085</v>
      </c>
      <c r="W116" s="155" t="s">
        <v>867</v>
      </c>
      <c r="X116" s="107" t="s">
        <v>825</v>
      </c>
      <c r="Y116" s="132"/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1053</v>
      </c>
      <c r="N118" s="130" t="s">
        <v>1053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1086</v>
      </c>
      <c r="W118" s="155" t="s">
        <v>1087</v>
      </c>
      <c r="X118" s="107" t="s">
        <v>825</v>
      </c>
      <c r="Y118" s="132"/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>V40</v>
      </c>
      <c r="B122" s="105"/>
      <c r="C122" s="138" t="str">
        <f>IF(BS_CONTROLE[[#This Row],[DATA]]="","",WEEKNUM(BS_CONTROLE[[#This Row],[DATA]]))</f>
        <v/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1079</v>
      </c>
      <c r="I122" s="109" t="s">
        <v>1079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29">
    <cfRule type="cellIs" dxfId="237" priority="54145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29">
    <cfRule type="cellIs" dxfId="236" priority="11731" operator="equal">
      <formula>"NÃO"</formula>
    </cfRule>
    <cfRule type="cellIs" dxfId="235" priority="11732" operator="equal">
      <formula>"SIM"</formula>
    </cfRule>
  </conditionalFormatting>
  <conditionalFormatting sqref="AZ6:AZ1030">
    <cfRule type="expression" dxfId="234" priority="54187">
      <formula>#REF!=1</formula>
    </cfRule>
  </conditionalFormatting>
  <conditionalFormatting sqref="U6:U1030 AY6:AY1030 BE6:BE1030">
    <cfRule type="cellIs" dxfId="233" priority="54171" operator="equal">
      <formula>"ERRO"</formula>
    </cfRule>
  </conditionalFormatting>
  <conditionalFormatting sqref="BQ6:BQ1030">
    <cfRule type="cellIs" dxfId="232" priority="54166" operator="equal">
      <formula>"Produção e Intervalo"</formula>
    </cfRule>
    <cfRule type="cellIs" dxfId="231" priority="54167" operator="equal">
      <formula>"Aderente"</formula>
    </cfRule>
    <cfRule type="cellIs" dxfId="230" priority="54168" operator="equal">
      <formula>"Intervalo"</formula>
    </cfRule>
    <cfRule type="cellIs" dxfId="229" priority="54169" operator="equal">
      <formula>"Produção"</formula>
    </cfRule>
    <cfRule type="cellIs" dxfId="228" priority="54170" operator="equal">
      <formula>"ERRO"</formula>
    </cfRule>
  </conditionalFormatting>
  <conditionalFormatting sqref="BR6:BS1030">
    <cfRule type="cellIs" dxfId="227" priority="54148" operator="equal">
      <formula>"*"</formula>
    </cfRule>
    <cfRule type="cellIs" dxfId="226" priority="54149" operator="greaterThanOrEqual">
      <formula>1</formula>
    </cfRule>
    <cfRule type="cellIs" dxfId="225" priority="54150" operator="lessThan">
      <formula>1</formula>
    </cfRule>
  </conditionalFormatting>
  <conditionalFormatting sqref="Y8:Z13">
    <cfRule type="cellIs" dxfId="224" priority="274" operator="equal">
      <formula>"OPORTUNIDADE"</formula>
    </cfRule>
  </conditionalFormatting>
  <conditionalFormatting sqref="Y8:Z13">
    <cfRule type="cellIs" dxfId="223" priority="272" operator="equal">
      <formula>"NÃO"</formula>
    </cfRule>
    <cfRule type="cellIs" dxfId="222" priority="273" operator="equal">
      <formula>"SIM"</formula>
    </cfRule>
  </conditionalFormatting>
  <conditionalFormatting sqref="Y17:Z18">
    <cfRule type="cellIs" dxfId="221" priority="271" operator="equal">
      <formula>"OPORTUNIDADE"</formula>
    </cfRule>
  </conditionalFormatting>
  <conditionalFormatting sqref="Y17:Z18">
    <cfRule type="cellIs" dxfId="220" priority="269" operator="equal">
      <formula>"NÃO"</formula>
    </cfRule>
    <cfRule type="cellIs" dxfId="219" priority="270" operator="equal">
      <formula>"SIM"</formula>
    </cfRule>
  </conditionalFormatting>
  <conditionalFormatting sqref="BJ8:BJ1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57" operator="equal">
      <formula>"OPORTUNIDADE"</formula>
    </cfRule>
  </conditionalFormatting>
  <conditionalFormatting sqref="Y19:Z19">
    <cfRule type="cellIs" dxfId="217" priority="255" operator="equal">
      <formula>"NÃO"</formula>
    </cfRule>
    <cfRule type="cellIs" dxfId="216" priority="256" operator="equal">
      <formula>"SIM"</formula>
    </cfRule>
  </conditionalFormatting>
  <conditionalFormatting sqref="Z29">
    <cfRule type="cellIs" dxfId="215" priority="254" operator="equal">
      <formula>"OPORTUNIDADE"</formula>
    </cfRule>
  </conditionalFormatting>
  <conditionalFormatting sqref="Z29">
    <cfRule type="cellIs" dxfId="214" priority="252" operator="equal">
      <formula>"NÃO"</formula>
    </cfRule>
    <cfRule type="cellIs" dxfId="213" priority="253" operator="equal">
      <formula>"SIM"</formula>
    </cfRule>
  </conditionalFormatting>
  <conditionalFormatting sqref="BP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45" operator="equal">
      <formula>"OPORTUNIDADE"</formula>
    </cfRule>
  </conditionalFormatting>
  <conditionalFormatting sqref="Y16">
    <cfRule type="cellIs" dxfId="211" priority="243" operator="equal">
      <formula>"NÃO"</formula>
    </cfRule>
    <cfRule type="cellIs" dxfId="210" priority="244" operator="equal">
      <formula>"SIM"</formula>
    </cfRule>
  </conditionalFormatting>
  <conditionalFormatting sqref="BK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28" operator="equal">
      <formula>"OPORTUNIDADE"</formula>
    </cfRule>
  </conditionalFormatting>
  <conditionalFormatting sqref="Z32:Z33">
    <cfRule type="cellIs" dxfId="208" priority="226" operator="equal">
      <formula>"NÃO"</formula>
    </cfRule>
    <cfRule type="cellIs" dxfId="207" priority="227" operator="equal">
      <formula>"SIM"</formula>
    </cfRule>
  </conditionalFormatting>
  <conditionalFormatting sqref="Y32:Y33">
    <cfRule type="cellIs" dxfId="206" priority="225" operator="equal">
      <formula>"OPORTUNIDADE"</formula>
    </cfRule>
  </conditionalFormatting>
  <conditionalFormatting sqref="Y32:Y33">
    <cfRule type="cellIs" dxfId="205" priority="223" operator="equal">
      <formula>"NÃO"</formula>
    </cfRule>
    <cfRule type="cellIs" dxfId="204" priority="224" operator="equal">
      <formula>"SIM"</formula>
    </cfRule>
  </conditionalFormatting>
  <conditionalFormatting sqref="BK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16" operator="equal">
      <formula>"OPORTUNIDADE"</formula>
    </cfRule>
  </conditionalFormatting>
  <conditionalFormatting sqref="Y40:Y46 Y34:Y38">
    <cfRule type="cellIs" dxfId="202" priority="214" operator="equal">
      <formula>"NÃO"</formula>
    </cfRule>
    <cfRule type="cellIs" dxfId="201" priority="215" operator="equal">
      <formula>"SIM"</formula>
    </cfRule>
  </conditionalFormatting>
  <conditionalFormatting sqref="BK1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205" operator="equal">
      <formula>"OPORTUNIDADE"</formula>
    </cfRule>
  </conditionalFormatting>
  <conditionalFormatting sqref="Z36:Z37">
    <cfRule type="cellIs" dxfId="199" priority="203" operator="equal">
      <formula>"NÃO"</formula>
    </cfRule>
    <cfRule type="cellIs" dxfId="198" priority="204" operator="equal">
      <formula>"SIM"</formula>
    </cfRule>
  </conditionalFormatting>
  <conditionalFormatting sqref="Z38:Z39">
    <cfRule type="cellIs" dxfId="197" priority="202" operator="equal">
      <formula>"OPORTUNIDADE"</formula>
    </cfRule>
  </conditionalFormatting>
  <conditionalFormatting sqref="Z38:Z39">
    <cfRule type="cellIs" dxfId="196" priority="200" operator="equal">
      <formula>"NÃO"</formula>
    </cfRule>
    <cfRule type="cellIs" dxfId="195" priority="201" operator="equal">
      <formula>"SIM"</formula>
    </cfRule>
  </conditionalFormatting>
  <conditionalFormatting sqref="Z46">
    <cfRule type="cellIs" dxfId="194" priority="199" operator="equal">
      <formula>"OPORTUNIDADE"</formula>
    </cfRule>
  </conditionalFormatting>
  <conditionalFormatting sqref="Z46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P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87" operator="equal">
      <formula>"OPORTUNIDADE"</formula>
    </cfRule>
  </conditionalFormatting>
  <conditionalFormatting sqref="Y29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Y39">
    <cfRule type="cellIs" dxfId="188" priority="184" operator="equal">
      <formula>"OPORTUNIDADE"</formula>
    </cfRule>
  </conditionalFormatting>
  <conditionalFormatting sqref="Y39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BK3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74" operator="equal">
      <formula>"OPORTUNIDADE"</formula>
    </cfRule>
  </conditionalFormatting>
  <conditionalFormatting sqref="Z49:Z50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BK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45" operator="equal">
      <formula>"OPORTUNIDADE"</formula>
    </cfRule>
  </conditionalFormatting>
  <conditionalFormatting sqref="Z53">
    <cfRule type="cellIs" dxfId="181" priority="143" operator="equal">
      <formula>"NÃO"</formula>
    </cfRule>
    <cfRule type="cellIs" dxfId="180" priority="144" operator="equal">
      <formula>"SIM"</formula>
    </cfRule>
  </conditionalFormatting>
  <conditionalFormatting sqref="BK3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33" operator="equal">
      <formula>"OPORTUNIDADE"</formula>
    </cfRule>
  </conditionalFormatting>
  <conditionalFormatting sqref="Z54:Z55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Z56">
    <cfRule type="cellIs" dxfId="176" priority="127" operator="equal">
      <formula>"OPORTUNIDADE"</formula>
    </cfRule>
  </conditionalFormatting>
  <conditionalFormatting sqref="Z56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Z63:Z65">
    <cfRule type="cellIs" dxfId="173" priority="118" operator="equal">
      <formula>"OPORTUNIDADE"</formula>
    </cfRule>
  </conditionalFormatting>
  <conditionalFormatting sqref="Z63:Z65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BK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80" operator="equal">
      <formula>"OPORTUNIDADE"</formula>
    </cfRule>
  </conditionalFormatting>
  <conditionalFormatting sqref="Z70:Z71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72">
    <cfRule type="cellIs" dxfId="167" priority="71" operator="equal">
      <formula>"OPORTUNIDADE"</formula>
    </cfRule>
  </conditionalFormatting>
  <conditionalFormatting sqref="Z72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BK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60" operator="equal">
      <formula>"OPORTUNIDADE"</formula>
    </cfRule>
  </conditionalFormatting>
  <conditionalFormatting sqref="Z7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K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51" operator="equal">
      <formula>"OPORTUNIDADE"</formula>
    </cfRule>
  </conditionalFormatting>
  <conditionalFormatting sqref="Z99:Z100">
    <cfRule type="cellIs" dxfId="160" priority="49" operator="equal">
      <formula>"NÃO"</formula>
    </cfRule>
    <cfRule type="cellIs" dxfId="159" priority="50" operator="equal">
      <formula>"SIM"</formula>
    </cfRule>
  </conditionalFormatting>
  <conditionalFormatting sqref="BK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33" operator="equal">
      <formula>"OPORTUNIDADE"</formula>
    </cfRule>
  </conditionalFormatting>
  <conditionalFormatting sqref="Z87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6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08">
      <iconSet showValue="0">
        <cfvo type="percent" val="0"/>
        <cfvo type="num" val="1"/>
        <cfvo type="num" val="1" gte="0"/>
      </iconSet>
    </cfRule>
    <cfRule type="iconSet" priority="61209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1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28" operator="equal">
      <formula>"OPORTUNIDADE"</formula>
    </cfRule>
  </conditionalFormatting>
  <conditionalFormatting sqref="Z90">
    <cfRule type="cellIs" dxfId="154" priority="26" operator="equal">
      <formula>"NÃO"</formula>
    </cfRule>
    <cfRule type="cellIs" dxfId="153" priority="27" operator="equal">
      <formula>"SIM"</formula>
    </cfRule>
  </conditionalFormatting>
  <conditionalFormatting sqref="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" xr:uid="{D50C8F1C-1457-4B16-BCED-8805920651BE}"/>
    <dataValidation type="list" allowBlank="1" showInputMessage="1" showErrorMessage="1" sqref="D6:D7 D14:D15 D30:D31 D39 D47:D48 D66 D69 D57 D77 D79:D80 D73:D75 D83 D91:D95 D97 D89 D101 D10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1088</v>
      </c>
      <c r="C2" s="124" t="s">
        <v>755</v>
      </c>
      <c r="D2" s="79" t="s">
        <v>757</v>
      </c>
      <c r="E2" s="79" t="s">
        <v>1089</v>
      </c>
      <c r="F2" s="102" t="s">
        <v>1090</v>
      </c>
      <c r="G2" s="79" t="s">
        <v>1091</v>
      </c>
      <c r="H2" s="79" t="s">
        <v>1092</v>
      </c>
      <c r="I2" s="79" t="s">
        <v>1093</v>
      </c>
      <c r="J2" s="79" t="s">
        <v>1094</v>
      </c>
      <c r="K2" s="81" t="s">
        <v>1095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*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1096</v>
      </c>
      <c r="V1" s="282"/>
      <c r="W1" s="282"/>
    </row>
    <row r="2" spans="1:23" ht="15" customHeight="1">
      <c r="A2" s="90" t="s">
        <v>1097</v>
      </c>
      <c r="B2" s="90" t="s">
        <v>1098</v>
      </c>
      <c r="C2" s="90" t="s">
        <v>380</v>
      </c>
      <c r="D2" s="91" t="s">
        <v>770</v>
      </c>
      <c r="E2" s="91" t="s">
        <v>4</v>
      </c>
      <c r="F2" s="91" t="s">
        <v>1099</v>
      </c>
      <c r="G2" s="91" t="s">
        <v>1100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1101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ZMA</v>
      </c>
      <c r="K95" s="142" t="str">
        <f>IF(SP_NORTE!M102="","*",SP_NORTE!M102)</f>
        <v>ZIQ-ZMA</v>
      </c>
      <c r="L95" s="142" t="str">
        <f>IF(SP_NORTE!N102="","*",SP_NORTE!N102)</f>
        <v>ZIQZMA</v>
      </c>
      <c r="M95" s="143">
        <f>IF(SP_NORTE!J102="","*",SP_NORTE!J102)</f>
        <v>71</v>
      </c>
      <c r="N95" s="148">
        <f>IF(SP_NORTE!K102="","*",SP_NORTE!K102)</f>
        <v>175</v>
      </c>
      <c r="O95" s="148" t="str">
        <f>IF(SP_NORTE!L102="","*",SP_NORTE!L102)</f>
        <v>-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1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Extra</v>
      </c>
      <c r="C96" s="150" t="str">
        <f>IF(SP_NORTE!Z103="","*",SP_NORTE!Z103)</f>
        <v>*</v>
      </c>
      <c r="D96" s="142" t="str">
        <f>IF(SP_NORTE!S103="","*",SP_NORTE!S103)</f>
        <v>SP NORTE</v>
      </c>
      <c r="E96" s="142" t="str">
        <f>IF(SP_NORTE!T103="","*",SP_NORTE!T103)</f>
        <v>ZEB-ZCZ</v>
      </c>
      <c r="F96" s="149">
        <f>IF(SP_NORTE!B103="","*",SP_NORTE!B103)</f>
        <v>46087</v>
      </c>
      <c r="G96" s="149" t="str">
        <f>IF(SP_NORTE!D103="","*",SP_NORTE!D103)</f>
        <v>EXPANSÃO TURMA 1</v>
      </c>
      <c r="H96" s="149" t="str">
        <f>IF(SP_NORTE!F103="","*",SP_NORTE!F103)</f>
        <v>PDM - SOLDA</v>
      </c>
      <c r="I96" s="149" t="str">
        <f>IF(SP_NORTE!H103="","*",SP_NORTE!H103)</f>
        <v>-</v>
      </c>
      <c r="J96" s="149" t="str">
        <f>IF(SP_NORTE!I103="","*",SP_NORTE!I103)</f>
        <v>-</v>
      </c>
      <c r="K96" s="142" t="str">
        <f>IF(SP_NORTE!M103="","*",SP_NORTE!M103)</f>
        <v>ZCV-ZCT</v>
      </c>
      <c r="L96" s="142">
        <f>IF(SP_NORTE!N103="","*",SP_NORTE!N103)</f>
        <v>146152</v>
      </c>
      <c r="M96" s="143">
        <f>IF(SP_NORTE!J103="","*",SP_NORTE!J103)</f>
        <v>73</v>
      </c>
      <c r="N96" s="148">
        <f>IF(SP_NORTE!K103="","*",SP_NORTE!K103)</f>
        <v>148.30000000000001</v>
      </c>
      <c r="O96" s="148" t="str">
        <f>IF(SP_NORTE!L103="","*",SP_NORTE!L103)</f>
        <v>-</v>
      </c>
      <c r="P96" s="147">
        <f>IF(SP_NORTE!O103="","*",SP_NORTE!O103)</f>
        <v>0.35416666666666669</v>
      </c>
      <c r="Q96" s="147">
        <f>IF(SP_NORTE!P103="","*",SP_NORTE!P103)</f>
        <v>6.25E-2</v>
      </c>
      <c r="R96" s="149" t="str">
        <f>IF(SP_NORTE!Q103="","*",CONCATENATE(SP_NORTE!Q103," ",SP_NORTE!R103))</f>
        <v>1 Nº DE SOLDA</v>
      </c>
      <c r="S96" s="149" t="str">
        <f>IF(SP_NORTE!V103="","*",SP_NORTE!V103)</f>
        <v>Celio</v>
      </c>
      <c r="T96" s="149" t="str">
        <f>IF(SP_NORTE!W103="","*",SP_NORTE!W103)</f>
        <v xml:space="preserve"> Execução de solda - Condicionado a temperatura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Oportunidade</v>
      </c>
      <c r="C98" s="150" t="str">
        <f>IF(SP_NORTE!Z105="","*",SP_NORTE!Z105)</f>
        <v>*</v>
      </c>
      <c r="D98" s="142" t="str">
        <f>IF(SP_NORTE!S105="","*",SP_NORTE!S105)</f>
        <v>SP NORTE</v>
      </c>
      <c r="E98" s="142" t="str">
        <f>IF(SP_NORTE!T105="","*",SP_NORTE!T105)</f>
        <v>TMI-ZEB</v>
      </c>
      <c r="F98" s="149">
        <f>IF(SP_NORTE!B105="","*",SP_NORTE!B105)</f>
        <v>46088</v>
      </c>
      <c r="G98" s="149" t="str">
        <f>IF(SP_NORTE!D105="","*",SP_NORTE!D105)</f>
        <v>W57</v>
      </c>
      <c r="H98" s="149" t="str">
        <f>IF(SP_NORTE!F105="","*",SP_NORTE!F105)</f>
        <v>DESLOCAMENTO</v>
      </c>
      <c r="I98" s="149" t="str">
        <f>IF(SP_NORTE!H105="","*",SP_NORTE!H105)</f>
        <v>ZJA2</v>
      </c>
      <c r="J98" s="149" t="str">
        <f>IF(SP_NORTE!I105="","*",SP_NORTE!I105)</f>
        <v>ZRU2</v>
      </c>
      <c r="K98" s="142" t="str">
        <f>IF(SP_NORTE!M105="","*",SP_NORTE!M105)</f>
        <v>ZDP-ZRU</v>
      </c>
      <c r="L98" s="142" t="str">
        <f>IF(SP_NORTE!N105="","*",SP_NORTE!N105)</f>
        <v>ZDPZRU</v>
      </c>
      <c r="M98" s="143">
        <f>IF(SP_NORTE!J105="","*",SP_NORTE!J105)</f>
        <v>73</v>
      </c>
      <c r="N98" s="148">
        <f>IF(SP_NORTE!K105="","*",SP_NORTE!K105)</f>
        <v>372</v>
      </c>
      <c r="O98" s="148" t="str">
        <f>IF(SP_NORTE!L105="","*",SP_NORTE!L105)</f>
        <v>-</v>
      </c>
      <c r="P98" s="147">
        <f>IF(SP_NORTE!O105="","*",SP_NORTE!O105)</f>
        <v>0.41666666666666669</v>
      </c>
      <c r="Q98" s="147">
        <f>IF(SP_NORTE!P105="","*",SP_NORTE!P105)</f>
        <v>4.1666666666666664E-2</v>
      </c>
      <c r="R98" s="149" t="str">
        <f>IF(SP_NORTE!Q105="","*",CONCATENATE(SP_NORTE!Q105," ",SP_NORTE!R105))</f>
        <v>1 BINÁRIO</v>
      </c>
      <c r="S98" s="149" t="str">
        <f>IF(SP_NORTE!V105="","*",SP_NORTE!V105)</f>
        <v>PCM</v>
      </c>
      <c r="T98" s="149" t="str">
        <f>IF(SP_NORTE!W105="","*",SP_NORTE!W105)</f>
        <v>Deslocamento para ZRU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1102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1103</v>
      </c>
      <c r="D5" s="284"/>
      <c r="E5" s="284"/>
      <c r="F5" s="284"/>
      <c r="G5" s="284"/>
      <c r="H5" s="284"/>
      <c r="I5" s="284"/>
      <c r="J5" s="285"/>
      <c r="K5" s="286" t="s">
        <v>1104</v>
      </c>
      <c r="L5" s="287"/>
      <c r="M5" s="287"/>
      <c r="N5" s="287"/>
      <c r="O5" s="288" t="s">
        <v>1105</v>
      </c>
      <c r="P5" s="289"/>
    </row>
    <row r="6" spans="1:16" s="77" customFormat="1" ht="15" customHeight="1">
      <c r="A6" s="69" t="s">
        <v>1099</v>
      </c>
      <c r="B6" s="78" t="s">
        <v>1098</v>
      </c>
      <c r="C6" s="79" t="s">
        <v>770</v>
      </c>
      <c r="D6" s="80" t="s">
        <v>771</v>
      </c>
      <c r="E6" s="79" t="s">
        <v>1106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1107</v>
      </c>
      <c r="M6" s="83" t="s">
        <v>402</v>
      </c>
      <c r="N6" s="84" t="s">
        <v>765</v>
      </c>
      <c r="O6" s="160" t="s">
        <v>808</v>
      </c>
      <c r="P6" s="136" t="s">
        <v>1108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Equipe pronta 9:15, sem oportunidade para intervalo, previsão de faixa 14h após T58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1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1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1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*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1109</v>
      </c>
      <c r="C3" s="206" t="s">
        <v>1110</v>
      </c>
      <c r="D3" s="206" t="s">
        <v>1111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1112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1113</v>
      </c>
      <c r="E3" s="167" t="s">
        <v>1114</v>
      </c>
      <c r="F3" s="167" t="s">
        <v>1115</v>
      </c>
      <c r="G3" s="167" t="s">
        <v>1116</v>
      </c>
      <c r="H3" s="167" t="s">
        <v>1117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1118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1119</v>
      </c>
      <c r="C4" s="164" t="s">
        <v>1120</v>
      </c>
      <c r="D4" s="164" t="s">
        <v>1121</v>
      </c>
      <c r="E4" s="164" t="s">
        <v>1122</v>
      </c>
      <c r="F4" s="164" t="s">
        <v>4</v>
      </c>
      <c r="G4" s="164" t="s">
        <v>1123</v>
      </c>
    </row>
    <row r="5" spans="2:7">
      <c r="B5" s="165" t="s">
        <v>1124</v>
      </c>
      <c r="C5" s="165">
        <v>257068</v>
      </c>
      <c r="D5" s="165" t="s">
        <v>1125</v>
      </c>
      <c r="E5" s="165" t="s">
        <v>1126</v>
      </c>
      <c r="F5" s="165" t="s">
        <v>1126</v>
      </c>
      <c r="G5" s="166">
        <v>46296</v>
      </c>
    </row>
    <row r="6" spans="2:7">
      <c r="B6" s="165" t="s">
        <v>1127</v>
      </c>
      <c r="C6" s="165" t="s">
        <v>384</v>
      </c>
      <c r="D6" s="165" t="s">
        <v>384</v>
      </c>
      <c r="E6" s="165" t="s">
        <v>384</v>
      </c>
      <c r="F6" s="165" t="s">
        <v>1128</v>
      </c>
      <c r="G6" s="166" t="s">
        <v>384</v>
      </c>
    </row>
    <row r="7" spans="2:7">
      <c r="B7" s="165" t="s">
        <v>1129</v>
      </c>
      <c r="C7" s="165">
        <v>257472</v>
      </c>
      <c r="D7" s="165" t="s">
        <v>1130</v>
      </c>
      <c r="E7" s="165" t="s">
        <v>1131</v>
      </c>
      <c r="F7" s="165" t="s">
        <v>1131</v>
      </c>
      <c r="G7" s="166">
        <v>45992</v>
      </c>
    </row>
    <row r="8" spans="2:7">
      <c r="B8" s="165" t="s">
        <v>1132</v>
      </c>
      <c r="C8" s="165">
        <v>260307</v>
      </c>
      <c r="D8" s="165" t="s">
        <v>1133</v>
      </c>
      <c r="E8" s="165" t="s">
        <v>1134</v>
      </c>
      <c r="F8" s="165" t="s">
        <v>1131</v>
      </c>
      <c r="G8" s="166">
        <v>46082</v>
      </c>
    </row>
    <row r="9" spans="2:7">
      <c r="B9" s="165" t="s">
        <v>1135</v>
      </c>
      <c r="C9" s="165">
        <v>333033</v>
      </c>
      <c r="D9" s="165" t="s">
        <v>1136</v>
      </c>
      <c r="E9" s="165" t="s">
        <v>1128</v>
      </c>
      <c r="F9" s="165" t="s">
        <v>1137</v>
      </c>
      <c r="G9" s="165" t="s">
        <v>384</v>
      </c>
    </row>
    <row r="10" spans="2:7">
      <c r="B10" s="165" t="s">
        <v>1138</v>
      </c>
      <c r="C10" s="165"/>
      <c r="D10" s="165"/>
      <c r="E10" s="165" t="s">
        <v>1128</v>
      </c>
      <c r="F10" s="165" t="s">
        <v>1137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1139</v>
      </c>
      <c r="C1" s="25" t="s">
        <v>831</v>
      </c>
      <c r="E1" s="25" t="s">
        <v>1102</v>
      </c>
      <c r="G1" s="25" t="s">
        <v>1140</v>
      </c>
      <c r="H1" s="27"/>
      <c r="I1" s="25" t="s">
        <v>1141</v>
      </c>
      <c r="J1" s="27"/>
      <c r="K1" s="25" t="s">
        <v>1142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1143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1144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1145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1146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1147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1148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1149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1150</v>
      </c>
      <c r="B13" s="4" t="s">
        <v>1022</v>
      </c>
      <c r="C13" s="4" t="s">
        <v>1151</v>
      </c>
      <c r="D13" s="4" t="s">
        <v>964</v>
      </c>
      <c r="E13" s="4" t="s">
        <v>1152</v>
      </c>
      <c r="F13" s="4" t="s">
        <v>1153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1154</v>
      </c>
      <c r="N13" s="4" t="s">
        <v>1155</v>
      </c>
      <c r="O13" s="4" t="s">
        <v>1156</v>
      </c>
      <c r="P13" s="4" t="s">
        <v>827</v>
      </c>
      <c r="Q13" s="4" t="s">
        <v>1157</v>
      </c>
      <c r="R13" s="4" t="s">
        <v>991</v>
      </c>
      <c r="S13" s="4" t="s">
        <v>1158</v>
      </c>
      <c r="T13" s="4" t="s">
        <v>1159</v>
      </c>
      <c r="U13" s="4" t="s">
        <v>1160</v>
      </c>
      <c r="V13" s="32" t="s">
        <v>1161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1162</v>
      </c>
      <c r="B14" s="34" t="s">
        <v>1163</v>
      </c>
      <c r="C14" s="34" t="s">
        <v>1164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1165</v>
      </c>
      <c r="J14" s="34" t="s">
        <v>911</v>
      </c>
      <c r="K14" s="34" t="s">
        <v>1166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1167</v>
      </c>
      <c r="R14" s="34" t="s">
        <v>992</v>
      </c>
      <c r="S14" s="34" t="s">
        <v>965</v>
      </c>
      <c r="T14" s="34" t="s">
        <v>965</v>
      </c>
      <c r="U14" s="34" t="s">
        <v>1160</v>
      </c>
      <c r="V14" s="35" t="s">
        <v>1161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1168</v>
      </c>
      <c r="B15" s="34" t="s">
        <v>1023</v>
      </c>
      <c r="C15" s="34" t="str">
        <f>""</f>
        <v/>
      </c>
      <c r="D15" s="34"/>
      <c r="E15" s="34"/>
      <c r="F15" s="34"/>
      <c r="G15" s="34" t="s">
        <v>1169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1058</v>
      </c>
      <c r="S15" s="34" t="s">
        <v>1100</v>
      </c>
      <c r="T15" s="34" t="s">
        <v>1100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1170</v>
      </c>
      <c r="L16" s="34"/>
      <c r="M16" s="34"/>
      <c r="N16" s="34"/>
      <c r="O16" s="34"/>
      <c r="P16" s="34"/>
      <c r="Q16" s="34"/>
      <c r="R16" s="34" t="s">
        <v>1171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1172</v>
      </c>
      <c r="B28" s="30" t="s">
        <v>1173</v>
      </c>
      <c r="C28" s="30" t="s">
        <v>1174</v>
      </c>
      <c r="D28" s="30" t="s">
        <v>1175</v>
      </c>
      <c r="E28" s="30" t="s">
        <v>1176</v>
      </c>
      <c r="F28" s="30" t="s">
        <v>1177</v>
      </c>
      <c r="G28" s="30" t="s">
        <v>1178</v>
      </c>
      <c r="H28" s="30" t="s">
        <v>1179</v>
      </c>
      <c r="I28" s="30" t="s">
        <v>1180</v>
      </c>
      <c r="J28" s="30" t="s">
        <v>1181</v>
      </c>
      <c r="K28" s="30" t="s">
        <v>1182</v>
      </c>
      <c r="L28" s="30" t="s">
        <v>1183</v>
      </c>
      <c r="M28" s="30" t="s">
        <v>1184</v>
      </c>
      <c r="N28" s="30" t="s">
        <v>1185</v>
      </c>
      <c r="O28" s="30" t="s">
        <v>1186</v>
      </c>
      <c r="P28" s="30" t="s">
        <v>1187</v>
      </c>
      <c r="Q28" s="30" t="s">
        <v>1188</v>
      </c>
      <c r="R28" s="30" t="s">
        <v>1189</v>
      </c>
      <c r="S28" s="30" t="s">
        <v>1190</v>
      </c>
      <c r="T28" s="30" t="s">
        <v>1191</v>
      </c>
      <c r="U28" s="30" t="s">
        <v>1192</v>
      </c>
      <c r="V28" s="30" t="s">
        <v>1193</v>
      </c>
      <c r="W28" s="30" t="s">
        <v>1194</v>
      </c>
      <c r="X28" s="30" t="s">
        <v>1195</v>
      </c>
      <c r="Y28" s="30" t="s">
        <v>1196</v>
      </c>
      <c r="Z28" s="30" t="s">
        <v>1197</v>
      </c>
      <c r="AA28" s="30" t="s">
        <v>1198</v>
      </c>
      <c r="AB28" s="30" t="s">
        <v>1199</v>
      </c>
      <c r="AC28" s="30" t="s">
        <v>1200</v>
      </c>
      <c r="AD28" s="30" t="s">
        <v>1201</v>
      </c>
      <c r="AE28" s="30" t="s">
        <v>1202</v>
      </c>
      <c r="AF28" s="30" t="s">
        <v>1203</v>
      </c>
      <c r="AG28" s="30" t="s">
        <v>1204</v>
      </c>
      <c r="AH28" s="30" t="s">
        <v>1205</v>
      </c>
      <c r="AI28" s="30" t="s">
        <v>1206</v>
      </c>
      <c r="AJ28" s="30" t="s">
        <v>1207</v>
      </c>
      <c r="AK28" s="30" t="s">
        <v>1208</v>
      </c>
      <c r="AL28" s="30" t="s">
        <v>1209</v>
      </c>
      <c r="AM28" s="30" t="s">
        <v>1210</v>
      </c>
      <c r="AN28" s="36" t="s">
        <v>1211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1212</v>
      </c>
      <c r="B29" s="34" t="s">
        <v>1213</v>
      </c>
      <c r="C29" s="34" t="s">
        <v>1214</v>
      </c>
      <c r="D29" s="34" t="s">
        <v>1004</v>
      </c>
      <c r="E29" s="34" t="s">
        <v>1023</v>
      </c>
      <c r="F29" s="34" t="s">
        <v>1215</v>
      </c>
      <c r="G29" s="34" t="s">
        <v>966</v>
      </c>
      <c r="H29" s="34" t="s">
        <v>1216</v>
      </c>
      <c r="I29" s="34" t="s">
        <v>880</v>
      </c>
      <c r="J29" s="34" t="s">
        <v>1005</v>
      </c>
      <c r="K29" s="34" t="s">
        <v>1005</v>
      </c>
      <c r="L29" s="34" t="s">
        <v>1217</v>
      </c>
      <c r="M29" s="34" t="s">
        <v>931</v>
      </c>
      <c r="N29" s="34" t="s">
        <v>1218</v>
      </c>
      <c r="O29" s="34" t="s">
        <v>1219</v>
      </c>
      <c r="P29" s="34" t="s">
        <v>1220</v>
      </c>
      <c r="Q29" s="34" t="s">
        <v>1221</v>
      </c>
      <c r="R29" s="34" t="s">
        <v>1222</v>
      </c>
      <c r="S29" s="34" t="s">
        <v>1223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1224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1225</v>
      </c>
      <c r="AD29" s="34" t="s">
        <v>1226</v>
      </c>
      <c r="AE29" s="34" t="s">
        <v>993</v>
      </c>
      <c r="AF29" s="34" t="s">
        <v>1058</v>
      </c>
      <c r="AG29" s="34" t="s">
        <v>1171</v>
      </c>
      <c r="AH29" s="34" t="s">
        <v>1227</v>
      </c>
      <c r="AI29" s="34" t="s">
        <v>1228</v>
      </c>
      <c r="AJ29" s="34" t="s">
        <v>1005</v>
      </c>
      <c r="AK29" s="34" t="s">
        <v>1228</v>
      </c>
      <c r="AL29" s="34" t="s">
        <v>1005</v>
      </c>
      <c r="AM29" s="34" t="s">
        <v>1160</v>
      </c>
      <c r="AN29" s="35" t="s">
        <v>1161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1212</v>
      </c>
      <c r="B30" s="34"/>
      <c r="C30" s="34"/>
      <c r="D30" s="34" t="s">
        <v>1169</v>
      </c>
      <c r="E30" s="34"/>
      <c r="F30" s="34" t="s">
        <v>1229</v>
      </c>
      <c r="G30" s="34" t="s">
        <v>1230</v>
      </c>
      <c r="H30" s="34" t="s">
        <v>1231</v>
      </c>
      <c r="I30" s="34" t="s">
        <v>1232</v>
      </c>
      <c r="J30" s="34"/>
      <c r="K30" s="34"/>
      <c r="L30" s="34" t="s">
        <v>1233</v>
      </c>
      <c r="M30" s="34" t="s">
        <v>874</v>
      </c>
      <c r="N30" s="34" t="s">
        <v>880</v>
      </c>
      <c r="O30" s="34" t="s">
        <v>946</v>
      </c>
      <c r="P30" s="34" t="s">
        <v>1234</v>
      </c>
      <c r="Q30" s="34" t="s">
        <v>856</v>
      </c>
      <c r="R30" s="34"/>
      <c r="S30" s="34" t="s">
        <v>1221</v>
      </c>
      <c r="T30" s="34" t="s">
        <v>1235</v>
      </c>
      <c r="U30" s="34" t="s">
        <v>880</v>
      </c>
      <c r="V30" s="34" t="s">
        <v>1235</v>
      </c>
      <c r="W30" s="34" t="s">
        <v>880</v>
      </c>
      <c r="X30" s="34" t="s">
        <v>1235</v>
      </c>
      <c r="Y30" s="34" t="s">
        <v>880</v>
      </c>
      <c r="Z30" s="34" t="s">
        <v>1235</v>
      </c>
      <c r="AA30" s="34" t="s">
        <v>880</v>
      </c>
      <c r="AB30" s="34"/>
      <c r="AC30" s="34"/>
      <c r="AD30" s="34"/>
      <c r="AE30" s="34" t="s">
        <v>1236</v>
      </c>
      <c r="AF30" s="34"/>
      <c r="AG30" s="34"/>
      <c r="AH30" s="34"/>
      <c r="AI30" s="34" t="s">
        <v>1237</v>
      </c>
      <c r="AJ30" s="34" t="s">
        <v>1238</v>
      </c>
      <c r="AK30" s="34" t="s">
        <v>1237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1239</v>
      </c>
      <c r="E31" s="34"/>
      <c r="F31" s="34"/>
      <c r="G31" s="34"/>
      <c r="H31" s="34"/>
      <c r="I31" s="34"/>
      <c r="J31" s="34"/>
      <c r="K31" s="34"/>
      <c r="L31" s="34" t="s">
        <v>1240</v>
      </c>
      <c r="M31" s="34" t="s">
        <v>1241</v>
      </c>
      <c r="N31" s="34" t="s">
        <v>923</v>
      </c>
      <c r="O31" s="34" t="s">
        <v>1242</v>
      </c>
      <c r="P31" s="34" t="s">
        <v>912</v>
      </c>
      <c r="Q31" s="34" t="s">
        <v>1243</v>
      </c>
      <c r="R31" s="34"/>
      <c r="S31" s="34" t="s">
        <v>856</v>
      </c>
      <c r="T31" s="34"/>
      <c r="U31" s="34" t="s">
        <v>1244</v>
      </c>
      <c r="V31" s="34"/>
      <c r="W31" s="34" t="s">
        <v>1244</v>
      </c>
      <c r="X31" s="34"/>
      <c r="Y31" s="34" t="s">
        <v>1244</v>
      </c>
      <c r="Z31" s="34"/>
      <c r="AA31" s="34" t="s">
        <v>1244</v>
      </c>
      <c r="AB31" s="34"/>
      <c r="AC31" s="34"/>
      <c r="AD31" s="34"/>
      <c r="AE31" s="34" t="s">
        <v>1245</v>
      </c>
      <c r="AF31" s="34"/>
      <c r="AG31" s="34"/>
      <c r="AH31" s="34"/>
      <c r="AI31" s="34" t="s">
        <v>1246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1247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1248</v>
      </c>
      <c r="Q32" s="34" t="s">
        <v>1249</v>
      </c>
      <c r="R32" s="34"/>
      <c r="S32" s="34" t="s">
        <v>1243</v>
      </c>
      <c r="T32" s="34"/>
      <c r="U32" s="34" t="s">
        <v>1250</v>
      </c>
      <c r="V32" s="34"/>
      <c r="W32" s="34" t="s">
        <v>1250</v>
      </c>
      <c r="X32" s="34"/>
      <c r="Y32" s="34" t="s">
        <v>1250</v>
      </c>
      <c r="Z32" s="34"/>
      <c r="AA32" s="34" t="s">
        <v>1250</v>
      </c>
      <c r="AB32" s="34"/>
      <c r="AC32" s="34"/>
      <c r="AD32" s="34"/>
      <c r="AE32" s="34"/>
      <c r="AF32" s="34"/>
      <c r="AG32" s="34"/>
      <c r="AH32" s="34"/>
      <c r="AI32" s="34" t="s">
        <v>1240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1251</v>
      </c>
      <c r="E33" s="34"/>
      <c r="F33" s="34"/>
      <c r="G33" s="34"/>
      <c r="H33" s="34"/>
      <c r="I33" s="34"/>
      <c r="J33" s="34"/>
      <c r="K33" s="34"/>
      <c r="L33" s="34" t="s">
        <v>1252</v>
      </c>
      <c r="M33" s="34"/>
      <c r="N33" s="34"/>
      <c r="O33" s="34"/>
      <c r="P33" s="34"/>
      <c r="Q33" s="34" t="s">
        <v>925</v>
      </c>
      <c r="R33" s="34"/>
      <c r="S33" s="34" t="s">
        <v>1249</v>
      </c>
      <c r="T33" s="34"/>
      <c r="U33" s="34" t="s">
        <v>1253</v>
      </c>
      <c r="V33" s="34"/>
      <c r="W33" s="34" t="s">
        <v>1253</v>
      </c>
      <c r="X33" s="34"/>
      <c r="Y33" s="34" t="s">
        <v>1253</v>
      </c>
      <c r="Z33" s="34"/>
      <c r="AA33" s="34" t="s">
        <v>1253</v>
      </c>
      <c r="AB33" s="34"/>
      <c r="AC33" s="34"/>
      <c r="AD33" s="34"/>
      <c r="AE33" s="34"/>
      <c r="AF33" s="34"/>
      <c r="AG33" s="34"/>
      <c r="AH33" s="34"/>
      <c r="AI33" s="34" t="s">
        <v>1252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1254</v>
      </c>
      <c r="M34" s="34"/>
      <c r="N34" s="34"/>
      <c r="O34" s="34"/>
      <c r="P34" s="34"/>
      <c r="Q34" s="34" t="s">
        <v>1255</v>
      </c>
      <c r="R34" s="34"/>
      <c r="S34" s="34" t="s">
        <v>925</v>
      </c>
      <c r="T34" s="34"/>
      <c r="U34" s="34" t="s">
        <v>1256</v>
      </c>
      <c r="V34" s="34"/>
      <c r="W34" s="34" t="s">
        <v>1256</v>
      </c>
      <c r="X34" s="34"/>
      <c r="Y34" s="34" t="s">
        <v>1256</v>
      </c>
      <c r="Z34" s="34"/>
      <c r="AA34" s="34" t="s">
        <v>1256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1257</v>
      </c>
      <c r="M35" s="34"/>
      <c r="N35" s="34"/>
      <c r="O35" s="34"/>
      <c r="P35" s="34"/>
      <c r="Q35" s="34" t="s">
        <v>1258</v>
      </c>
      <c r="R35" s="34"/>
      <c r="S35" s="34" t="s">
        <v>1255</v>
      </c>
      <c r="T35" s="34"/>
      <c r="U35" s="34" t="s">
        <v>1259</v>
      </c>
      <c r="V35" s="34"/>
      <c r="W35" s="34" t="s">
        <v>1259</v>
      </c>
      <c r="X35" s="34"/>
      <c r="Y35" s="34" t="s">
        <v>1259</v>
      </c>
      <c r="Z35" s="34"/>
      <c r="AA35" s="34" t="s">
        <v>1259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1260</v>
      </c>
      <c r="R36" s="34"/>
      <c r="S36" s="34" t="s">
        <v>1258</v>
      </c>
      <c r="T36" s="34"/>
      <c r="U36" s="34" t="s">
        <v>1261</v>
      </c>
      <c r="V36" s="34"/>
      <c r="W36" s="34" t="s">
        <v>1261</v>
      </c>
      <c r="X36" s="34"/>
      <c r="Y36" s="34" t="s">
        <v>1261</v>
      </c>
      <c r="Z36" s="34"/>
      <c r="AA36" s="34" t="s">
        <v>1261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1262</v>
      </c>
      <c r="R37" s="34"/>
      <c r="S37" s="34" t="s">
        <v>1260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1263</v>
      </c>
      <c r="R38" s="34"/>
      <c r="S38" s="34" t="s">
        <v>1262</v>
      </c>
      <c r="T38" s="34"/>
      <c r="U38" s="34" t="s">
        <v>1264</v>
      </c>
      <c r="V38" s="34"/>
      <c r="W38" s="34" t="s">
        <v>1264</v>
      </c>
      <c r="X38" s="34"/>
      <c r="Y38" s="34" t="s">
        <v>1264</v>
      </c>
      <c r="Z38" s="34"/>
      <c r="AA38" s="34" t="s">
        <v>1264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1265</v>
      </c>
      <c r="R39" s="37"/>
      <c r="S39" s="37" t="s">
        <v>1263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1266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2026-03-06T17:37:39Z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