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85" documentId="8_{B6337239-1A00-434D-AAD0-422EA1FEB5AE}" xr6:coauthVersionLast="47" xr6:coauthVersionMax="47" xr10:uidLastSave="{827629F5-E192-4029-9D20-7C8233373B0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2" i="1" l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5" i="1"/>
  <c r="C305" i="1"/>
  <c r="G305" i="1"/>
  <c r="F302" i="13"/>
  <c r="R305" i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02" i="1" l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<sst xmlns="http://schemas.openxmlformats.org/spreadsheetml/2006/main" count="6679" uniqueCount="1729">
  <si>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</si>
  <si>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</si>
  <si>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</si>
  <si>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</si>
  <si>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</si>
  <si>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</si>
  <si>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</si>
  <si>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</si>
  <si>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</si>
  <si>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</si>
  <si>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</si>
  <si>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</si>
  <si>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</si>
  <si>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</si>
  <si>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</si>
  <si>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</si>
  <si>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</si>
  <si>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</si>
  <si>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</si>
  <si>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</si>
  <si>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</si>
  <si>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</si>
  <si>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</si>
  <si>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</si>
  <si>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</si>
  <si>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</si>
  <si>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</si>
  <si>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</si>
  <si>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</si>
  <si>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</si>
  <si>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</si>
  <si>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</si>
  <si>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</si>
  <si>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</si>
  <si>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</si>
  <si>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</si>
  <si>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</si>
  <si>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</si>
  <si>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</si>
  <si>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</si>
  <si>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</si>
  <si>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</si>
  <si>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</si>
  <si>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</si>
  <si>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</si>
  <si>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</si>
  <si>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</si>
  <si>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</si>
  <si>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</si>
  <si>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</si>
  <si>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</si>
  <si>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</si>
  <si>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</si>
  <si>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</si>
  <si>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</si>
  <si>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</si>
  <si>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</si>
  <si>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</si>
  <si>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</si>
  <si>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</si>
  <si>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</si>
  <si>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</si>
  <si>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</si>
  <si>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</si>
  <si>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</si>
  <si>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</si>
  <si>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</si>
  <si>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</si>
  <si>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</si>
  <si>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</si>
  <si>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</si>
  <si>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</si>
  <si>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</si>
  <si>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</si>
  <si>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</si>
  <si>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</si>
  <si>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</si>
  <si>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</si>
  <si>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</si>
  <si>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</si>
  <si>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</si>
  <si>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</si>
  <si>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</si>
  <si>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</si>
  <si>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</si>
  <si>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</si>
  <si>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</si>
  <si>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</si>
  <si>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</si>
  <si>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</si>
  <si>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</si>
  <si>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</si>
  <si>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</si>
  <si>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</si>
  <si>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</si>
  <si>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</si>
  <si>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</si>
  <si>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</si>
  <si>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</si>
  <si>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</si>
  <si>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</si>
  <si>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</si>
  <si>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</si>
  <si>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</si>
  <si>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</si>
  <si>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</si>
  <si>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</si>
  <si>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</si>
  <si>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</si>
  <si>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</si>
  <si>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</si>
  <si>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</si>
  <si>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</si>
  <si>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</si>
  <si>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</si>
  <si>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</si>
  <si>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</si>
  <si>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</si>
  <si>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</si>
  <si>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</si>
  <si>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</si>
  <si>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</si>
  <si>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</si>
  <si>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</si>
  <si>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</si>
  <si>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</si>
  <si>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</si>
  <si>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</si>
  <si>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</si>
  <si>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</si>
  <si>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</si>
  <si>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</si>
  <si>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</si>
  <si>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</si>
  <si>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</si>
  <si>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</si>
  <si>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</si>
  <si>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</si>
  <si>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</si>
  <si>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</si>
  <si>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</si>
  <si>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</si>
  <si>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</si>
  <si>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</si>
  <si>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</si>
  <si>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</si>
  <si>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</si>
  <si>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</si>
  <si>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</si>
  <si>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</si>
  <si>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</si>
  <si>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</si>
  <si>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</si>
  <si>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</si>
  <si>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</si>
  <si>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</si>
  <si>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</si>
  <si>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</si>
  <si>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</si>
  <si>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</si>
  <si>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</si>
  <si>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</si>
  <si>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</si>
  <si>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</si>
  <si>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</si>
  <si>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</si>
  <si>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</si>
  <si>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</si>
  <si>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</si>
  <si>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</si>
  <si>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</si>
  <si>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</si>
  <si>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</si>
  <si>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</si>
  <si>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</si>
  <si>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</si>
  <si>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</si>
  <si>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</si>
  <si>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</si>
  <si>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</si>
  <si>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</si>
  <si>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</si>
  <si>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</si>
  <si>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</si>
  <si>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</si>
  <si>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</si>
  <si>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</si>
  <si>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</si>
  <si>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</si>
  <si>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</si>
  <si>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</si>
  <si>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</si>
  <si>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</si>
  <si>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</si>
  <si>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</si>
  <si>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</si>
  <si>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</si>
  <si>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</si>
  <si>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</si>
  <si>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</si>
  <si>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</si>
  <si>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</si>
  <si>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</si>
  <si>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</si>
  <si>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</si>
  <si>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</si>
  <si>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</si>
  <si>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</si>
  <si>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</si>
  <si>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</si>
  <si>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</si>
  <si>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</si>
  <si>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</si>
  <si>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</si>
  <si>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</si>
  <si>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</si>
  <si>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</si>
  <si>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</si>
  <si>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</si>
  <si>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</si>
  <si>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</si>
  <si>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</si>
  <si>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</si>
  <si>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</si>
  <si>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</si>
  <si>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</si>
  <si>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</si>
  <si>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</si>
  <si>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</si>
  <si>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</si>
  <si>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</si>
  <si>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</si>
  <si>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</si>
  <si>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</si>
  <si>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</si>
  <si>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</si>
  <si>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</si>
  <si>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</si>
  <si>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</si>
  <si>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</si>
  <si>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</si>
  <si>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</si>
  <si>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</si>
  <si>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</si>
  <si>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</si>
  <si>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</si>
  <si>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</si>
  <si>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</si>
  <si>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</si>
  <si>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</si>
  <si>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</si>
  <si>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</si>
  <si>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</si>
  <si>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</si>
  <si>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</si>
  <si>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</si>
  <si>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</si>
  <si>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</si>
  <si>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</si>
  <si>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</si>
  <si>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</si>
  <si>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</si>
  <si>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</si>
  <si>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</si>
  <si>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</si>
  <si>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</si>
  <si>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</si>
  <si>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</si>
  <si>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</si>
  <si>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</si>
  <si>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</si>
  <si>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</si>
  <si>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</si>
  <si>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</si>
  <si>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</si>
  <si>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</si>
  <si>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</si>
  <si>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</si>
  <si>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</si>
  <si>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</si>
  <si>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</si>
  <si>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</si>
  <si>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</si>
  <si>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</si>
  <si>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</si>
  <si>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</si>
  <si>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</si>
  <si>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</si>
  <si>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</si>
  <si>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</si>
  <si>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</si>
  <si>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</si>
  <si>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</si>
  <si>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</si>
  <si>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</si>
  <si>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</si>
  <si>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</si>
  <si>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</si>
  <si>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</si>
  <si>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</si>
  <si>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</si>
  <si>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</si>
  <si>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</si>
  <si>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</si>
  <si>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</si>
  <si>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</si>
  <si>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</si>
  <si>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</si>
  <si>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</si>
  <si>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</si>
  <si>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</si>
  <si>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</si>
  <si>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</si>
  <si>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</si>
  <si>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</si>
  <si>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</si>
  <si>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</si>
  <si>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</si>
  <si>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</si>
  <si>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</si>
  <si>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</si>
  <si>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</si>
  <si>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</si>
  <si>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</si>
  <si>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</si>
  <si>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</si>
  <si>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</si>
  <si>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</si>
  <si>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</si>
  <si>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</si>
  <si>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</si>
  <si>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</si>
  <si>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</si>
  <si>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</si>
  <si>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</si>
  <si>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</si>
  <si>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</si>
  <si>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</si>
  <si>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</si>
  <si>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</si>
  <si>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</si>
  <si>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</si>
  <si>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</si>
  <si>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</si>
  <si>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</si>
  <si>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</si>
  <si>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</si>
  <si>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</si>
  <si>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</si>
  <si>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</si>
  <si>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</si>
  <si>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</si>
  <si>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</si>
  <si>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</si>
  <si>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</si>
  <si>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</si>
  <si>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</si>
  <si>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</si>
  <si>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</si>
  <si>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</si>
  <si>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</si>
  <si>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</si>
  <si>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</si>
  <si>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</si>
  <si>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</si>
  <si>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</si>
  <si>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</si>
  <si>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</si>
  <si>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</si>
  <si>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</si>
  <si>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</si>
  <si>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</si>
  <si>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</si>
  <si>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</si>
  <si>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</si>
  <si>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</si>
  <si>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</si>
  <si>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</si>
  <si>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</si>
  <si>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</si>
  <si>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</si>
  <si>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</si>
  <si>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</si>
  <si>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</si>
  <si>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</si>
  <si>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</si>
  <si>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</si>
  <si>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</si>
  <si>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</si>
  <si>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</si>
  <si>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</si>
  <si>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</si>
  <si>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</si>
  <si>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</si>
  <si>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</si>
  <si>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</si>
  <si>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</si>
  <si>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</si>
  <si>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</si>
  <si>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</si>
  <si>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</si>
  <si>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</si>
  <si>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</si>
  <si>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</si>
  <si>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</si>
  <si>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</si>
  <si>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</si>
  <si>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</si>
  <si>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</si>
  <si>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</si>
  <si>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</si>
  <si>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</si>
  <si>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</si>
  <si>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</si>
  <si>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</si>
  <si>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</si>
  <si>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</si>
  <si>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</si>
  <si>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</si>
  <si>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</si>
  <si>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</si>
  <si>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</si>
  <si>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</si>
  <si>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</si>
  <si>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</si>
  <si>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</si>
  <si>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</si>
  <si>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</si>
  <si>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</si>
  <si>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</si>
  <si>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</si>
  <si>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</si>
  <si>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</si>
  <si>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</si>
  <si>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</si>
  <si>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</si>
  <si>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</si>
  <si>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</si>
  <si>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</si>
  <si>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</si>
  <si>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</si>
  <si>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</si>
  <si>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</si>
  <si>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</si>
  <si>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</si>
  <si>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</si>
  <si>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</si>
  <si>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</si>
  <si>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</si>
  <si>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</si>
  <si>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</si>
  <si>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</si>
  <si>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</si>
  <si>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</si>
  <si>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</si>
  <si>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</si>
  <si>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</si>
  <si>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</si>
  <si>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</si>
  <si>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</si>
  <si>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</si>
  <si>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</si>
  <si>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</si>
  <si>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</si>
  <si>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</si>
  <si>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</si>
  <si>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</si>
  <si>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</si>
  <si>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</si>
  <si>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</si>
  <si>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</si>
  <si>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</si>
  <si>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</si>
  <si>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</si>
  <si>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</si>
  <si>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</si>
  <si>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</si>
  <si>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</si>
  <si>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</si>
  <si>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</si>
  <si>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</si>
  <si>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</si>
  <si>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</si>
  <si>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</si>
  <si>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</si>
  <si>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</si>
  <si>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</si>
  <si>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</si>
  <si>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</si>
  <si>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</si>
  <si>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</si>
  <si>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</si>
  <si>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</si>
  <si>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</si>
  <si>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</si>
  <si>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</si>
  <si>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</si>
  <si>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</si>
  <si>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</si>
  <si>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</si>
  <si>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</si>
  <si>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</si>
  <si>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</si>
  <si>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</si>
  <si>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</si>
  <si>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</si>
  <si>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</si>
  <si>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</si>
  <si>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</si>
  <si>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</si>
  <si>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</si>
  <si>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</si>
  <si>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</si>
  <si>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</si>
  <si>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</si>
  <si>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</si>
  <si>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</si>
  <si>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</si>
  <si>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</si>
  <si>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</si>
  <si>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</si>
  <si>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</si>
  <si>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</si>
  <si>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</si>
  <si>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</si>
  <si>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</si>
  <si>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</si>
  <si>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</si>
  <si>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</si>
  <si>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</si>
  <si>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</si>
  <si>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</si>
  <si>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</si>
  <si>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</si>
  <si>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</si>
  <si>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</si>
  <si>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</si>
  <si>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</si>
  <si>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</si>
  <si>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</si>
  <si>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</si>
  <si>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</si>
  <si>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</si>
  <si>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</si>
  <si>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</si>
  <si>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</si>
  <si>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</si>
  <si>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</si>
  <si>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</si>
  <si>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</si>
  <si>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</si>
  <si>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</si>
  <si>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</si>
  <si>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</si>
  <si>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</si>
  <si>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</si>
  <si>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</si>
  <si>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</si>
  <si>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</si>
  <si>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</si>
  <si>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</si>
  <si>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</si>
  <si>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</si>
  <si>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</si>
  <si>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</si>
  <si>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</si>
  <si>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</si>
  <si>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</si>
  <si>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</si>
  <si>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</si>
  <si>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</si>
  <si>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</si>
  <si>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</si>
  <si>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</si>
  <si>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</si>
  <si>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</si>
  <si>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</si>
  <si>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</si>
  <si>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</si>
  <si>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</si>
  <si>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</si>
  <si>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</si>
  <si>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</si>
  <si>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</si>
  <si>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</si>
  <si>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</si>
  <si>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</si>
  <si>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</si>
  <si>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</si>
  <si>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</si>
  <si>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</si>
  <si>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</si>
  <si>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</si>
  <si>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</si>
  <si>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</si>
  <si>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</si>
  <si>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</si>
  <si>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</si>
  <si>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</si>
  <si>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</si>
  <si>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</si>
  <si>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</si>
  <si>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</si>
  <si>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</si>
  <si>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</si>
  <si>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</si>
  <si>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</si>
  <si>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</si>
  <si>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</si>
  <si>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</si>
  <si>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</si>
  <si>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</si>
  <si>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</si>
  <si>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</si>
  <si>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</si>
  <si>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</si>
  <si>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</si>
  <si>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</si>
  <si>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</si>
  <si>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</si>
  <si>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</si>
  <si>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</si>
  <si>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</si>
  <si>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</si>
  <si>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</si>
  <si>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</si>
  <si>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</si>
  <si>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</si>
  <si>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</si>
  <si>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</si>
  <si>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</si>
  <si>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</si>
  <si>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</si>
  <si>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</si>
  <si>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</si>
  <si>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</si>
  <si>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</si>
  <si>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</si>
  <si>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</si>
  <si>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</si>
  <si>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</si>
  <si>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</si>
  <si>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</si>
  <si>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</si>
  <si>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</si>
  <si>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</si>
  <si>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</si>
  <si>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</si>
  <si>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</si>
  <si>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</si>
  <si>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</si>
  <si>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</si>
  <si>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</si>
  <si>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</si>
  <si>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</si>
  <si>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</si>
  <si>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</si>
  <si>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</si>
  <si>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</si>
  <si>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</si>
  <si>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</si>
  <si>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</si>
  <si>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</si>
  <si>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</si>
  <si>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</si>
  <si>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</si>
  <si>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</si>
  <si>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</si>
  <si>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</si>
  <si>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</si>
  <si>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</si>
  <si>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</si>
  <si>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</si>
  <si>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</si>
  <si>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</si>
  <si>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</si>
  <si>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</si>
  <si>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</si>
  <si>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</si>
  <si>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</si>
  <si>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</si>
  <si>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</si>
  <si>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</si>
  <si>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</si>
  <si>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</si>
  <si>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</si>
  <si>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</si>
  <si>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</si>
  <si>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</si>
  <si>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</si>
  <si>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</si>
  <si>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</si>
  <si>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</si>
  <si>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</si>
  <si>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</si>
  <si>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</si>
  <si>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</si>
  <si>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</si>
  <si>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</si>
  <si>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</si>
  <si>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</si>
  <si>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</si>
  <si>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</si>
  <si>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</si>
  <si>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</si>
  <si>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</si>
  <si>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</si>
  <si>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</si>
  <si>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</si>
  <si>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</si>
  <si>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</si>
  <si>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</si>
  <si>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</si>
  <si>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</si>
  <si>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</si>
  <si>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</si>
  <si>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</si>
  <si>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</si>
  <si>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</si>
  <si>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</si>
  <si>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</si>
  <si>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</si>
  <si>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</si>
  <si>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</si>
  <si>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</si>
  <si>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</si>
  <si>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</si>
  <si>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</si>
  <si>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</si>
  <si>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</si>
  <si>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</si>
  <si>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</si>
  <si>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</si>
  <si>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</si>
  <si>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</si>
  <si>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</si>
  <si>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</si>
  <si>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</si>
  <si>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</si>
  <si>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</si>
  <si>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</si>
  <si>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</si>
  <si>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</si>
  <si>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</si>
  <si>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</si>
  <si>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</si>
  <si>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</si>
  <si>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</si>
  <si>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</si>
  <si>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</si>
  <si>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</si>
  <si>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</si>
  <si>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</si>
  <si>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</si>
  <si>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</si>
  <si>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</si>
  <si>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</si>
  <si>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</si>
  <si>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</si>
  <si>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</si>
  <si>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</si>
  <si>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</si>
  <si>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</si>
  <si>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</si>
  <si>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</si>
  <si>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</si>
  <si>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</si>
  <si>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</si>
  <si>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</si>
  <si>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</si>
  <si>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</si>
  <si>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</si>
  <si>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</si>
  <si>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</si>
  <si>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</si>
  <si>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</si>
  <si>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</si>
  <si>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</si>
  <si>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</si>
  <si>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</si>
  <si>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</si>
  <si>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</si>
  <si>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</si>
  <si>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</si>
  <si>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</si>
  <si>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</si>
  <si>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</si>
  <si>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</si>
  <si>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</si>
  <si>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</si>
  <si>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</si>
  <si>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</si>
  <si>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</si>
  <si>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</si>
  <si>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</si>
  <si>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</si>
  <si>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</si>
  <si>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</si>
  <si>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</si>
  <si>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</si>
  <si>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</si>
  <si>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</si>
  <si>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</si>
  <si>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</si>
  <si>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</si>
  <si>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</si>
  <si>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</si>
  <si>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</si>
  <si>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</si>
  <si>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</si>
  <si>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</si>
  <si>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</si>
  <si>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</si>
  <si>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</si>
  <si>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</si>
  <si>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</si>
  <si>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</si>
  <si>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</si>
  <si>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</si>
  <si>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</si>
  <si>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</si>
  <si>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</si>
  <si>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</si>
  <si>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</si>
  <si>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</si>
  <si>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</si>
  <si>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</si>
  <si>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</si>
  <si>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</si>
  <si>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</si>
  <si>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</si>
  <si>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</si>
  <si>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</si>
  <si>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</si>
  <si>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</si>
  <si>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</si>
  <si>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</si>
  <si>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</si>
  <si>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</si>
  <si>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</si>
  <si>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</si>
  <si>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</si>
  <si>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</si>
  <si>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</si>
  <si>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</si>
  <si>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</si>
  <si>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</si>
  <si>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</si>
  <si>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</si>
  <si>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</si>
  <si>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</si>
  <si>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</si>
  <si>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</si>
  <si>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</si>
  <si>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</si>
  <si>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</si>
  <si>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</si>
  <si>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</si>
  <si>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</si>
  <si>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</si>
  <si>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</si>
  <si>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</si>
  <si>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</si>
  <si>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</si>
  <si>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</si>
  <si>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</si>
  <si>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</si>
  <si>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</si>
  <si>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</si>
  <si>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</si>
  <si>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</si>
  <si>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</si>
  <si>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</si>
  <si>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</si>
  <si>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</si>
  <si>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</si>
  <si>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</si>
  <si>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</si>
  <si>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</si>
  <si>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</si>
  <si>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</si>
  <si>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</si>
  <si>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</si>
  <si>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</si>
  <si>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</si>
  <si>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</si>
  <si>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</si>
  <si>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</si>
  <si>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</si>
  <si>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</si>
  <si>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</si>
  <si>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</si>
  <si>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</si>
  <si>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</si>
  <si>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</si>
  <si>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</si>
  <si>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</si>
  <si>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</si>
  <si>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</si>
  <si>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</si>
  <si>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</si>
  <si>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</si>
  <si>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</si>
  <si>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</si>
  <si>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</si>
  <si>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</si>
  <si>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</si>
  <si>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</si>
  <si>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</si>
  <si>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</si>
  <si>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</si>
  <si>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</si>
  <si>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</si>
  <si>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</si>
  <si>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</si>
  <si>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</si>
  <si>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</si>
  <si>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</si>
  <si>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</si>
  <si>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</si>
  <si>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</si>
  <si>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</si>
  <si>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</si>
  <si>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</si>
  <si>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</si>
  <si>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</si>
  <si>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</si>
  <si>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</si>
  <si>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</si>
  <si>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</si>
  <si>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</si>
  <si>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</si>
  <si>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</si>
  <si>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</si>
  <si>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</si>
  <si>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</si>
  <si>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</si>
  <si>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</si>
  <si>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</si>
  <si>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</si>
  <si>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</si>
  <si>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</si>
  <si>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</si>
  <si>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</si>
  <si>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</si>
  <si>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</si>
  <si>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</si>
  <si>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</si>
  <si>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</si>
  <si>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</si>
  <si>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</si>
  <si>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</si>
  <si>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</si>
  <si>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</si>
  <si>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</si>
  <si>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</si>
  <si>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</si>
  <si>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</si>
  <si>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</si>
  <si>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</si>
  <si>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</si>
  <si>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</si>
  <si>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</si>
  <si>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</si>
  <si>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</si>
  <si>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</si>
  <si>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</si>
  <si>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</si>
  <si>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</si>
  <si>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</si>
  <si>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</si>
  <si>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</si>
  <si>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</si>
  <si>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</si>
  <si>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</si>
  <si>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</si>
  <si>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</si>
  <si>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</si>
  <si>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</si>
  <si>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</si>
  <si>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</si>
  <si>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</si>
  <si>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</si>
  <si>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</si>
  <si>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</si>
  <si>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</si>
  <si>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</si>
  <si>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</si>
  <si>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</si>
  <si>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</si>
  <si>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</si>
  <si>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</si>
  <si>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</si>
  <si>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</si>
  <si>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</si>
  <si>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</si>
  <si>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</si>
  <si>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</si>
  <si>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</si>
  <si>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</si>
  <si>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</si>
  <si>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</si>
  <si>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</si>
  <si>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</si>
  <si>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</si>
  <si>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</si>
  <si>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</si>
  <si>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</si>
  <si>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</si>
  <si>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</si>
  <si>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</si>
  <si>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</si>
  <si>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</si>
  <si>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</si>
  <si>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</si>
  <si>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</si>
  <si>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</si>
  <si>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</si>
  <si>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</si>
  <si>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</si>
  <si>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</si>
  <si>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</si>
  <si>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</si>
  <si>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</si>
  <si>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</si>
  <si>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</si>
  <si>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</si>
  <si>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</si>
  <si>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</si>
  <si>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</si>
  <si>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</si>
  <si>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</si>
  <si>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</si>
  <si>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</si>
  <si>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</si>
  <si>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</si>
  <si>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</si>
  <si>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</si>
  <si>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</si>
  <si>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</si>
  <si>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</si>
  <si>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</si>
  <si>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</si>
  <si>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</si>
  <si>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</si>
  <si>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</si>
  <si>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</si>
  <si>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</si>
  <si>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</si>
  <si>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</si>
  <si>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</si>
  <si>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</si>
  <si>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</si>
  <si>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</si>
  <si>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</si>
  <si>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</si>
  <si>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</si>
  <si>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</si>
  <si>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</si>
  <si>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</si>
  <si>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</si>
  <si>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</si>
  <si>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</si>
  <si>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</si>
  <si>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</si>
  <si>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</si>
  <si>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</si>
  <si>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</si>
  <si>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</si>
  <si>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</si>
  <si>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</si>
  <si>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</si>
  <si>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</si>
  <si>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</si>
  <si>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</si>
  <si>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</si>
  <si>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</si>
  <si>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</si>
  <si>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</si>
  <si>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</si>
  <si>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</si>
  <si>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</si>
  <si>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</si>
  <si>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</si>
  <si>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</si>
  <si>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</si>
  <si>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</si>
  <si>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</si>
  <si>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</si>
  <si>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</si>
  <si>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</si>
  <si>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</si>
  <si>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</si>
  <si>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</si>
  <si>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</si>
  <si>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</si>
  <si>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</si>
  <si>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</si>
  <si>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</si>
  <si>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</si>
  <si>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</si>
  <si>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</si>
  <si>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</si>
  <si>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</si>
  <si>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</si>
  <si>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</si>
  <si>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</si>
  <si>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</si>
  <si>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</si>
  <si>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</si>
  <si>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</si>
  <si>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</si>
  <si>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</si>
  <si>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</si>
  <si>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</si>
  <si>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</si>
  <si>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</si>
  <si>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</si>
  <si>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</si>
  <si>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</si>
  <si>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</si>
  <si>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</si>
  <si>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</si>
  <si>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</si>
  <si>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</si>
  <si>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</si>
  <si>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</si>
  <si>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</si>
  <si>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</si>
  <si>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</si>
  <si>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</si>
  <si>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</si>
  <si>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</si>
  <si>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</si>
  <si>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</si>
  <si>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</si>
  <si>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</si>
  <si>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</si>
  <si>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</si>
  <si>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</si>
  <si>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</si>
  <si>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</si>
  <si>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</si>
  <si>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</si>
  <si>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</si>
  <si>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</si>
  <si>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</si>
  <si>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</si>
  <si>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</si>
  <si>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</si>
  <si>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</si>
  <si>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</si>
  <si>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</si>
  <si>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</si>
  <si>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</si>
  <si>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</si>
  <si>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</si>
  <si>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</si>
  <si>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</si>
  <si>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</si>
  <si>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</si>
  <si>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</si>
  <si>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</si>
  <si>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</si>
  <si>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</si>
  <si>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</si>
  <si>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</si>
  <si>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</si>
  <si>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</si>
  <si>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</si>
  <si>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</si>
  <si>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</si>
  <si>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</si>
  <si>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</si>
  <si>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</si>
  <si>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</si>
  <si>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</si>
  <si>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</si>
  <si>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</si>
  <si>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</si>
  <si>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</si>
  <si>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</si>
  <si>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</si>
  <si>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</si>
  <si>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</si>
  <si>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</si>
  <si>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</si>
  <si>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</si>
  <si>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</si>
  <si>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</si>
  <si>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</si>
  <si>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</si>
  <si>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</si>
  <si>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</si>
  <si>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</si>
  <si>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</si>
  <si>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</si>
  <si>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</si>
  <si>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</si>
  <si>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</si>
  <si>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</si>
  <si>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</si>
  <si>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</si>
  <si>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</si>
  <si>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</si>
  <si>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</si>
  <si>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</si>
  <si>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</si>
  <si>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</si>
  <si>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</si>
  <si>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</si>
  <si>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</si>
  <si>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</si>
  <si>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</si>
  <si>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</si>
  <si>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</si>
  <si>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</si>
  <si>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</si>
  <si>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</si>
  <si>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</si>
  <si>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</si>
  <si>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</si>
  <si>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</si>
  <si>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</si>
  <si>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</si>
  <si>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</si>
  <si>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</si>
  <si>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</si>
  <si>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</si>
  <si>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</si>
  <si>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</si>
  <si>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</si>
  <si>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</si>
  <si>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</si>
  <si>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</si>
  <si>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</si>
  <si>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</si>
  <si>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</si>
  <si>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</si>
  <si>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</si>
  <si>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</si>
  <si>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</si>
  <si>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</si>
  <si>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</si>
  <si>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</si>
  <si>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</si>
  <si>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</si>
  <si>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</si>
  <si>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</si>
  <si>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</si>
  <si>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</si>
  <si>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</si>
  <si>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</si>
  <si>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</si>
  <si>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</si>
  <si>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</si>
  <si>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</si>
  <si>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</si>
  <si>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</si>
  <si>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</si>
  <si>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</si>
  <si>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</si>
  <si>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</si>
  <si>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</si>
  <si>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</si>
  <si>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</si>
  <si>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</si>
  <si>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</si>
  <si>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</si>
  <si>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</si>
  <si>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</si>
  <si>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</si>
  <si>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</si>
  <si>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</si>
  <si>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</si>
  <si>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</si>
  <si>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</si>
  <si>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</si>
  <si>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</si>
  <si>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</si>
  <si>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</si>
  <si>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</si>
  <si>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</si>
  <si>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</si>
  <si>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</si>
  <si>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</si>
  <si>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</si>
  <si>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</si>
  <si>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</si>
  <si>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</si>
  <si>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</si>
  <si>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</si>
  <si>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</si>
  <si>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</si>
  <si>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</si>
  <si>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</si>
  <si>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</si>
  <si>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</si>
  <si>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</si>
  <si>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</si>
  <si>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</si>
  <si>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</si>
  <si>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</si>
  <si>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</si>
  <si>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</si>
  <si>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</si>
  <si>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</si>
  <si>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</si>
  <si>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</si>
  <si>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</si>
  <si>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</si>
  <si>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</si>
  <si>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</si>
  <si>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</si>
  <si>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</si>
  <si>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</si>
  <si>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</si>
  <si>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</si>
  <si>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</si>
  <si>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</si>
  <si>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</si>
  <si>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</si>
  <si>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</si>
  <si>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</si>
  <si>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</si>
  <si>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</si>
  <si>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</si>
  <si>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</si>
  <si>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</si>
  <si>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</si>
  <si>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</si>
  <si>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</si>
  <si>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</si>
  <si>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</si>
  <si>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</si>
  <si>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</si>
  <si>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</si>
  <si>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</si>
  <si>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</si>
  <si>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</si>
  <si>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</si>
  <si>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</si>
  <si>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</si>
  <si>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</si>
  <si>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</si>
  <si>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</si>
  <si>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</si>
  <si>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</si>
  <si>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</si>
  <si>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</si>
  <si>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</si>
  <si>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</si>
  <si>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</si>
  <si>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</si>
  <si>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</si>
  <si>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</si>
  <si>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</si>
  <si>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</si>
  <si>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</si>
  <si>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</si>
  <si>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</si>
  <si>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</si>
  <si>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</si>
  <si>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</si>
  <si>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</si>
  <si>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</si>
  <si>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</si>
  <si>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</si>
  <si>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</si>
  <si>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</si>
  <si>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</si>
  <si>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</si>
  <si>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</si>
  <si>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</si>
  <si>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</si>
  <si>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</si>
  <si>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</si>
  <si>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</si>
  <si>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</si>
  <si>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</si>
  <si>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</si>
  <si>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</si>
  <si>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</si>
  <si>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</si>
  <si>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</si>
  <si>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</si>
  <si>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</si>
  <si>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</si>
  <si>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</si>
  <si>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</si>
  <si>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</si>
  <si>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</si>
  <si>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</si>
  <si>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</si>
  <si>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</si>
  <si>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</si>
  <si>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</si>
  <si>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</si>
  <si>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</si>
  <si>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</si>
  <si>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</si>
  <si>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</si>
  <si>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</si>
  <si>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</si>
  <si>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</si>
  <si>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</si>
  <si>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</si>
  <si>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</si>
  <si>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</si>
  <si>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</si>
  <si>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</si>
  <si>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</si>
  <si>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</si>
  <si>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</si>
  <si>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</si>
  <si>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</si>
  <si>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</si>
  <si>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</si>
  <si>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</si>
  <si>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</si>
  <si>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</si>
  <si>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</si>
  <si>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</si>
  <si>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</si>
  <si>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</si>
  <si>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</si>
  <si>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</si>
  <si>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</si>
  <si>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</si>
  <si>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</si>
  <si>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</si>
  <si>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</si>
  <si>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</si>
  <si>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</si>
  <si>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</si>
  <si>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</si>
  <si>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</si>
  <si>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</si>
  <si>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</si>
  <si>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</si>
  <si>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</si>
  <si>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</si>
  <si>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</si>
  <si>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</si>
  <si>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</si>
  <si>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</si>
  <si>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</si>
  <si>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</si>
  <si>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</si>
  <si>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</si>
  <si>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</si>
  <si>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</si>
  <si>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</si>
  <si>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</si>
  <si>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</si>
  <si>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</si>
  <si>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</si>
  <si>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</si>
  <si>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</si>
  <si>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</si>
  <si>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</si>
  <si>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</si>
  <si>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</si>
  <si>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</si>
  <si>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</si>
  <si>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</si>
  <si>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</si>
  <si>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</si>
  <si>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</si>
  <si>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</si>
  <si>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</si>
  <si>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</si>
  <si>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</si>
  <si>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</si>
  <si>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</si>
  <si>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</si>
  <si>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</si>
  <si>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</si>
  <si>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</si>
  <si>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</si>
  <si>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</si>
  <si>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</si>
  <si>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</si>
  <si>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</si>
  <si>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</si>
  <si>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</si>
  <si>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</si>
  <si>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</si>
  <si>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</si>
  <si>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</si>
  <si>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</si>
  <si>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</si>
  <si>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</si>
  <si>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</si>
  <si>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</si>
  <si>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</si>
  <si>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</si>
  <si>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</si>
  <si>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</si>
  <si>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</si>
  <si>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</si>
  <si>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</si>
  <si>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</si>
  <si>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</si>
  <si>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</si>
  <si>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</si>
  <si>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</si>
  <si>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</si>
  <si>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</si>
  <si>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</si>
  <si>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</si>
  <si>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</si>
  <si>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</si>
  <si>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</si>
  <si>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</si>
  <si>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</si>
  <si>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</si>
  <si>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</si>
  <si>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</si>
  <si>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</si>
  <si>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</si>
  <si>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</si>
  <si>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</si>
  <si>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</si>
  <si>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</si>
  <si>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</si>
  <si>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</si>
  <si>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</si>
  <si>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</si>
  <si>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</si>
  <si>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</si>
  <si>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</si>
  <si>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</si>
  <si>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</si>
  <si>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</si>
  <si>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</si>
  <si>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</si>
  <si>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</si>
  <si>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</si>
  <si>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</si>
  <si>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</si>
  <si>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</si>
  <si>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</si>
  <si>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</si>
  <si>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</si>
  <si>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</si>
  <si>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</si>
  <si>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</si>
  <si>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</si>
  <si>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</si>
  <si>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</si>
  <si>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</si>
  <si>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</si>
  <si>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</si>
  <si>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</si>
  <si>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</si>
  <si>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</si>
  <si>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</si>
  <si>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</si>
  <si>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</si>
  <si>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</si>
  <si>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</si>
  <si>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</si>
  <si>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</si>
  <si>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</si>
  <si>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</si>
  <si>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</si>
  <si>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</si>
  <si>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</si>
  <si>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</si>
  <si>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</si>
  <si>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</si>
  <si>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</si>
  <si>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</si>
  <si>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</si>
  <si>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</si>
  <si>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</si>
  <si>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</si>
  <si>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</si>
  <si>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</si>
  <si>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</si>
  <si>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</si>
  <si>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</si>
  <si>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</si>
  <si>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</si>
  <si>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</si>
  <si>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</si>
  <si>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</si>
  <si>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</si>
  <si>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</si>
  <si>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</si>
  <si>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</si>
  <si>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</si>
  <si>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</si>
  <si>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</si>
  <si>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</si>
  <si>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</si>
  <si>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</si>
  <si>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</si>
  <si>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</si>
  <si>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</si>
  <si>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</si>
  <si>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</si>
  <si>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</si>
  <si>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</si>
  <si>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</si>
  <si>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</si>
  <si>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</si>
  <si>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</si>
  <si>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</si>
  <si>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</si>
  <si>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</si>
  <si>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</si>
  <si>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</si>
  <si>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</si>
  <si>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</si>
  <si>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</si>
  <si>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</si>
  <si>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</si>
  <si>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</si>
  <si>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</si>
  <si>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</si>
  <si>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</si>
  <si>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</si>
  <si>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</si>
  <si>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</si>
  <si>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</si>
  <si>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</si>
  <si>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</si>
  <si>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</si>
  <si>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</si>
  <si>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</si>
  <si>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</si>
  <si>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</si>
  <si>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</si>
  <si>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</si>
  <si>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</si>
  <si>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</si>
  <si>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</si>
  <si>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</si>
  <si>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</si>
  <si>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</si>
  <si>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</si>
  <si>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</si>
  <si>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</si>
  <si>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</si>
  <si>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</si>
  <si>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</si>
  <si>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</si>
  <si>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</si>
  <si>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</si>
  <si>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</si>
  <si>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</si>
  <si>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</si>
  <si>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</si>
  <si>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</si>
  <si>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</si>
  <si>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</si>
  <si>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</si>
  <si>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</si>
  <si>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</si>
  <si>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</si>
  <si>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</si>
  <si>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</si>
  <si>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</si>
  <si>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</si>
  <si>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</si>
  <si>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</si>
  <si>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Ênio + Uanderson</t>
  </si>
  <si>
    <t>TVLN</t>
  </si>
  <si>
    <t>Dill</t>
  </si>
  <si>
    <t>Substituição de jacaré AMV Norte de TVL</t>
  </si>
  <si>
    <t>Elson</t>
  </si>
  <si>
    <t>Execução de solda - Condicionado à temperatura</t>
  </si>
  <si>
    <t>Marcos Euzébio</t>
  </si>
  <si>
    <t>Inspeção R7D</t>
  </si>
  <si>
    <t>Descarga de dormentes</t>
  </si>
  <si>
    <t>Maicon + Eder</t>
  </si>
  <si>
    <t>Posicionamento de trilho curto</t>
  </si>
  <si>
    <t>Francisco / Josimar</t>
  </si>
  <si>
    <t>Troca de jacaré AMV Norte de ZBO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</si>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</sst>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S289" activePane="bottomRight" state="frozen"/>
      <selection pane="bottomRight" activeCell="AB302" sqref="AB302:AC30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1668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1669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1670</v>
      </c>
      <c r="W304" s="168" t="s">
        <v>1671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04"/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1672</v>
      </c>
      <c r="W305" s="168" t="s">
        <v>1673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1674</v>
      </c>
      <c r="W306" s="168" t="s">
        <v>1673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804</v>
      </c>
      <c r="I307" s="168" t="s">
        <v>1135</v>
      </c>
      <c r="J307" s="212">
        <v>74</v>
      </c>
      <c r="K307" s="212">
        <v>290</v>
      </c>
      <c r="L307" s="83" t="s">
        <v>11</v>
      </c>
      <c r="M307" s="199" t="s">
        <v>732</v>
      </c>
      <c r="N307" s="199" t="s">
        <v>1542</v>
      </c>
      <c r="O307" s="168">
        <v>0.375</v>
      </c>
      <c r="P307" s="168">
        <v>4.1666666666666664E-2</v>
      </c>
      <c r="Q307" s="83">
        <v>210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1675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TCS2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TCS-TGR</v>
      </c>
      <c r="AN307" s="279" t="str">
        <f>IF(BS_CONTROLE[[#This Row],[SB]]=0, "-", BS_CONTROLE[[#This Row],[SB]])</f>
        <v>TCSTGR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290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1676</v>
      </c>
      <c r="X308" s="213" t="s">
        <v>374</v>
      </c>
      <c r="Y308" s="153" t="s">
        <v>377</v>
      </c>
      <c r="Z308" s="153"/>
      <c r="AA308" s="83" t="s">
        <v>1677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1678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1679</v>
      </c>
      <c r="W310" s="168" t="s">
        <v>1680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1681</v>
      </c>
      <c r="W311" s="168" t="s">
        <v>1673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1682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1683</v>
      </c>
      <c r="E3" s="316" t="s">
        <v>1684</v>
      </c>
      <c r="F3" s="316" t="s">
        <v>1685</v>
      </c>
      <c r="G3" s="316" t="s">
        <v>1686</v>
      </c>
      <c r="H3" s="316" t="s">
        <v>1687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1688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1689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1690</v>
      </c>
      <c r="W1" s="390"/>
      <c r="X1" s="390"/>
      <c r="Y1" s="103"/>
    </row>
    <row r="2" spans="1:25" s="100" customFormat="1" ht="11.25" customHeight="1">
      <c r="A2" s="104" t="s">
        <v>1691</v>
      </c>
      <c r="B2" s="104" t="s">
        <v>1692</v>
      </c>
      <c r="C2" s="104" t="s">
        <v>7</v>
      </c>
      <c r="D2" s="105" t="s">
        <v>1177</v>
      </c>
      <c r="E2" s="105" t="s">
        <v>1178</v>
      </c>
      <c r="F2" s="105" t="s">
        <v>1693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1694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TCS2</v>
      </c>
      <c r="J405" s="109" t="str">
        <f>IF(FN_MC!I307="","*",FN_MC!I307)</f>
        <v>TGR2</v>
      </c>
      <c r="K405" s="109" t="str">
        <f>IF(FN_MC!M307="","*",FN_MC!M307)</f>
        <v>TCS-TGR</v>
      </c>
      <c r="L405" s="328" t="str">
        <f>IF(FN_MC!N307="","*",FN_MC!N307)</f>
        <v>TCSTGR</v>
      </c>
      <c r="M405" s="110">
        <f>IF(FN_MC!J307="","*",FN_MC!J307)</f>
        <v>74</v>
      </c>
      <c r="N405" s="291">
        <f>IF(FN_MC!K307="","*",FN_MC!K307)</f>
        <v>290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210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1695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1696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1697</v>
      </c>
      <c r="C4" s="321" t="s">
        <v>1698</v>
      </c>
      <c r="D4" s="321" t="s">
        <v>1699</v>
      </c>
      <c r="E4" s="321" t="s">
        <v>1700</v>
      </c>
      <c r="F4" s="321" t="s">
        <v>545</v>
      </c>
      <c r="G4" s="321" t="s">
        <v>1701</v>
      </c>
      <c r="H4" s="187"/>
    </row>
    <row r="5" spans="1:8" ht="43.5">
      <c r="A5" s="187"/>
      <c r="B5" s="322" t="s">
        <v>1702</v>
      </c>
      <c r="C5" s="322">
        <v>309525</v>
      </c>
      <c r="D5" s="322" t="s">
        <v>1703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1704</v>
      </c>
      <c r="C6" s="322">
        <v>256875</v>
      </c>
      <c r="D6" s="322" t="s">
        <v>1705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1706</v>
      </c>
      <c r="C7" s="322">
        <v>257278</v>
      </c>
      <c r="D7" s="322" t="s">
        <v>1707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1708</v>
      </c>
      <c r="C8" s="322">
        <v>261794</v>
      </c>
      <c r="D8" s="322" t="s">
        <v>1709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1710</v>
      </c>
      <c r="C9" s="322">
        <v>257033</v>
      </c>
      <c r="D9" s="322" t="s">
        <v>1711</v>
      </c>
      <c r="E9" s="322" t="s">
        <v>240</v>
      </c>
      <c r="F9" s="322" t="s">
        <v>732</v>
      </c>
      <c r="G9" s="322" t="s">
        <v>1712</v>
      </c>
      <c r="H9" s="187"/>
    </row>
    <row r="10" spans="1:8" ht="43.5">
      <c r="A10" s="187"/>
      <c r="B10" s="322" t="s">
        <v>1713</v>
      </c>
      <c r="C10" s="322">
        <v>396578</v>
      </c>
      <c r="D10" s="322" t="s">
        <v>1714</v>
      </c>
      <c r="E10" s="322" t="s">
        <v>240</v>
      </c>
      <c r="F10" s="322" t="s">
        <v>732</v>
      </c>
      <c r="G10" s="322" t="s">
        <v>1712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1715</v>
      </c>
      <c r="C2" s="95" t="s">
        <v>1162</v>
      </c>
      <c r="D2" s="95" t="s">
        <v>1164</v>
      </c>
      <c r="E2" s="95" t="s">
        <v>1716</v>
      </c>
      <c r="F2" s="95" t="s">
        <v>1717</v>
      </c>
      <c r="G2" s="95" t="s">
        <v>1718</v>
      </c>
      <c r="H2" s="95" t="s">
        <v>1719</v>
      </c>
      <c r="I2" s="95" t="s">
        <v>1720</v>
      </c>
      <c r="J2" s="95" t="s">
        <v>1721</v>
      </c>
      <c r="K2" s="130" t="s">
        <v>1722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TCS2</v>
      </c>
      <c r="F304" s="136" t="str">
        <f>IF(FN_MC!M307="","*",FN_MC!M307)</f>
        <v>TCS-TGR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1723</v>
      </c>
      <c r="D5" s="394"/>
      <c r="E5" s="394"/>
      <c r="F5" s="394"/>
      <c r="G5" s="394"/>
      <c r="H5" s="394"/>
      <c r="I5" s="394"/>
      <c r="J5" s="395"/>
      <c r="K5" s="396" t="s">
        <v>1724</v>
      </c>
      <c r="L5" s="397"/>
      <c r="M5" s="397"/>
      <c r="N5" s="397"/>
      <c r="O5" s="398" t="s">
        <v>1725</v>
      </c>
      <c r="P5" s="399"/>
      <c r="Q5" s="400"/>
    </row>
    <row r="6" spans="1:17" s="93" customFormat="1" ht="15.75" customHeight="1">
      <c r="A6" s="87" t="s">
        <v>1693</v>
      </c>
      <c r="B6" s="94" t="s">
        <v>1692</v>
      </c>
      <c r="C6" s="95" t="s">
        <v>1177</v>
      </c>
      <c r="D6" s="96" t="s">
        <v>1178</v>
      </c>
      <c r="E6" s="95" t="s">
        <v>1726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1727</v>
      </c>
      <c r="M6" s="138" t="s">
        <v>30</v>
      </c>
      <c r="N6" s="139" t="s">
        <v>1172</v>
      </c>
      <c r="O6" s="241" t="s">
        <v>1215</v>
      </c>
      <c r="P6" s="152"/>
      <c r="Q6" s="188" t="s">
        <v>1728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TCS2</v>
      </c>
      <c r="G394" s="99" t="str">
        <f>IF(FN_MC!M307="","*",FN_MC!M307)</f>
        <v>TCS-TGR</v>
      </c>
      <c r="H394" s="149">
        <f>IF(FN_MC!K307="","*",FN_MC!K307)</f>
        <v>290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TCS2</v>
      </c>
      <c r="L394" s="140" t="str">
        <f>IF(FN_MC!AM307="","*",FN_MC!AM307)</f>
        <v>TCS-TGR</v>
      </c>
      <c r="M394" s="140">
        <f>IF(FN_MC!AP307="","*",FN_MC!AP307)</f>
        <v>290</v>
      </c>
      <c r="N394" s="140" t="str">
        <f>IF(FN_MC!AM307="","*",FN_MC!AM307)</f>
        <v>TCS-TGR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1728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2026-01-20T10:31:02Z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