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64" documentId="120_S{118792C3-22EF-5104-A093-F22BFE3913F3}" xr6:coauthVersionLast="47" xr6:coauthVersionMax="47" xr10:uidLastSave="{77F6C7A7-4B78-4D3F-93A7-8F63B3F8004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97" i="10" l="1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<sst xmlns="http://schemas.openxmlformats.org/spreadsheetml/2006/main" count="9396" uniqueCount="1589">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</sst>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H157" activePane="topRight" state="frozen"/>
      <selection pane="topRight" activeCell="AH213" sqref="AH213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977</v>
      </c>
      <c r="C1" s="255"/>
      <c r="D1" s="255"/>
      <c r="E1" s="3"/>
      <c r="F1" s="254" t="s">
        <v>978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979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980</v>
      </c>
      <c r="BI1" s="237"/>
      <c r="BJ1" s="237"/>
      <c r="BK1" s="238"/>
      <c r="BL1" s="5"/>
      <c r="BM1" s="228" t="s">
        <v>981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1" t="s">
        <v>982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985</v>
      </c>
      <c r="AT2" s="232"/>
      <c r="AU2" s="232"/>
      <c r="AV2" s="232"/>
      <c r="AW2" s="232"/>
      <c r="AX2" s="232"/>
      <c r="AY2" s="235"/>
      <c r="AZ2" s="6"/>
      <c r="BA2" s="245" t="s">
        <v>986</v>
      </c>
      <c r="BB2" s="246"/>
      <c r="BC2" s="231" t="s">
        <v>983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5" t="s">
        <v>987</v>
      </c>
      <c r="AJ3" s="246"/>
      <c r="AK3" s="245" t="s">
        <v>988</v>
      </c>
      <c r="AL3" s="251"/>
      <c r="AM3" s="252"/>
      <c r="AN3" s="253"/>
      <c r="AO3" s="251"/>
      <c r="AP3" s="251"/>
      <c r="AQ3" s="246"/>
      <c r="AR3" s="67"/>
      <c r="AS3" s="249" t="s">
        <v>994</v>
      </c>
      <c r="AT3" s="250"/>
      <c r="AU3" s="249" t="s">
        <v>995</v>
      </c>
      <c r="AV3" s="250"/>
      <c r="AW3" s="249" t="s">
        <v>996</v>
      </c>
      <c r="AX3" s="250"/>
      <c r="AY3" s="67" t="s">
        <v>997</v>
      </c>
      <c r="AZ3" s="67"/>
      <c r="BA3" s="247"/>
      <c r="BB3" s="248"/>
      <c r="BC3" s="245" t="s">
        <v>990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998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1518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1525</v>
      </c>
      <c r="BK212" s="19" t="s">
        <v>1520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 t="s">
        <v>484</v>
      </c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 hidden="1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 t="s">
        <v>484</v>
      </c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 t="s">
        <v>484</v>
      </c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 t="s">
        <v>484</v>
      </c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20:W222 V223:W223 V225:W225 W211:W212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20:AE220 AA222:AE222 AC224:AD224 AA211:AE212" name="Range1_1_7_35_1_2_2"/>
    <protectedRange sqref="AF151 AF154:AF155 AF157:AF158 AF161:AF163 AF166:AF167 AF169 AF183:AF185 AF205 AF207 AF209 AF220 AF222 AF211:AF21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Y226:Z734 Z214:Z225 Y214:Y216 Y218:Y224 Y211:Z213">
    <cfRule type="cellIs" dxfId="216" priority="42691" operator="equal">
      <formula>"OPORTUNIDADE"</formula>
    </cfRule>
  </conditionalFormatting>
  <conditionalFormatting sqref="Z736 Y6:Z59 Z60 Y188:Z188 Y61:Z186 Z207:Z210 Y205:Z205 Z199:Z204 Y190:Z198 Y226:Z735 Z214:Z225 Y214:Y216 Y218:Y224 Y211:Z213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102</v>
      </c>
      <c r="V216" s="173">
        <f ca="1">_xlfn.XLOOKUP(G216&amp;$V$2,BS_CONTROLE[CHAVE],BS_CONTROLE[Quantidade_11],"-")</f>
        <v>114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6.5</v>
      </c>
      <c r="V217" s="173">
        <f ca="1">_xlfn.XLOOKUP(G217&amp;$V$2,BS_CONTROLE[CHAVE],BS_CONTROLE[Quantidade_11],"-")</f>
        <v>1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 t="str">
        <f ca="1">_xlfn.XLOOKUP(G218&amp;$U$2,BS_CONTROLE[CHAVE],BS_CONTROLE[Quantidade_11],"-")</f>
        <v>-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2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1</v>
      </c>
      <c r="W220" s="173">
        <f ca="1">_xlfn.XLOOKUP(G220&amp;$W$2,BS_CONTROLE[CHAVE],BS_CONTROLE[Quantidade_11],"-")</f>
        <v>0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>
        <f ca="1">_xlfn.XLOOKUP(G221&amp;$U$2,BS_CONTROLE[CHAVE],BS_CONTROLE[Quantidade_11],"-")</f>
        <v>0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2025-10-16T10:44:44Z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