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67" documentId="8_{B6337239-1A00-434D-AAD0-422EA1FEB5AE}" xr6:coauthVersionLast="47" xr6:coauthVersionMax="47" xr10:uidLastSave="{11FF1BF0-76CD-4A6C-A2F9-AFBB4A28A328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6" i="1" a="1"/>
  <c r="M476" i="1"/>
  <c r="N476" i="1" a="1"/>
  <c r="N476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AP358" i="1"/>
  <c r="AQ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AN478" i="1" l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<sst xmlns="http://schemas.openxmlformats.org/spreadsheetml/2006/main" count="8051" uniqueCount="1975">
  <si>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</si>
  <si>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</si>
  <si>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</si>
  <si>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</si>
  <si>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</si>
  <si>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</si>
  <si>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</si>
  <si>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</si>
  <si>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</si>
  <si>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</si>
  <si>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</si>
  <si>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</si>
  <si>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</si>
  <si>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</si>
  <si>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</si>
  <si>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</si>
  <si>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</si>
  <si>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</si>
  <si>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</si>
  <si>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</si>
  <si>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</si>
  <si>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</si>
  <si>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</si>
  <si>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</si>
  <si>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</si>
  <si>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</si>
  <si>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</si>
  <si>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</si>
  <si>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</si>
  <si>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</si>
  <si>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</si>
  <si>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</si>
  <si>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</si>
  <si>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</si>
  <si>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</si>
  <si>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</si>
  <si>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</si>
  <si>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</si>
  <si>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</si>
  <si>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</si>
  <si>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</si>
  <si>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</si>
  <si>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</si>
  <si>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</si>
  <si>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</si>
  <si>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</si>
  <si>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</si>
  <si>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</si>
  <si>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</si>
  <si>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</si>
  <si>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</si>
  <si>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</si>
  <si>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</si>
  <si>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</si>
  <si>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</si>
  <si>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</si>
  <si>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</si>
  <si>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</si>
  <si>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</si>
  <si>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</si>
  <si>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</si>
  <si>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</si>
  <si>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</si>
  <si>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</si>
  <si>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</si>
  <si>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</si>
  <si>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</si>
  <si>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</si>
  <si>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</si>
  <si>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</si>
  <si>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</si>
  <si>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</si>
  <si>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</si>
  <si>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</si>
  <si>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</si>
  <si>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</si>
  <si>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</si>
  <si>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</si>
  <si>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</si>
  <si>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</si>
  <si>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</si>
  <si>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</si>
  <si>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</si>
  <si>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</si>
  <si>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</si>
  <si>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</si>
  <si>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</si>
  <si>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</si>
  <si>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</si>
  <si>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</si>
  <si>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</si>
  <si>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</si>
  <si>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</si>
  <si>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</si>
  <si>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</si>
  <si>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</si>
  <si>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</si>
  <si>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</si>
  <si>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</si>
  <si>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</si>
  <si>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</si>
  <si>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</si>
  <si>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</si>
  <si>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</si>
  <si>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</si>
  <si>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</si>
  <si>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</si>
  <si>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</si>
  <si>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</si>
  <si>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</si>
  <si>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</si>
  <si>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</si>
  <si>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</si>
  <si>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</si>
  <si>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</si>
  <si>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</si>
  <si>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</si>
  <si>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</si>
  <si>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</si>
  <si>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</si>
  <si>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</si>
  <si>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</si>
  <si>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</si>
  <si>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</si>
  <si>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</si>
  <si>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</si>
  <si>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</si>
  <si>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</si>
  <si>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</si>
  <si>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</si>
  <si>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</si>
  <si>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</si>
  <si>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</si>
  <si>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</si>
  <si>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</si>
  <si>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</si>
  <si>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</si>
  <si>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</si>
  <si>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</si>
  <si>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</si>
  <si>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</si>
  <si>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</si>
  <si>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</si>
  <si>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</si>
  <si>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</si>
  <si>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</si>
  <si>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</si>
  <si>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</si>
  <si>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</si>
  <si>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</si>
  <si>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</si>
  <si>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</si>
  <si>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</si>
  <si>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</si>
  <si>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</si>
  <si>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</si>
  <si>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</si>
  <si>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</si>
  <si>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</si>
  <si>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</si>
  <si>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</si>
  <si>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</si>
  <si>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</si>
  <si>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</si>
  <si>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</si>
  <si>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</si>
  <si>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</si>
  <si>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</si>
  <si>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</si>
  <si>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</si>
  <si>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</si>
  <si>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</si>
  <si>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</si>
  <si>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</si>
  <si>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</si>
  <si>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</si>
  <si>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</si>
  <si>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</si>
  <si>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</si>
  <si>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</si>
  <si>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</si>
  <si>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</si>
  <si>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</si>
  <si>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</si>
  <si>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</si>
  <si>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</si>
  <si>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</si>
  <si>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</si>
  <si>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</si>
  <si>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</si>
  <si>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</si>
  <si>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</si>
  <si>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</si>
  <si>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</si>
  <si>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</si>
  <si>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</si>
  <si>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</si>
  <si>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</si>
  <si>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</si>
  <si>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</si>
  <si>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</si>
  <si>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</si>
  <si>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</si>
  <si>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</si>
  <si>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</si>
  <si>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</si>
  <si>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</si>
  <si>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</si>
  <si>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</si>
  <si>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</si>
  <si>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</si>
  <si>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</si>
  <si>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</si>
  <si>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</si>
  <si>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</si>
  <si>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</si>
  <si>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</si>
  <si>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</si>
  <si>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</si>
  <si>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</si>
  <si>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</si>
  <si>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</si>
  <si>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</si>
  <si>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</si>
  <si>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</si>
  <si>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</si>
  <si>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</si>
  <si>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</si>
  <si>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</si>
  <si>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</si>
  <si>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</si>
  <si>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</si>
  <si>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</si>
  <si>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</si>
  <si>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</si>
  <si>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</si>
  <si>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</si>
  <si>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</si>
  <si>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</si>
  <si>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</si>
  <si>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</si>
  <si>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</si>
  <si>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</si>
  <si>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</si>
  <si>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</si>
  <si>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</si>
  <si>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</si>
  <si>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</si>
  <si>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</si>
  <si>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</si>
  <si>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</si>
  <si>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</si>
  <si>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</si>
  <si>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</si>
  <si>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</si>
  <si>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</si>
  <si>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</si>
  <si>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</si>
  <si>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</si>
  <si>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</si>
  <si>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</si>
  <si>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</si>
  <si>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</si>
  <si>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</si>
  <si>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</si>
  <si>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</si>
  <si>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</si>
  <si>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</si>
  <si>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</si>
  <si>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</si>
  <si>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</si>
  <si>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</si>
  <si>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</si>
  <si>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</si>
  <si>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</si>
  <si>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</si>
  <si>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</si>
  <si>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</si>
  <si>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</si>
  <si>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</si>
  <si>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</si>
  <si>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</si>
  <si>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</si>
  <si>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</si>
  <si>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</si>
  <si>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</si>
  <si>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</si>
  <si>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</si>
  <si>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</si>
  <si>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</si>
  <si>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</si>
  <si>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</si>
  <si>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</si>
  <si>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</si>
  <si>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</si>
  <si>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</si>
  <si>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</si>
  <si>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</si>
  <si>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</si>
  <si>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</si>
  <si>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</si>
  <si>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</si>
  <si>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</si>
  <si>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</si>
  <si>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</si>
  <si>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</si>
  <si>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</si>
  <si>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</si>
  <si>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</si>
  <si>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</si>
  <si>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</si>
  <si>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</si>
  <si>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</si>
  <si>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</si>
  <si>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</si>
  <si>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</si>
  <si>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</si>
  <si>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</si>
  <si>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</si>
  <si>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</si>
  <si>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</si>
  <si>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</si>
  <si>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</si>
  <si>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</si>
  <si>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</si>
  <si>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</si>
  <si>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</si>
  <si>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</si>
  <si>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</si>
  <si>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</si>
  <si>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</si>
  <si>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</si>
  <si>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</si>
  <si>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</si>
  <si>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</si>
  <si>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</si>
  <si>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</si>
  <si>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</si>
  <si>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</si>
  <si>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</si>
  <si>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</si>
  <si>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</si>
  <si>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</si>
  <si>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</si>
  <si>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</si>
  <si>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</si>
  <si>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</si>
  <si>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</si>
  <si>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</si>
  <si>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</si>
  <si>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</si>
  <si>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</si>
  <si>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</si>
  <si>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</si>
  <si>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</si>
  <si>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</si>
  <si>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</si>
  <si>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</si>
  <si>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</si>
  <si>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</si>
  <si>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</si>
  <si>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</si>
  <si>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</si>
  <si>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</si>
  <si>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</si>
  <si>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</si>
  <si>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</si>
  <si>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</si>
  <si>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</si>
  <si>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</si>
  <si>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</si>
  <si>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</si>
  <si>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</si>
  <si>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</si>
  <si>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</si>
  <si>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</si>
  <si>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</si>
  <si>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</si>
  <si>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</si>
  <si>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</si>
  <si>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</si>
  <si>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</si>
  <si>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</si>
  <si>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</si>
  <si>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</si>
  <si>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</si>
  <si>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</si>
  <si>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</si>
  <si>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</si>
  <si>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</si>
  <si>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</si>
  <si>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</si>
  <si>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</si>
  <si>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</si>
  <si>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</si>
  <si>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</si>
  <si>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</si>
  <si>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</si>
  <si>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</si>
  <si>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</si>
  <si>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</si>
  <si>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</si>
  <si>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</si>
  <si>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</si>
  <si>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</si>
  <si>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</si>
  <si>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</si>
  <si>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</si>
  <si>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</si>
  <si>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</si>
  <si>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</si>
  <si>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</si>
  <si>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</si>
  <si>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</si>
  <si>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</si>
  <si>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</si>
  <si>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</si>
  <si>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</si>
  <si>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</si>
  <si>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</si>
  <si>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</si>
  <si>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</si>
  <si>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</si>
  <si>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</si>
  <si>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</si>
  <si>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</si>
  <si>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</si>
  <si>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</si>
  <si>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</si>
  <si>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</si>
  <si>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</si>
  <si>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</si>
  <si>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</si>
  <si>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</si>
  <si>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</si>
  <si>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</si>
  <si>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</si>
  <si>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</si>
  <si>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</si>
  <si>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</si>
  <si>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</si>
  <si>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</si>
  <si>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</si>
  <si>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</si>
  <si>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</si>
  <si>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</si>
  <si>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</si>
  <si>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</si>
  <si>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</si>
  <si>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</si>
  <si>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</si>
  <si>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</si>
  <si>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</si>
  <si>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</si>
  <si>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</si>
  <si>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</si>
  <si>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</si>
  <si>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</si>
  <si>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</si>
  <si>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</si>
  <si>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</si>
  <si>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</si>
  <si>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</si>
  <si>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</si>
  <si>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</si>
  <si>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</si>
  <si>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</si>
  <si>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</si>
  <si>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</si>
  <si>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</si>
  <si>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</si>
  <si>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</si>
  <si>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</si>
  <si>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</si>
  <si>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</si>
  <si>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</si>
  <si>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</si>
  <si>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</si>
  <si>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</si>
  <si>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</si>
  <si>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</si>
  <si>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</si>
  <si>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</si>
  <si>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</si>
  <si>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</si>
  <si>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</si>
  <si>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</si>
  <si>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</si>
  <si>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</si>
  <si>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</si>
  <si>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</si>
  <si>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</si>
  <si>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</si>
  <si>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</si>
  <si>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</si>
  <si>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</si>
  <si>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</si>
  <si>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</si>
  <si>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</si>
  <si>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</si>
  <si>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</si>
  <si>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</si>
  <si>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</si>
  <si>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</si>
  <si>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</si>
  <si>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</si>
  <si>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</si>
  <si>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</si>
  <si>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</si>
  <si>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</si>
  <si>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</si>
  <si>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</si>
  <si>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</si>
  <si>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</si>
  <si>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</si>
  <si>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</si>
  <si>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</si>
  <si>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</si>
  <si>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</si>
  <si>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</si>
  <si>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</si>
  <si>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</si>
  <si>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</si>
  <si>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</si>
  <si>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</si>
  <si>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</si>
  <si>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</si>
  <si>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</si>
  <si>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</si>
  <si>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</si>
  <si>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</si>
  <si>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</si>
  <si>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</si>
  <si>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</si>
  <si>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</si>
  <si>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</si>
  <si>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</si>
  <si>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</si>
  <si>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</si>
  <si>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</si>
  <si>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</si>
  <si>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</si>
  <si>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</si>
  <si>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</si>
  <si>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</si>
  <si>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</si>
  <si>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</si>
  <si>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</si>
  <si>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</si>
  <si>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</si>
  <si>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</si>
  <si>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</si>
  <si>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</si>
  <si>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</si>
  <si>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</si>
  <si>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</si>
  <si>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</si>
  <si>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</si>
  <si>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</si>
  <si>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</si>
  <si>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</si>
  <si>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</si>
  <si>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</si>
  <si>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</si>
  <si>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</si>
  <si>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</si>
  <si>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</si>
  <si>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</si>
  <si>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</si>
  <si>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</si>
  <si>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</si>
  <si>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</si>
  <si>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</si>
  <si>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</si>
  <si>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</si>
  <si>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</si>
  <si>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</si>
  <si>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</si>
  <si>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</si>
  <si>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</si>
  <si>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</si>
  <si>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</si>
  <si>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</si>
  <si>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</si>
  <si>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</si>
  <si>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</si>
  <si>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</si>
  <si>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</si>
  <si>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</si>
  <si>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</si>
  <si>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</si>
  <si>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</si>
  <si>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</si>
  <si>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</si>
  <si>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</si>
  <si>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</si>
  <si>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</si>
  <si>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</si>
  <si>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</si>
  <si>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</si>
  <si>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</si>
  <si>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</si>
  <si>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</si>
  <si>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</si>
  <si>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</si>
  <si>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</si>
  <si>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</si>
  <si>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</si>
  <si>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</si>
  <si>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</si>
  <si>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</si>
  <si>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</si>
  <si>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</si>
  <si>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</si>
  <si>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</si>
  <si>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</si>
  <si>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</si>
  <si>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</si>
  <si>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</si>
  <si>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</si>
  <si>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</si>
  <si>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</si>
  <si>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</si>
  <si>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</si>
  <si>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</si>
  <si>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</si>
  <si>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</si>
  <si>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</si>
  <si>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</si>
  <si>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</si>
  <si>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</si>
  <si>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</si>
  <si>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</si>
  <si>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</si>
  <si>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</si>
  <si>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</si>
  <si>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</si>
  <si>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</si>
  <si>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</si>
  <si>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</si>
  <si>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</si>
  <si>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</si>
  <si>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</si>
  <si>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</si>
  <si>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</si>
  <si>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</si>
  <si>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</si>
  <si>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</si>
  <si>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</si>
  <si>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</si>
  <si>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</si>
  <si>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</si>
  <si>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</si>
  <si>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</si>
  <si>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</si>
  <si>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</si>
  <si>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</si>
  <si>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</si>
  <si>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</si>
  <si>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</si>
  <si>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</si>
  <si>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</si>
  <si>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</si>
  <si>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</si>
  <si>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</si>
  <si>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</si>
  <si>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</si>
  <si>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</si>
  <si>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</si>
  <si>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</si>
  <si>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</si>
  <si>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</si>
  <si>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</si>
  <si>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</si>
  <si>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</si>
  <si>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</si>
  <si>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</si>
  <si>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</si>
  <si>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</si>
  <si>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</si>
  <si>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</si>
  <si>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</si>
  <si>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</si>
  <si>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</si>
  <si>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</si>
  <si>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</si>
  <si>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</si>
  <si>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</si>
  <si>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</si>
  <si>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</si>
  <si>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</si>
  <si>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</si>
  <si>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</si>
  <si>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</si>
  <si>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</si>
  <si>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</si>
  <si>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</si>
  <si>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</si>
  <si>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</si>
  <si>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</si>
  <si>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</si>
  <si>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</si>
  <si>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</si>
  <si>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</si>
  <si>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</si>
  <si>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</si>
  <si>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</si>
  <si>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</si>
  <si>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</si>
  <si>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</si>
  <si>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</si>
  <si>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</si>
  <si>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</si>
  <si>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</si>
  <si>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</si>
  <si>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</si>
  <si>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</si>
  <si>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</si>
  <si>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</si>
  <si>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</si>
  <si>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</si>
  <si>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</si>
  <si>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</si>
  <si>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</si>
  <si>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</si>
  <si>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</si>
  <si>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</si>
  <si>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</si>
  <si>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</si>
  <si>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</si>
  <si>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</si>
  <si>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</si>
  <si>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</si>
  <si>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</si>
  <si>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</si>
  <si>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</si>
  <si>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</si>
  <si>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</si>
  <si>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</si>
  <si>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</si>
  <si>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</si>
  <si>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</si>
  <si>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</si>
  <si>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</si>
  <si>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</si>
  <si>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</si>
  <si>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</si>
  <si>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</si>
  <si>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</si>
  <si>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</si>
  <si>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</si>
  <si>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</si>
  <si>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</si>
  <si>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</si>
  <si>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</si>
  <si>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</si>
  <si>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</si>
  <si>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</si>
  <si>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</si>
  <si>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</si>
  <si>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</si>
  <si>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</si>
  <si>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</si>
  <si>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</si>
  <si>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</si>
  <si>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</si>
  <si>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</si>
  <si>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</si>
  <si>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</si>
  <si>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</si>
  <si>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</si>
  <si>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</si>
  <si>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</si>
  <si>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</si>
  <si>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</si>
  <si>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</si>
  <si>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</si>
  <si>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</si>
  <si>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</si>
  <si>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</si>
  <si>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</si>
  <si>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</si>
  <si>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</si>
  <si>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</si>
  <si>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</si>
  <si>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</si>
  <si>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</si>
  <si>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</si>
  <si>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</si>
  <si>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</si>
  <si>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</si>
  <si>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</si>
  <si>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</si>
  <si>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</si>
  <si>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</si>
  <si>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</si>
  <si>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</si>
  <si>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</si>
  <si>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</si>
  <si>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</si>
  <si>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</si>
  <si>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</si>
  <si>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</si>
  <si>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</si>
  <si>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</si>
  <si>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</si>
  <si>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</si>
  <si>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</si>
  <si>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</si>
  <si>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</si>
  <si>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</si>
  <si>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</si>
  <si>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</si>
  <si>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</si>
  <si>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</si>
  <si>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</si>
  <si>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</si>
  <si>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</si>
  <si>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</si>
  <si>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</si>
  <si>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</si>
  <si>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</si>
  <si>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</si>
  <si>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</si>
  <si>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</si>
  <si>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</si>
  <si>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</si>
  <si>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</si>
  <si>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</si>
  <si>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</si>
  <si>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</si>
  <si>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</si>
  <si>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</si>
  <si>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</si>
  <si>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</si>
  <si>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</si>
  <si>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</si>
  <si>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</si>
  <si>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</si>
  <si>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</si>
  <si>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</si>
  <si>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</si>
  <si>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</si>
  <si>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</si>
  <si>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</si>
  <si>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</si>
  <si>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</si>
  <si>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</si>
  <si>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</si>
  <si>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</si>
  <si>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</si>
  <si>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</si>
  <si>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</si>
  <si>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</si>
  <si>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</si>
  <si>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</si>
  <si>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</si>
  <si>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</si>
  <si>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</si>
  <si>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</si>
  <si>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</si>
  <si>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</si>
  <si>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</si>
  <si>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</si>
  <si>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</si>
  <si>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</si>
  <si>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</si>
  <si>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</si>
  <si>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</si>
  <si>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</si>
  <si>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</si>
  <si>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</si>
  <si>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</si>
  <si>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</si>
  <si>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</si>
  <si>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</si>
  <si>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</si>
  <si>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</si>
  <si>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</si>
  <si>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</si>
  <si>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</si>
  <si>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</si>
  <si>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</si>
  <si>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</si>
  <si>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</si>
  <si>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</si>
  <si>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</si>
  <si>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</si>
  <si>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</si>
  <si>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</si>
  <si>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</si>
  <si>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</si>
  <si>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</si>
  <si>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</si>
  <si>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</si>
  <si>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</si>
  <si>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</si>
  <si>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</si>
  <si>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</si>
  <si>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</si>
  <si>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</si>
  <si>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</si>
  <si>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</si>
  <si>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</si>
  <si>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</si>
  <si>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</si>
  <si>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</si>
  <si>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</si>
  <si>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</si>
  <si>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</si>
  <si>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</si>
  <si>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</si>
  <si>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</si>
  <si>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</si>
  <si>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</si>
  <si>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</si>
  <si>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</si>
  <si>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</si>
  <si>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</si>
  <si>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</si>
  <si>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</si>
  <si>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</si>
  <si>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</si>
  <si>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</si>
  <si>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</si>
  <si>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</si>
  <si>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</si>
  <si>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</si>
  <si>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</si>
  <si>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</si>
  <si>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</si>
  <si>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</si>
  <si>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</si>
  <si>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</si>
  <si>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</si>
  <si>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</si>
  <si>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</si>
  <si>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</si>
  <si>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</si>
  <si>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</si>
  <si>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</si>
  <si>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</si>
  <si>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</si>
  <si>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</si>
  <si>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</si>
  <si>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</si>
  <si>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</si>
  <si>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</si>
  <si>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</si>
  <si>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</si>
  <si>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</si>
  <si>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</si>
  <si>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</si>
  <si>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</si>
  <si>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</si>
  <si>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</si>
  <si>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</si>
  <si>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</si>
  <si>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</si>
  <si>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</si>
  <si>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</si>
  <si>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</si>
  <si>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</si>
  <si>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</si>
  <si>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</si>
  <si>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</si>
  <si>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</si>
  <si>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</si>
  <si>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</si>
  <si>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</si>
  <si>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</si>
  <si>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</si>
  <si>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</si>
  <si>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</si>
  <si>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</si>
  <si>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</si>
  <si>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</si>
  <si>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</si>
  <si>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</si>
  <si>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</si>
  <si>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</si>
  <si>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</si>
  <si>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</si>
  <si>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</si>
  <si>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</si>
  <si>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</si>
  <si>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</si>
  <si>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</si>
  <si>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</si>
  <si>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</si>
  <si>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</si>
  <si>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</si>
  <si>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</si>
  <si>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</si>
  <si>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</si>
  <si>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</si>
  <si>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</si>
  <si>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</si>
  <si>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</si>
  <si>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</si>
  <si>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</si>
  <si>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</si>
  <si>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</si>
  <si>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</si>
  <si>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</si>
  <si>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</si>
  <si>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</si>
  <si>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</si>
  <si>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</si>
  <si>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</si>
  <si>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</si>
  <si>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</si>
  <si>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</si>
  <si>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</si>
  <si>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</si>
  <si>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</si>
  <si>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</si>
  <si>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</si>
  <si>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</si>
  <si>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</si>
  <si>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</si>
  <si>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</si>
  <si>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</si>
  <si>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</si>
  <si>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</si>
  <si>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</si>
  <si>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</si>
  <si>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</si>
  <si>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</si>
  <si>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</si>
  <si>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</si>
  <si>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</si>
  <si>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</si>
  <si>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</si>
  <si>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</si>
  <si>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</si>
  <si>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</si>
  <si>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</si>
  <si>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</si>
  <si>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</si>
  <si>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</si>
  <si>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</si>
  <si>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</si>
  <si>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</si>
  <si>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</si>
  <si>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</si>
  <si>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</si>
  <si>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</si>
  <si>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</si>
  <si>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</si>
  <si>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</si>
  <si>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</si>
  <si>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</si>
  <si>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</si>
  <si>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</si>
  <si>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</si>
  <si>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</si>
  <si>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</si>
  <si>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</si>
  <si>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</si>
  <si>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</si>
  <si>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</si>
  <si>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</si>
  <si>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</si>
  <si>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</si>
  <si>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</si>
  <si>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</si>
  <si>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</si>
  <si>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</si>
  <si>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</si>
  <si>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</si>
  <si>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</si>
  <si>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</si>
  <si>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</si>
  <si>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</si>
  <si>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</si>
  <si>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</si>
  <si>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</si>
  <si>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</si>
  <si>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</si>
  <si>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</si>
  <si>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</si>
  <si>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</si>
  <si>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</si>
  <si>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</si>
  <si>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</si>
  <si>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</si>
  <si>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</si>
  <si>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</si>
  <si>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</si>
  <si>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</si>
  <si>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</si>
  <si>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</si>
  <si>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</si>
  <si>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</si>
  <si>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</si>
  <si>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</si>
  <si>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</si>
  <si>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</si>
  <si>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</si>
  <si>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</si>
  <si>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</si>
  <si>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</si>
  <si>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</si>
  <si>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</si>
  <si>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</si>
  <si>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</si>
  <si>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</si>
  <si>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</si>
  <si>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</si>
  <si>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</si>
  <si>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</si>
  <si>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</si>
  <si>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</si>
  <si>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</si>
  <si>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</si>
  <si>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</si>
  <si>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</si>
  <si>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</si>
  <si>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</si>
  <si>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</si>
  <si>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</si>
  <si>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</si>
  <si>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</si>
  <si>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</si>
  <si>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</si>
  <si>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</si>
  <si>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</si>
  <si>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</si>
  <si>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</si>
  <si>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</si>
  <si>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</si>
  <si>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</si>
  <si>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</si>
  <si>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</si>
  <si>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</si>
  <si>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</si>
  <si>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</si>
  <si>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</si>
  <si>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</si>
  <si>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</si>
  <si>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</si>
  <si>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</si>
  <si>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</si>
  <si>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</si>
  <si>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</si>
  <si>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</si>
  <si>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</si>
  <si>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</si>
  <si>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</si>
  <si>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</si>
  <si>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</si>
  <si>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</si>
  <si>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</si>
  <si>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</si>
  <si>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</si>
  <si>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</si>
  <si>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</si>
  <si>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</si>
  <si>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</si>
  <si>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</si>
  <si>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</si>
  <si>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</si>
  <si>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</si>
  <si>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</si>
  <si>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</si>
  <si>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</si>
  <si>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</si>
  <si>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</si>
  <si>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</si>
  <si>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</si>
  <si>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</si>
  <si>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</si>
  <si>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</si>
  <si>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</si>
  <si>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</si>
  <si>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</si>
  <si>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</si>
  <si>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</si>
  <si>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</si>
  <si>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</si>
  <si>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</si>
  <si>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</si>
  <si>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</si>
  <si>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</si>
  <si>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</si>
  <si>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</si>
  <si>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</si>
  <si>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</si>
  <si>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</si>
  <si>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</si>
  <si>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</si>
  <si>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</si>
  <si>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</si>
  <si>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</si>
  <si>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</si>
  <si>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</si>
  <si>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</si>
  <si>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</si>
  <si>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</si>
  <si>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</si>
  <si>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</si>
  <si>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</si>
  <si>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</si>
  <si>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</si>
  <si>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</si>
  <si>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</si>
  <si>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</si>
  <si>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</si>
  <si>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</si>
  <si>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</si>
  <si>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</si>
  <si>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</si>
  <si>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</si>
  <si>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</si>
  <si>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</si>
  <si>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</si>
  <si>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</si>
  <si>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</si>
  <si>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</si>
  <si>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</si>
  <si>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</si>
  <si>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</si>
  <si>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</si>
  <si>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</si>
  <si>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</si>
  <si>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</si>
  <si>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</si>
  <si>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</si>
  <si>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</si>
  <si>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</si>
  <si>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</si>
  <si>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</si>
  <si>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</si>
  <si>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</si>
  <si>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</si>
  <si>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</si>
  <si>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</si>
  <si>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</si>
  <si>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</si>
  <si>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</si>
  <si>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</si>
  <si>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</si>
  <si>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</si>
  <si>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</si>
  <si>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</si>
  <si>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</si>
  <si>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</si>
  <si>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</si>
  <si>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</si>
  <si>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</si>
  <si>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</si>
  <si>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</si>
  <si>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</si>
  <si>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</si>
  <si>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</si>
  <si>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</si>
  <si>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</si>
  <si>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</si>
  <si>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</si>
  <si>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</si>
  <si>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</si>
  <si>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</si>
  <si>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</si>
  <si>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</si>
  <si>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</si>
  <si>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</si>
  <si>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</si>
  <si>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</si>
  <si>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</si>
  <si>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</si>
  <si>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</si>
  <si>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</si>
  <si>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</si>
  <si>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</si>
  <si>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</si>
  <si>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</si>
  <si>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</si>
  <si>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</si>
  <si>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</si>
  <si>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</si>
  <si>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</si>
  <si>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</si>
  <si>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</si>
  <si>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</si>
  <si>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</si>
  <si>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</si>
  <si>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</si>
  <si>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</si>
  <si>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</si>
  <si>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</si>
  <si>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</si>
  <si>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</si>
  <si>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</si>
  <si>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</si>
  <si>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</si>
  <si>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</si>
  <si>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</si>
  <si>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</si>
  <si>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</si>
  <si>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</si>
  <si>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</si>
  <si>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</si>
  <si>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</si>
  <si>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</si>
  <si>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</si>
  <si>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</si>
  <si>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</si>
  <si>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</si>
  <si>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</si>
  <si>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</si>
  <si>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</si>
  <si>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</si>
  <si>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</si>
  <si>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</si>
  <si>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</si>
  <si>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</si>
  <si>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</si>
  <si>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</si>
  <si>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</si>
  <si>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</si>
  <si>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</si>
  <si>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</si>
  <si>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</si>
  <si>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</si>
  <si>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</si>
  <si>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</si>
  <si>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</si>
  <si>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</si>
  <si>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</si>
  <si>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</si>
  <si>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</si>
  <si>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</si>
  <si>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</si>
  <si>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</si>
  <si>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</si>
  <si>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</si>
  <si>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</si>
  <si>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</si>
  <si>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</si>
  <si>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</si>
  <si>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</si>
  <si>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</si>
  <si>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</si>
  <si>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</si>
  <si>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</si>
  <si>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</si>
  <si>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</si>
  <si>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</si>
  <si>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</si>
  <si>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</si>
  <si>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</si>
  <si>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</si>
  <si>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</si>
  <si>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</si>
  <si>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</si>
  <si>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</si>
  <si>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</si>
  <si>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</si>
  <si>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</si>
  <si>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</si>
  <si>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</si>
  <si>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</si>
  <si>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</si>
  <si>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</si>
  <si>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</si>
  <si>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</si>
  <si>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</si>
  <si>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</si>
  <si>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</si>
  <si>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</si>
  <si>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</si>
  <si>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</si>
  <si>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</si>
  <si>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</si>
  <si>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</si>
  <si>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</si>
  <si>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</si>
  <si>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</si>
  <si>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</si>
  <si>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</si>
  <si>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</si>
  <si>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</si>
  <si>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</si>
  <si>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</si>
  <si>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</si>
  <si>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</si>
  <si>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</si>
  <si>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</si>
  <si>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</si>
  <si>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</si>
  <si>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</si>
  <si>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</si>
  <si>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</si>
  <si>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</si>
  <si>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</si>
  <si>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</si>
  <si>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</si>
  <si>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</si>
  <si>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</si>
  <si>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</si>
  <si>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</si>
  <si>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</si>
  <si>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</si>
  <si>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</si>
  <si>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</si>
  <si>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</si>
  <si>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</si>
  <si>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</si>
  <si>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</si>
  <si>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</si>
  <si>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</si>
  <si>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</si>
  <si>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</si>
  <si>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</si>
  <si>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</si>
  <si>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</si>
  <si>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</si>
  <si>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</si>
  <si>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</si>
  <si>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</si>
  <si>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</si>
  <si>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</si>
  <si>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</si>
  <si>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</si>
  <si>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</si>
  <si>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</si>
  <si>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</si>
  <si>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</si>
  <si>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</si>
  <si>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</si>
  <si>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</si>
  <si>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</si>
  <si>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</si>
  <si>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</si>
  <si>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</si>
  <si>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</si>
  <si>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</si>
  <si>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</si>
  <si>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</si>
  <si>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</si>
  <si>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</si>
  <si>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</si>
  <si>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</si>
  <si>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</si>
  <si>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</si>
  <si>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</si>
  <si>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</si>
  <si>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</si>
  <si>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</si>
  <si>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</si>
  <si>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</si>
  <si>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</si>
  <si>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</si>
  <si>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</si>
  <si>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</si>
  <si>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</si>
  <si>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</si>
  <si>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</si>
  <si>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</si>
  <si>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</si>
  <si>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</si>
  <si>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</si>
  <si>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</si>
  <si>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</si>
  <si>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</si>
  <si>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</si>
  <si>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</si>
  <si>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</si>
  <si>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</si>
  <si>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</si>
  <si>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</si>
  <si>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</si>
  <si>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</si>
  <si>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</si>
  <si>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</si>
  <si>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</si>
  <si>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</si>
  <si>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</si>
  <si>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</si>
  <si>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</si>
  <si>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</si>
  <si>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</si>
  <si>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</si>
  <si>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</si>
  <si>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</si>
  <si>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</si>
  <si>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</si>
  <si>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</si>
  <si>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</si>
  <si>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</si>
  <si>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</si>
  <si>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</si>
  <si>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</si>
  <si>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</si>
  <si>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</si>
  <si>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</si>
  <si>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</si>
  <si>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</si>
  <si>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</si>
  <si>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</si>
  <si>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</si>
  <si>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</si>
  <si>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</si>
  <si>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</si>
  <si>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</si>
  <si>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</si>
  <si>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</si>
  <si>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</si>
  <si>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</si>
  <si>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</si>
  <si>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</si>
  <si>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</si>
  <si>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</si>
  <si>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</si>
  <si>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</si>
  <si>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</si>
  <si>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</si>
  <si>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</si>
  <si>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</si>
  <si>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</si>
  <si>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</si>
  <si>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</si>
  <si>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</si>
  <si>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</si>
  <si>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</si>
  <si>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</si>
  <si>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</si>
  <si>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</si>
  <si>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</si>
  <si>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</si>
  <si>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</si>
  <si>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</si>
  <si>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</si>
  <si>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</si>
  <si>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</si>
  <si>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</si>
  <si>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</si>
  <si>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</si>
  <si>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</si>
  <si>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</si>
  <si>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</si>
  <si>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</si>
  <si>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</si>
  <si>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</si>
  <si>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</si>
  <si>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</si>
  <si>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</si>
  <si>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</si>
  <si>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</si>
  <si>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</si>
  <si>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</si>
  <si>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</si>
  <si>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</si>
  <si>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</si>
  <si>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</si>
  <si>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</si>
  <si>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</si>
  <si>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</si>
  <si>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</si>
  <si>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</si>
  <si>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</si>
  <si>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</si>
  <si>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</si>
  <si>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</si>
  <si>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</si>
  <si>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</si>
  <si>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</si>
  <si>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</si>
  <si>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</si>
  <si>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</si>
  <si>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</si>
  <si>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</si>
  <si>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</si>
  <si>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</si>
  <si>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</si>
  <si>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</si>
  <si>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</si>
  <si>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</si>
  <si>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</si>
  <si>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</si>
  <si>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</si>
  <si>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</si>
  <si>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</si>
  <si>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</si>
  <si>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</si>
  <si>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</si>
  <si>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</si>
  <si>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</si>
  <si>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</si>
  <si>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</si>
  <si>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</si>
  <si>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</si>
  <si>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</si>
  <si>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</si>
  <si>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</si>
  <si>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</si>
  <si>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</si>
  <si>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</si>
  <si>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</si>
  <si>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</si>
  <si>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</si>
  <si>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</si>
  <si>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</si>
  <si>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</si>
  <si>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</si>
  <si>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</si>
  <si>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</si>
  <si>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</si>
  <si>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</si>
  <si>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</si>
  <si>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</si>
  <si>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</si>
  <si>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</si>
  <si>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</si>
  <si>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</si>
  <si>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</si>
  <si>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</si>
  <si>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</si>
  <si>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</si>
  <si>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</si>
  <si>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</si>
  <si>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</si>
  <si>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</si>
  <si>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</si>
  <si>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</si>
  <si>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</si>
  <si>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</si>
  <si>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</si>
  <si>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</si>
  <si>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</si>
  <si>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</si>
  <si>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</si>
  <si>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</si>
  <si>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</si>
  <si>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</si>
  <si>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</si>
  <si>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</si>
  <si>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</si>
  <si>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</si>
  <si>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</si>
  <si>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</si>
  <si>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</si>
  <si>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</si>
  <si>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</si>
  <si>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</si>
  <si>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</si>
  <si>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</si>
  <si>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</si>
  <si>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</si>
  <si>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</si>
  <si>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</si>
  <si>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</si>
  <si>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</si>
  <si>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</si>
  <si>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</si>
  <si>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</si>
  <si>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</si>
  <si>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</si>
  <si>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</si>
  <si>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</si>
  <si>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</si>
  <si>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</si>
  <si>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</si>
  <si>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</si>
  <si>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</si>
  <si>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</si>
  <si>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</si>
  <si>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</si>
  <si>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</si>
  <si>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</si>
  <si>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</si>
  <si>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</si>
  <si>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</si>
  <si>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</si>
  <si>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</si>
  <si>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</si>
  <si>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</si>
  <si>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</si>
  <si>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</si>
  <si>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</si>
  <si>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</si>
  <si>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</si>
  <si>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</si>
  <si>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</si>
  <si>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</si>
  <si>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</si>
  <si>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</si>
  <si>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</si>
  <si>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</si>
  <si>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</si>
  <si>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</si>
  <si>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</si>
  <si>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</si>
  <si>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</si>
  <si>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</si>
  <si>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</si>
  <si>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</si>
  <si>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</si>
  <si>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</si>
  <si>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</si>
  <si>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</si>
  <si>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</si>
  <si>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</si>
  <si>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</si>
  <si>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</si>
  <si>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</si>
  <si>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</si>
  <si>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</si>
  <si>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</si>
  <si>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</si>
  <si>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</si>
  <si>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</si>
  <si>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</si>
  <si>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</si>
  <si>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</si>
  <si>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</si>
  <si>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</si>
  <si>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</si>
  <si>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</si>
  <si>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</si>
  <si>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</si>
  <si>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</si>
  <si>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</si>
  <si>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</si>
  <si>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</si>
  <si>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</si>
  <si>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</si>
  <si>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</si>
  <si>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</si>
  <si>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</si>
  <si>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</si>
  <si>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</si>
  <si>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</si>
  <si>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</si>
  <si>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</si>
  <si>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</si>
  <si>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</si>
  <si>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</si>
  <si>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</si>
  <si>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</si>
  <si>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</si>
  <si>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</si>
  <si>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</si>
  <si>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</si>
  <si>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</si>
  <si>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</si>
  <si>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</si>
  <si>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</si>
  <si>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</si>
  <si>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</si>
  <si>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</si>
  <si>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</si>
  <si>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</si>
  <si>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</si>
  <si>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</si>
  <si>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</si>
  <si>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</si>
  <si>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</si>
  <si>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</si>
  <si>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</si>
  <si>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</si>
  <si>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</si>
  <si>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</si>
  <si>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</si>
  <si>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</si>
  <si>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</si>
  <si>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</si>
  <si>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</si>
  <si>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</si>
  <si>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</si>
  <si>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</si>
  <si>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</si>
  <si>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</si>
  <si>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</si>
  <si>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</si>
  <si>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</si>
  <si>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</si>
  <si>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</si>
  <si>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</si>
  <si>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</si>
  <si>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</si>
  <si>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</si>
  <si>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</si>
  <si>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</si>
  <si>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</si>
  <si>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</si>
  <si>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</si>
  <si>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</si>
  <si>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</si>
  <si>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</si>
  <si>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</si>
  <si>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</si>
  <si>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</si>
  <si>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</si>
  <si>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</si>
  <si>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</si>
  <si>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</si>
  <si>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</si>
  <si>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</si>
  <si>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</si>
  <si>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</si>
  <si>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</si>
  <si>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</si>
  <si>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</si>
  <si>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</si>
  <si>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</si>
  <si>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</si>
  <si>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</si>
  <si>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</si>
  <si>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</si>
  <si>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</si>
  <si>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</si>
  <si>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</si>
  <si>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</si>
  <si>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</si>
  <si>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</si>
  <si>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</si>
  <si>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</si>
  <si>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</si>
  <si>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</si>
  <si>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</si>
  <si>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</si>
  <si>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</si>
  <si>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</si>
  <si>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</si>
  <si>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</si>
  <si>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</si>
  <si>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</si>
  <si>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</si>
  <si>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</si>
  <si>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</si>
  <si>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</si>
  <si>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</si>
  <si>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</si>
  <si>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</si>
  <si>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</si>
  <si>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</si>
  <si>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</si>
  <si>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</si>
  <si>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</si>
  <si>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</si>
  <si>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</si>
  <si>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</si>
  <si>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</si>
  <si>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</si>
  <si>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</si>
  <si>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</si>
  <si>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</si>
  <si>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</si>
  <si>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</si>
  <si>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</si>
  <si>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</si>
  <si>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</si>
  <si>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</si>
  <si>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</si>
  <si>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</si>
  <si>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</si>
  <si>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</si>
  <si>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</si>
  <si>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</si>
  <si>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</si>
  <si>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</si>
  <si>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</si>
  <si>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</si>
  <si>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</si>
  <si>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</si>
  <si>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</si>
  <si>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</si>
  <si>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</si>
  <si>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</si>
  <si>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</si>
  <si>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</si>
  <si>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</si>
  <si>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</si>
  <si>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</si>
  <si>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</si>
  <si>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</si>
  <si>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</si>
  <si>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</si>
  <si>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</si>
  <si>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</si>
  <si>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</si>
  <si>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</si>
  <si>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</si>
  <si>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</si>
  <si>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</si>
  <si>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</si>
  <si>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</si>
  <si>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</si>
  <si>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</si>
  <si>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</si>
  <si>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</si>
  <si>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</si>
  <si>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</si>
  <si>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</si>
  <si>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</si>
  <si>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</si>
  <si>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</si>
  <si>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</si>
  <si>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</si>
  <si>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</si>
  <si>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</si>
  <si>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</si>
  <si>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</si>
  <si>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</si>
  <si>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</si>
  <si>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</si>
  <si>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</si>
  <si>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</si>
  <si>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</si>
  <si>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</si>
  <si>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</si>
  <si>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</si>
  <si>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</si>
  <si>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</si>
  <si>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</si>
  <si>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</si>
  <si>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Execução de solda  linha principal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</si>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</sst>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zoomScaleNormal="100" workbookViewId="0">
      <pane xSplit="6" topLeftCell="G1" activePane="topRight" state="frozen"/>
      <selection pane="topRight" activeCell="AY471" sqref="AY471:BS4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1917</v>
      </c>
      <c r="X471" s="205" t="s">
        <v>973</v>
      </c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695</v>
      </c>
      <c r="L472" s="171">
        <v>697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TAL699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695</v>
      </c>
      <c r="AQ472" s="268">
        <f>IF(BS_CONTROLE[[#This Row],[KM - Fim]]=0, "-", BS_CONTROLE[[#This Row],[KM - Fim]])</f>
        <v>697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1918</v>
      </c>
      <c r="X474" s="205" t="s">
        <v>973</v>
      </c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1919</v>
      </c>
      <c r="X479" s="205" t="s">
        <v>973</v>
      </c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583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1913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1920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1921</v>
      </c>
      <c r="X484" s="205" t="s">
        <v>973</v>
      </c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0 BK466 BJ431:BJ506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1922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1923</v>
      </c>
      <c r="E3" s="291" t="s">
        <v>1924</v>
      </c>
      <c r="F3" s="291" t="s">
        <v>1925</v>
      </c>
      <c r="G3" s="291" t="s">
        <v>1926</v>
      </c>
      <c r="H3" s="291" t="s">
        <v>1927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1929</v>
      </c>
      <c r="G10" s="292" t="s">
        <v>1930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1931</v>
      </c>
      <c r="G11" s="292" t="s">
        <v>1932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1933</v>
      </c>
      <c r="G12" s="292" t="s">
        <v>1932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1934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1935</v>
      </c>
      <c r="C4" s="296" t="s">
        <v>1936</v>
      </c>
      <c r="D4" s="296" t="s">
        <v>1937</v>
      </c>
      <c r="E4" s="296" t="s">
        <v>1938</v>
      </c>
      <c r="F4" s="296" t="s">
        <v>7</v>
      </c>
      <c r="G4" s="296" t="s">
        <v>1939</v>
      </c>
      <c r="H4" s="181"/>
    </row>
    <row r="5" spans="1:8">
      <c r="A5" s="181"/>
      <c r="B5" s="297" t="s">
        <v>1940</v>
      </c>
      <c r="C5" s="297">
        <v>309525</v>
      </c>
      <c r="D5" s="297" t="s">
        <v>1941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1942</v>
      </c>
      <c r="C6" s="297">
        <v>257410</v>
      </c>
      <c r="D6" s="297" t="s">
        <v>1943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1944</v>
      </c>
      <c r="C7" s="297">
        <v>256875</v>
      </c>
      <c r="D7" s="297" t="s">
        <v>1945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1946</v>
      </c>
      <c r="C8" s="297">
        <v>257278</v>
      </c>
      <c r="D8" s="297" t="s">
        <v>1947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1948</v>
      </c>
      <c r="C9" s="297">
        <v>261794</v>
      </c>
      <c r="D9" s="297" t="s">
        <v>1949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1950</v>
      </c>
      <c r="C10" s="297">
        <v>257033</v>
      </c>
      <c r="D10" s="297" t="s">
        <v>1951</v>
      </c>
      <c r="E10" s="297" t="s">
        <v>838</v>
      </c>
      <c r="F10" s="297" t="s">
        <v>194</v>
      </c>
      <c r="G10" s="297" t="s">
        <v>1952</v>
      </c>
      <c r="H10" s="181"/>
    </row>
    <row r="11" spans="1:8">
      <c r="A11" s="181"/>
      <c r="B11" s="297" t="s">
        <v>1953</v>
      </c>
      <c r="C11" s="297">
        <v>396578</v>
      </c>
      <c r="D11" s="297" t="s">
        <v>1954</v>
      </c>
      <c r="E11" s="297" t="s">
        <v>838</v>
      </c>
      <c r="F11" s="297" t="s">
        <v>194</v>
      </c>
      <c r="G11" s="297" t="s">
        <v>1952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1955</v>
      </c>
      <c r="W1" s="406"/>
      <c r="X1" s="406"/>
      <c r="Y1" s="103"/>
    </row>
    <row r="2" spans="1:25" s="100" customFormat="1" ht="11.25" customHeight="1">
      <c r="A2" s="104" t="s">
        <v>1956</v>
      </c>
      <c r="B2" s="104" t="s">
        <v>1957</v>
      </c>
      <c r="C2" s="104" t="s">
        <v>605</v>
      </c>
      <c r="D2" s="105" t="s">
        <v>1178</v>
      </c>
      <c r="E2" s="105" t="s">
        <v>1179</v>
      </c>
      <c r="F2" s="105" t="s">
        <v>1958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1959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TAL699</v>
      </c>
      <c r="M469" s="110">
        <f>IF(FN_MC!J472="","*",FN_MC!J472)</f>
        <v>98</v>
      </c>
      <c r="N469" s="278">
        <f>IF(FN_MC!K472="","*",FN_MC!K472)</f>
        <v>695</v>
      </c>
      <c r="O469" s="278">
        <f>IF(FN_MC!L472="","*",FN_MC!L472)</f>
        <v>697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03" t="str">
        <f>IF(FN_MC!N481="","*",FN_MC!N481)</f>
        <v>-</v>
      </c>
      <c r="M479" s="110" t="str">
        <f>IF(FN_MC!J481="","*",FN_MC!J481)</f>
        <v>*</v>
      </c>
      <c r="N479" s="278" t="str">
        <f>IF(FN_MC!K481="","*",FN_MC!K481)</f>
        <v>*</v>
      </c>
      <c r="O479" s="278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1960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1961</v>
      </c>
      <c r="C2" s="95" t="s">
        <v>1163</v>
      </c>
      <c r="D2" s="95" t="s">
        <v>1165</v>
      </c>
      <c r="E2" s="95" t="s">
        <v>1962</v>
      </c>
      <c r="F2" s="95" t="s">
        <v>1963</v>
      </c>
      <c r="G2" s="95" t="s">
        <v>1964</v>
      </c>
      <c r="H2" s="95" t="s">
        <v>1965</v>
      </c>
      <c r="I2" s="95" t="s">
        <v>1966</v>
      </c>
      <c r="J2" s="95" t="s">
        <v>1967</v>
      </c>
      <c r="K2" s="130" t="s">
        <v>1968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*</v>
      </c>
      <c r="I577" s="120" t="str">
        <f>IF(FN_MC!AC473="","*",FN_MC!AC473)</f>
        <v>*</v>
      </c>
      <c r="J577" s="121" t="str">
        <f>IF(FN_MC!AA473="","*",FN_MC!AA473)</f>
        <v>*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-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-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1969</v>
      </c>
      <c r="D5" s="408"/>
      <c r="E5" s="408"/>
      <c r="F5" s="408"/>
      <c r="G5" s="408"/>
      <c r="H5" s="408"/>
      <c r="I5" s="408"/>
      <c r="J5" s="409"/>
      <c r="K5" s="410" t="s">
        <v>1970</v>
      </c>
      <c r="L5" s="411"/>
      <c r="M5" s="411"/>
      <c r="N5" s="411"/>
      <c r="O5" s="412" t="s">
        <v>1971</v>
      </c>
      <c r="P5" s="413"/>
      <c r="Q5" s="414"/>
    </row>
    <row r="6" spans="1:17" s="93" customFormat="1" ht="15.75" customHeight="1">
      <c r="A6" s="87" t="s">
        <v>1958</v>
      </c>
      <c r="B6" s="94" t="s">
        <v>1957</v>
      </c>
      <c r="C6" s="95" t="s">
        <v>1178</v>
      </c>
      <c r="D6" s="96" t="s">
        <v>1179</v>
      </c>
      <c r="E6" s="95" t="s">
        <v>1972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1973</v>
      </c>
      <c r="M6" s="138" t="s">
        <v>628</v>
      </c>
      <c r="N6" s="139" t="s">
        <v>1173</v>
      </c>
      <c r="O6" s="233" t="s">
        <v>1216</v>
      </c>
      <c r="P6" s="152"/>
      <c r="Q6" s="182" t="s">
        <v>1974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-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-</v>
      </c>
      <c r="D571" s="99" t="str">
        <f>IF(FN_MC!T481="","*",FN_MC!T481)</f>
        <v>-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-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-</v>
      </c>
      <c r="L571" s="140" t="str">
        <f>IF(FN_MC!AM481="","*",FN_MC!AM481)</f>
        <v>-</v>
      </c>
      <c r="M571" s="140" t="str">
        <f>IF(FN_MC!AP481="","*",FN_MC!AP481)</f>
        <v>-</v>
      </c>
      <c r="N571" s="140" t="str">
        <f>IF(FN_MC!AM481="","*",FN_MC!AM481)</f>
        <v>-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2026-01-28T18:11:15Z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