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32" documentId="8_{B6337239-1A00-434D-AAD0-422EA1FEB5AE}" xr6:coauthVersionLast="47" xr6:coauthVersionMax="47" xr10:uidLastSave="{8943B168-C13B-4987-91AF-E15014B25FFD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<sst xmlns="http://schemas.openxmlformats.org/spreadsheetml/2006/main" count="11171" uniqueCount="1695">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</sst>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W474" activePane="bottomRight" state="frozen"/>
      <selection pane="bottomRight" activeCell="Y484" sqref="Y484:Y4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405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404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40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1607</v>
      </c>
      <c r="W479" s="261" t="s">
        <v>1608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1609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1610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1611</v>
      </c>
      <c r="N490" s="204" t="s">
        <v>1612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1610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1613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1614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1615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1616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1621</v>
      </c>
      <c r="W512" s="173" t="s">
        <v>1622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1623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1624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1625</v>
      </c>
      <c r="W515" s="173" t="s">
        <v>1626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16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5" operator="equal">
      <formula>"OPORTUNIDADE"</formula>
    </cfRule>
  </conditionalFormatting>
  <conditionalFormatting sqref="AZ6:AZ523">
    <cfRule type="expression" dxfId="139" priority="18500">
      <formula>$BU6=1</formula>
    </cfRule>
  </conditionalFormatting>
  <conditionalFormatting sqref="BQ6:BQ600">
    <cfRule type="cellIs" dxfId="138" priority="18511" operator="equal">
      <formula>"Produção e Intervalo"</formula>
    </cfRule>
    <cfRule type="cellIs" dxfId="137" priority="18512" operator="equal">
      <formula>"Aderente"</formula>
    </cfRule>
    <cfRule type="cellIs" dxfId="136" priority="18513" operator="equal">
      <formula>"Intervalo"</formula>
    </cfRule>
    <cfRule type="cellIs" dxfId="135" priority="18514" operator="equal">
      <formula>"Produção"</formula>
    </cfRule>
    <cfRule type="cellIs" dxfId="134" priority="18515" operator="equal">
      <formula>"ERRO"</formula>
    </cfRule>
  </conditionalFormatting>
  <conditionalFormatting sqref="BR6:BS553">
    <cfRule type="cellIs" dxfId="133" priority="18493" operator="equal">
      <formula>"*"</formula>
    </cfRule>
    <cfRule type="cellIs" dxfId="132" priority="18494" operator="greaterThanOrEqual">
      <formula>1</formula>
    </cfRule>
    <cfRule type="cellIs" dxfId="131" priority="18495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1" operator="equal">
      <formula>"NÃO"</formula>
    </cfRule>
    <cfRule type="cellIs" dxfId="129" priority="18442" operator="equal">
      <formula>"SIM"</formula>
    </cfRule>
  </conditionalFormatting>
  <conditionalFormatting sqref="X478 X480 X483 X488:X489 X492 X499 X506 X509 X511:X512 X517 X520:X523">
    <cfRule type="cellIs" dxfId="128" priority="18440" operator="equal">
      <formula>"OPORTUNIDADE"</formula>
    </cfRule>
  </conditionalFormatting>
  <conditionalFormatting sqref="Z476:Z480 Z487:Z489 Z483:Z484 Z492 Z496:Z499 Z517 Z501:Z515 Z519:Z523">
    <cfRule type="cellIs" dxfId="127" priority="18438" operator="equal">
      <formula>"NÃO"</formula>
    </cfRule>
    <cfRule type="cellIs" dxfId="126" priority="18439" operator="equal">
      <formula>"SIM"</formula>
    </cfRule>
  </conditionalFormatting>
  <conditionalFormatting sqref="Z476:Z480 Z487:Z489 Z483:Z484 Z492 Z496:Z499 Z517 Z501:Z515 Z519:Z523">
    <cfRule type="cellIs" dxfId="125" priority="18437" operator="equal">
      <formula>"OPORTUNIDADE"</formula>
    </cfRule>
  </conditionalFormatting>
  <conditionalFormatting sqref="Y1048576">
    <cfRule type="cellIs" dxfId="124" priority="18322" operator="equal">
      <formula>"OPORTUNIDADE"</formula>
    </cfRule>
  </conditionalFormatting>
  <conditionalFormatting sqref="Y1048576">
    <cfRule type="cellIs" dxfId="123" priority="18320" operator="equal">
      <formula>"NÃO"</formula>
    </cfRule>
    <cfRule type="cellIs" dxfId="122" priority="18321" operator="equal">
      <formula>"SIM"</formula>
    </cfRule>
  </conditionalFormatting>
  <conditionalFormatting sqref="Z524:Z549">
    <cfRule type="cellIs" dxfId="121" priority="18057" operator="equal">
      <formula>"OPORTUNIDADE"</formula>
    </cfRule>
  </conditionalFormatting>
  <conditionalFormatting sqref="Z524:Z549">
    <cfRule type="cellIs" dxfId="120" priority="18055" operator="equal">
      <formula>"NÃO"</formula>
    </cfRule>
    <cfRule type="cellIs" dxfId="119" priority="18056" operator="equal">
      <formula>"SIM"</formula>
    </cfRule>
  </conditionalFormatting>
  <conditionalFormatting sqref="X550">
    <cfRule type="cellIs" dxfId="118" priority="18043" operator="equal">
      <formula>"NÃO"</formula>
    </cfRule>
    <cfRule type="cellIs" dxfId="117" priority="18044" operator="equal">
      <formula>"SIM"</formula>
    </cfRule>
  </conditionalFormatting>
  <conditionalFormatting sqref="X550">
    <cfRule type="cellIs" dxfId="116" priority="18042" operator="equal">
      <formula>"OPORTUNIDADE"</formula>
    </cfRule>
  </conditionalFormatting>
  <conditionalFormatting sqref="Z550">
    <cfRule type="cellIs" dxfId="115" priority="18040" operator="equal">
      <formula>"NÃO"</formula>
    </cfRule>
    <cfRule type="cellIs" dxfId="114" priority="18041" operator="equal">
      <formula>"SIM"</formula>
    </cfRule>
  </conditionalFormatting>
  <conditionalFormatting sqref="Z550">
    <cfRule type="cellIs" dxfId="113" priority="18039" operator="equal">
      <formula>"OPORTUNIDADE"</formula>
    </cfRule>
  </conditionalFormatting>
  <conditionalFormatting sqref="BI550">
    <cfRule type="iconSet" priority="180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49">
      <iconSet showValue="0">
        <cfvo type="percent" val="0"/>
        <cfvo type="num" val="1"/>
        <cfvo type="num" val="1" gte="0"/>
      </iconSet>
    </cfRule>
    <cfRule type="iconSet" priority="180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59">
      <formula>$BU493=1</formula>
    </cfRule>
  </conditionalFormatting>
  <conditionalFormatting sqref="AZ526:AZ550">
    <cfRule type="expression" dxfId="111" priority="18819">
      <formula>$BU498=1</formula>
    </cfRule>
  </conditionalFormatting>
  <conditionalFormatting sqref="BI524:BI54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2">
      <iconSet showValue="0">
        <cfvo type="percent" val="0"/>
        <cfvo type="num" val="1"/>
        <cfvo type="num" val="1" gte="0"/>
      </iconSet>
    </cfRule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2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4" operator="equal">
      <formula>"*"</formula>
    </cfRule>
    <cfRule type="cellIs" dxfId="109" priority="13455" operator="greaterThanOrEqual">
      <formula>1</formula>
    </cfRule>
    <cfRule type="cellIs" dxfId="108" priority="13456" operator="lessThan">
      <formula>1</formula>
    </cfRule>
  </conditionalFormatting>
  <conditionalFormatting sqref="BJ2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2" operator="equal">
      <formula>"OPORTUNIDADE"</formula>
    </cfRule>
  </conditionalFormatting>
  <conditionalFormatting sqref="Y158">
    <cfRule type="cellIs" dxfId="106" priority="90" operator="equal">
      <formula>"NÃO"</formula>
    </cfRule>
    <cfRule type="cellIs" dxfId="105" priority="91" operator="equal">
      <formula>"SIM"</formula>
    </cfRule>
  </conditionalFormatting>
  <conditionalFormatting sqref="BO6:BO208 BO210:BO600">
    <cfRule type="iconSet" priority="1888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2">
      <iconSet showValue="0">
        <cfvo type="percent" val="0"/>
        <cfvo type="num" val="1"/>
        <cfvo type="num" val="1" gte="0"/>
      </iconSet>
    </cfRule>
    <cfRule type="iconSet" priority="18893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9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600 BK335:BK448 BK456:BK457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600 BP461:BP462 BP453:BP455 BP464 BP466:BP470">
    <cfRule type="iconSet" priority="189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1627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1628</v>
      </c>
      <c r="C4" s="329" t="s">
        <v>1629</v>
      </c>
      <c r="D4" s="329" t="s">
        <v>1630</v>
      </c>
      <c r="E4" s="329" t="s">
        <v>1631</v>
      </c>
      <c r="F4" s="329" t="s">
        <v>8</v>
      </c>
      <c r="G4" s="329" t="s">
        <v>1632</v>
      </c>
    </row>
    <row r="5" spans="2:8">
      <c r="B5" s="332" t="s">
        <v>1153</v>
      </c>
      <c r="C5" s="332">
        <v>314978</v>
      </c>
      <c r="D5" s="332" t="s">
        <v>1633</v>
      </c>
      <c r="E5" s="332" t="s">
        <v>541</v>
      </c>
      <c r="F5" s="332" t="s">
        <v>101</v>
      </c>
      <c r="G5" s="333">
        <v>46143</v>
      </c>
    </row>
    <row r="6" spans="2:8">
      <c r="B6" s="332" t="s">
        <v>1634</v>
      </c>
      <c r="C6" s="332">
        <v>256790</v>
      </c>
      <c r="D6" s="332" t="s">
        <v>1635</v>
      </c>
      <c r="E6" s="332" t="s">
        <v>541</v>
      </c>
      <c r="F6" s="332" t="s">
        <v>1636</v>
      </c>
      <c r="G6" s="333">
        <v>45992</v>
      </c>
    </row>
    <row r="7" spans="2:8">
      <c r="B7" s="332" t="s">
        <v>1637</v>
      </c>
      <c r="C7" s="332">
        <v>265193</v>
      </c>
      <c r="D7" s="332" t="s">
        <v>1638</v>
      </c>
      <c r="E7" s="332" t="s">
        <v>542</v>
      </c>
      <c r="F7" s="332" t="s">
        <v>1500</v>
      </c>
      <c r="G7" s="332" t="s">
        <v>1639</v>
      </c>
    </row>
    <row r="8" spans="2:8">
      <c r="B8" s="332" t="s">
        <v>1640</v>
      </c>
      <c r="C8" s="332">
        <v>293716</v>
      </c>
      <c r="D8" s="332" t="s">
        <v>1641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1642</v>
      </c>
      <c r="C9" s="332">
        <v>257258</v>
      </c>
      <c r="D9" s="332" t="s">
        <v>1643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1644</v>
      </c>
      <c r="C10" s="332">
        <v>371147</v>
      </c>
      <c r="D10" s="332" t="s">
        <v>1645</v>
      </c>
      <c r="E10" s="332" t="s">
        <v>543</v>
      </c>
      <c r="F10" s="332" t="s">
        <v>144</v>
      </c>
      <c r="G10" s="332" t="s">
        <v>1639</v>
      </c>
    </row>
    <row r="11" spans="2:8">
      <c r="B11" s="332" t="s">
        <v>1646</v>
      </c>
      <c r="C11" s="332">
        <v>259230</v>
      </c>
      <c r="D11" s="332" t="s">
        <v>1647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1648</v>
      </c>
      <c r="C12" s="332">
        <v>370705</v>
      </c>
      <c r="D12" s="332"/>
      <c r="E12" s="332" t="s">
        <v>543</v>
      </c>
      <c r="F12" s="332" t="s">
        <v>144</v>
      </c>
      <c r="G12" s="332" t="s">
        <v>1639</v>
      </c>
    </row>
    <row r="13" spans="2:8">
      <c r="B13" s="332" t="s">
        <v>1649</v>
      </c>
      <c r="C13" s="332">
        <v>258542</v>
      </c>
      <c r="D13" s="332" t="s">
        <v>1650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1651</v>
      </c>
      <c r="C14" s="332">
        <v>257050</v>
      </c>
      <c r="D14" s="332" t="s">
        <v>1652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1653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1654</v>
      </c>
      <c r="E3" s="324" t="s">
        <v>1655</v>
      </c>
      <c r="F3" s="324" t="s">
        <v>1656</v>
      </c>
      <c r="G3" s="329" t="s">
        <v>1657</v>
      </c>
      <c r="H3" s="324" t="s">
        <v>1658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1659</v>
      </c>
      <c r="H4" s="327"/>
    </row>
    <row r="5" spans="3:8" ht="29.25">
      <c r="C5" s="325" t="s">
        <v>541</v>
      </c>
      <c r="D5" s="325" t="s">
        <v>1660</v>
      </c>
      <c r="E5" s="326">
        <v>46000</v>
      </c>
      <c r="F5" s="325">
        <v>9000</v>
      </c>
      <c r="G5" s="330" t="s">
        <v>1661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1663</v>
      </c>
      <c r="G7" s="331" t="s">
        <v>1664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1665</v>
      </c>
      <c r="G8" s="330" t="s">
        <v>1666</v>
      </c>
      <c r="H8" s="325" t="s">
        <v>1667</v>
      </c>
    </row>
    <row r="9" spans="3:8">
      <c r="C9" s="325" t="s">
        <v>463</v>
      </c>
      <c r="D9" s="325" t="s">
        <v>1668</v>
      </c>
      <c r="E9" s="326">
        <v>45993</v>
      </c>
      <c r="F9" s="325">
        <v>12000</v>
      </c>
      <c r="G9" s="330" t="s">
        <v>1669</v>
      </c>
      <c r="H9" s="325"/>
    </row>
    <row r="10" spans="3:8" ht="29.25">
      <c r="C10" s="325" t="s">
        <v>463</v>
      </c>
      <c r="D10" s="325" t="s">
        <v>1670</v>
      </c>
      <c r="E10" s="326">
        <v>45993</v>
      </c>
      <c r="F10" s="325">
        <v>9000</v>
      </c>
      <c r="G10" s="330" t="s">
        <v>1671</v>
      </c>
      <c r="H10" s="325"/>
    </row>
    <row r="11" spans="3:8" ht="29.25">
      <c r="C11" s="325" t="s">
        <v>463</v>
      </c>
      <c r="D11" s="325" t="s">
        <v>1672</v>
      </c>
      <c r="E11" s="326">
        <v>45993</v>
      </c>
      <c r="F11" s="325">
        <v>10000</v>
      </c>
      <c r="G11" s="330" t="s">
        <v>1671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1673</v>
      </c>
      <c r="H12" s="325" t="s">
        <v>1674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48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1675</v>
      </c>
      <c r="W1" s="395"/>
      <c r="X1" s="395"/>
      <c r="Y1" s="104"/>
    </row>
    <row r="2" spans="1:25" s="101" customFormat="1" ht="11.25" customHeight="1">
      <c r="A2" s="105" t="s">
        <v>1676</v>
      </c>
      <c r="B2" s="105" t="s">
        <v>1677</v>
      </c>
      <c r="C2" s="105" t="s">
        <v>313</v>
      </c>
      <c r="D2" s="106" t="s">
        <v>874</v>
      </c>
      <c r="E2" s="106" t="s">
        <v>875</v>
      </c>
      <c r="F2" s="106" t="s">
        <v>1678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1679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0</v>
      </c>
      <c r="W453" s="112">
        <f ca="1">_xlfn.XLOOKUP(G453&amp;$W$2,BS_CONTROLE[CHAVE],BS_CONTROLE[Quantidade_11],"-")</f>
        <v>0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1430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1681</v>
      </c>
      <c r="D5" s="397"/>
      <c r="E5" s="397"/>
      <c r="F5" s="397"/>
      <c r="G5" s="397"/>
      <c r="H5" s="397"/>
      <c r="I5" s="397"/>
      <c r="J5" s="398"/>
      <c r="K5" s="399" t="s">
        <v>1682</v>
      </c>
      <c r="L5" s="400"/>
      <c r="M5" s="400"/>
      <c r="N5" s="400"/>
      <c r="O5" s="401" t="s">
        <v>1683</v>
      </c>
      <c r="P5" s="402"/>
      <c r="Q5" s="403"/>
    </row>
    <row r="6" spans="1:17" s="94" customFormat="1" ht="15.75" customHeight="1">
      <c r="A6" s="88" t="s">
        <v>1678</v>
      </c>
      <c r="B6" s="95" t="s">
        <v>1677</v>
      </c>
      <c r="C6" s="96" t="s">
        <v>874</v>
      </c>
      <c r="D6" s="97" t="s">
        <v>875</v>
      </c>
      <c r="E6" s="96" t="s">
        <v>1684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1685</v>
      </c>
      <c r="M6" s="139" t="s">
        <v>335</v>
      </c>
      <c r="N6" s="140" t="s">
        <v>869</v>
      </c>
      <c r="O6" s="246" t="s">
        <v>912</v>
      </c>
      <c r="P6" s="157"/>
      <c r="Q6" s="193" t="s">
        <v>1686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1687</v>
      </c>
      <c r="C2" s="96" t="s">
        <v>859</v>
      </c>
      <c r="D2" s="96" t="s">
        <v>861</v>
      </c>
      <c r="E2" s="96" t="s">
        <v>1688</v>
      </c>
      <c r="F2" s="96" t="s">
        <v>1689</v>
      </c>
      <c r="G2" s="96" t="s">
        <v>1690</v>
      </c>
      <c r="H2" s="96" t="s">
        <v>1691</v>
      </c>
      <c r="I2" s="96" t="s">
        <v>1692</v>
      </c>
      <c r="J2" s="96" t="s">
        <v>1693</v>
      </c>
      <c r="K2" s="131" t="s">
        <v>1694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2025-12-19T19:50:08Z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