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81" documentId="8_{B6337239-1A00-434D-AAD0-422EA1FEB5AE}" xr6:coauthVersionLast="47" xr6:coauthVersionMax="47" xr10:uidLastSave="{722FDF19-A142-4E34-9E1E-5EF3AACC487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<sst xmlns="http://schemas.openxmlformats.org/spreadsheetml/2006/main" count="4474" uniqueCount="1106">
  <si>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</si>
  <si>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</si>
  <si>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</si>
  <si>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</si>
  <si>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</si>
  <si>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</si>
  <si>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</si>
  <si>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</si>
  <si>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</si>
  <si>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</si>
  <si>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</si>
  <si>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</si>
  <si>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</si>
  <si>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</si>
  <si>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</si>
  <si>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</si>
  <si>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</si>
  <si>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</si>
  <si>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</si>
  <si>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</si>
  <si>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</si>
  <si>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</si>
  <si>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</si>
  <si>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</si>
  <si>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</si>
  <si>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</si>
  <si>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</si>
  <si>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</si>
  <si>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</si>
  <si>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</si>
  <si>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</si>
  <si>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</si>
  <si>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</si>
  <si>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</si>
  <si>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</si>
  <si>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</si>
  <si>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</si>
  <si>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</si>
  <si>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</si>
  <si>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</si>
  <si>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</si>
  <si>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</si>
  <si>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</si>
  <si>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</si>
  <si>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</si>
  <si>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</si>
  <si>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</si>
  <si>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</si>
  <si>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</si>
  <si>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</si>
  <si>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</si>
  <si>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</si>
  <si>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</si>
  <si>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</si>
  <si>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</si>
  <si>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</si>
  <si>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</si>
  <si>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</si>
  <si>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</si>
  <si>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</si>
  <si>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</si>
  <si>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</si>
  <si>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</si>
  <si>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</si>
  <si>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</si>
  <si>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</si>
  <si>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</si>
  <si>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</si>
  <si>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</si>
  <si>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</si>
  <si>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</si>
  <si>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</si>
  <si>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</si>
  <si>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</si>
  <si>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</si>
  <si>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</si>
  <si>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</si>
  <si>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</si>
  <si>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</si>
  <si>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</si>
  <si>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</si>
  <si>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</si>
  <si>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</si>
  <si>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</si>
  <si>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</si>
  <si>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</si>
  <si>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</si>
  <si>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</si>
  <si>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</si>
  <si>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</si>
  <si>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</si>
  <si>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</si>
  <si>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</si>
  <si>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</si>
  <si>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</si>
  <si>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</si>
  <si>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</si>
  <si>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</si>
  <si>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</si>
  <si>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</si>
  <si>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</si>
  <si>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</si>
  <si>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</si>
  <si>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</si>
  <si>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</si>
  <si>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</si>
  <si>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</si>
  <si>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</si>
  <si>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</si>
  <si>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</si>
  <si>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</si>
  <si>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</si>
  <si>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</si>
  <si>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</si>
  <si>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</si>
  <si>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</si>
  <si>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</si>
  <si>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</si>
  <si>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</si>
  <si>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</si>
  <si>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</si>
  <si>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</si>
  <si>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</si>
  <si>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</si>
  <si>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</si>
  <si>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</si>
  <si>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</si>
  <si>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</si>
  <si>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</si>
  <si>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</si>
  <si>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</si>
  <si>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</si>
  <si>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</si>
  <si>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</si>
  <si>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</si>
  <si>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</si>
  <si>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</si>
  <si>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</si>
  <si>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</si>
  <si>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</si>
  <si>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</si>
  <si>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</si>
  <si>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</si>
  <si>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</si>
  <si>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</si>
  <si>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</si>
  <si>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</si>
  <si>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</si>
  <si>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</si>
  <si>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</si>
  <si>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</si>
  <si>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</si>
  <si>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</si>
  <si>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</si>
  <si>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</si>
  <si>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</si>
  <si>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</si>
  <si>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</si>
  <si>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</si>
  <si>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</si>
  <si>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</si>
  <si>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</si>
  <si>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</si>
  <si>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</si>
  <si>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</si>
  <si>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</si>
  <si>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</si>
  <si>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</si>
  <si>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</si>
  <si>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</si>
  <si>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</si>
  <si>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</si>
  <si>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</si>
  <si>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</si>
  <si>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</si>
  <si>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</si>
  <si>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</si>
  <si>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</si>
  <si>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</si>
  <si>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</si>
  <si>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</si>
  <si>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</si>
  <si>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</si>
  <si>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</si>
  <si>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</si>
  <si>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</si>
  <si>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</si>
  <si>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</si>
  <si>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</si>
  <si>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</si>
  <si>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</si>
  <si>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</si>
  <si>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</si>
  <si>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</si>
  <si>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</si>
  <si>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</si>
  <si>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</si>
  <si>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</si>
  <si>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</si>
  <si>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</si>
  <si>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</si>
  <si>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</si>
  <si>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</si>
  <si>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</si>
  <si>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</si>
  <si>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</si>
  <si>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</si>
  <si>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</si>
  <si>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</si>
  <si>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</si>
  <si>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</si>
  <si>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</si>
  <si>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</si>
  <si>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</si>
  <si>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</si>
  <si>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</si>
  <si>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</si>
  <si>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</si>
  <si>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</si>
  <si>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</si>
  <si>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</si>
  <si>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</si>
  <si>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</si>
  <si>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</si>
  <si>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</si>
  <si>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</si>
  <si>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</si>
  <si>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</si>
  <si>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</si>
  <si>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</si>
  <si>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</si>
  <si>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</si>
  <si>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</si>
  <si>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</si>
  <si>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</si>
  <si>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</si>
  <si>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</si>
  <si>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</si>
  <si>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</si>
  <si>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</si>
  <si>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</si>
  <si>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</si>
  <si>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</si>
  <si>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</si>
  <si>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</si>
  <si>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</si>
  <si>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</si>
  <si>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</si>
  <si>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</si>
  <si>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</si>
  <si>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</si>
  <si>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</si>
  <si>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</si>
  <si>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</si>
  <si>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</si>
  <si>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</si>
  <si>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</si>
  <si>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</si>
  <si>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</si>
  <si>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</si>
  <si>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</si>
  <si>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</si>
  <si>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</si>
  <si>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</si>
  <si>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</si>
  <si>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</si>
  <si>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</si>
  <si>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</si>
  <si>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</si>
  <si>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</si>
  <si>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</si>
  <si>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</si>
  <si>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</si>
  <si>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</si>
  <si>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</si>
  <si>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</si>
  <si>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</si>
  <si>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</si>
  <si>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</si>
  <si>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</si>
  <si>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</si>
  <si>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</si>
  <si>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</si>
  <si>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</si>
  <si>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</si>
  <si>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</si>
  <si>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</si>
  <si>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</si>
  <si>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</si>
  <si>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</si>
  <si>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</si>
  <si>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</si>
  <si>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</si>
  <si>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</si>
  <si>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</si>
  <si>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</si>
  <si>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</si>
  <si>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</si>
  <si>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</si>
  <si>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</si>
  <si>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</si>
  <si>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</si>
  <si>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</si>
  <si>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</si>
  <si>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</si>
  <si>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</si>
  <si>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</si>
  <si>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</si>
  <si>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</si>
  <si>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</si>
  <si>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</si>
  <si>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</si>
  <si>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</si>
  <si>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</si>
  <si>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</si>
  <si>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</si>
  <si>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</si>
  <si>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</si>
  <si>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</si>
  <si>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</si>
  <si>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</si>
  <si>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</si>
  <si>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</si>
  <si>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</si>
  <si>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</si>
  <si>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</si>
  <si>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</si>
  <si>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</si>
  <si>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</si>
  <si>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</si>
  <si>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</si>
  <si>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</si>
  <si>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</si>
  <si>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</si>
  <si>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</si>
  <si>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</si>
  <si>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</si>
  <si>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</si>
  <si>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</si>
  <si>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</si>
  <si>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</si>
  <si>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</si>
  <si>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</si>
  <si>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</si>
  <si>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</si>
  <si>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</si>
  <si>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</si>
  <si>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</si>
  <si>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</si>
  <si>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</si>
  <si>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</si>
  <si>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</si>
  <si>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</si>
  <si>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</si>
  <si>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</si>
  <si>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</si>
  <si>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</si>
  <si>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</si>
  <si>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</si>
  <si>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</si>
  <si>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</si>
  <si>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</si>
  <si>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</si>
  <si>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</si>
  <si>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</si>
  <si>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</si>
  <si>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</si>
  <si>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</si>
  <si>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</si>
  <si>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</si>
  <si>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</si>
  <si>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</si>
  <si>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</si>
  <si>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</si>
  <si>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</si>
  <si>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</si>
  <si>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</si>
  <si>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</si>
  <si>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</si>
  <si>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</si>
  <si>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</si>
  <si>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</si>
  <si>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</si>
  <si>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</si>
  <si>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</si>
  <si>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</si>
  <si>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</si>
  <si>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</si>
  <si>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</si>
  <si>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</si>
  <si>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</si>
  <si>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</si>
  <si>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</si>
  <si>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</si>
  <si>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</si>
  <si>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</si>
  <si>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</si>
  <si>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</si>
  <si>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</si>
  <si>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</si>
  <si>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</si>
  <si>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</si>
  <si>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</si>
  <si>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</si>
  <si>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</si>
  <si>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</si>
  <si>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</si>
  <si>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</si>
  <si>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</si>
  <si>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</si>
  <si>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</si>
  <si>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</si>
  <si>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</si>
  <si>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</si>
  <si>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</si>
  <si>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</si>
  <si>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</si>
  <si>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</si>
  <si>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</si>
  <si>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</si>
  <si>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</si>
  <si>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</si>
  <si>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</si>
  <si>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</si>
  <si>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</si>
  <si>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</si>
  <si>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</si>
  <si>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</si>
  <si>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</si>
  <si>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</si>
  <si>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</si>
  <si>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</si>
  <si>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</si>
  <si>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</si>
  <si>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</si>
  <si>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</si>
  <si>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</si>
  <si>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</si>
  <si>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</si>
  <si>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</si>
  <si>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</si>
  <si>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</si>
  <si>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</si>
  <si>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</si>
  <si>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</si>
  <si>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</si>
  <si>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</si>
  <si>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</si>
  <si>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</si>
  <si>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</si>
  <si>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</si>
  <si>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</si>
  <si>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</si>
  <si>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</si>
  <si>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</si>
  <si>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</si>
  <si>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</si>
  <si>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</si>
  <si>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</si>
  <si>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</si>
  <si>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</si>
  <si>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</si>
  <si>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</si>
  <si>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</si>
  <si>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</si>
  <si>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</si>
  <si>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</si>
  <si>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</si>
  <si>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</si>
  <si>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</si>
  <si>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</si>
  <si>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</si>
  <si>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</si>
  <si>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</si>
  <si>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</si>
  <si>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</si>
  <si>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</si>
  <si>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</si>
  <si>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</si>
  <si>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</si>
  <si>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</si>
  <si>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</si>
  <si>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</si>
  <si>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</si>
  <si>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</si>
  <si>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</si>
  <si>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</si>
  <si>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</si>
  <si>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</si>
  <si>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</si>
  <si>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</si>
  <si>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</si>
  <si>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</si>
  <si>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</si>
  <si>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</si>
  <si>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</si>
  <si>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</si>
  <si>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</si>
  <si>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</si>
  <si>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</si>
  <si>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</si>
  <si>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</si>
  <si>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</si>
  <si>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</si>
  <si>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</si>
  <si>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</si>
  <si>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</si>
  <si>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</si>
  <si>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</si>
  <si>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</si>
  <si>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</si>
  <si>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</si>
  <si>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</si>
  <si>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</si>
  <si>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</si>
  <si>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</si>
  <si>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</si>
  <si>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</si>
  <si>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</si>
  <si>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</si>
  <si>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</si>
  <si>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</si>
  <si>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</si>
  <si>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</si>
  <si>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</si>
  <si>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</si>
  <si>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</si>
  <si>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</si>
  <si>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</si>
  <si>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</si>
  <si>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</si>
  <si>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</si>
  <si>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</si>
  <si>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</si>
  <si>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</si>
  <si>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</si>
  <si>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</si>
  <si>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</si>
  <si>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</si>
  <si>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</si>
  <si>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</si>
  <si>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</si>
  <si>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</si>
  <si>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</si>
  <si>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</si>
  <si>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</si>
  <si>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</si>
  <si>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</si>
  <si>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</si>
  <si>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</si>
  <si>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</si>
  <si>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</si>
  <si>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</si>
  <si>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</si>
  <si>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</si>
  <si>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</si>
  <si>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</si>
  <si>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</si>
  <si>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</si>
  <si>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</si>
  <si>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</si>
  <si>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</si>
  <si>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</si>
  <si>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</si>
  <si>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</si>
  <si>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</si>
  <si>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</si>
  <si>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</si>
  <si>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</si>
  <si>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</si>
  <si>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</si>
  <si>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</si>
  <si>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</si>
  <si>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</si>
  <si>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</si>
  <si>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</si>
  <si>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</si>
  <si>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</si>
  <si>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</si>
  <si>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</si>
  <si>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</si>
  <si>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</si>
  <si>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</si>
  <si>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</si>
  <si>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</si>
  <si>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</si>
  <si>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</si>
  <si>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</si>
  <si>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</si>
  <si>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</si>
  <si>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</si>
  <si>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</si>
  <si>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</si>
  <si>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</si>
  <si>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</si>
  <si>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</si>
  <si>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</si>
  <si>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</si>
  <si>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</si>
  <si>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</si>
  <si>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</si>
  <si>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</si>
  <si>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</si>
  <si>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</si>
  <si>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</si>
  <si>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</si>
  <si>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</si>
  <si>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</si>
  <si>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</si>
  <si>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</si>
  <si>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</si>
  <si>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</si>
  <si>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</si>
  <si>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</si>
  <si>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</si>
  <si>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</si>
  <si>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</si>
  <si>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</si>
  <si>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</si>
  <si>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</si>
  <si>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</si>
  <si>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</si>
  <si>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</si>
  <si>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</si>
  <si>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</si>
  <si>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</si>
  <si>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</si>
  <si>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</si>
  <si>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</si>
  <si>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</si>
  <si>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</si>
  <si>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</si>
  <si>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</si>
  <si>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</si>
  <si>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</si>
  <si>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</si>
  <si>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</si>
  <si>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</si>
  <si>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</si>
  <si>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</si>
  <si>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</si>
  <si>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</si>
  <si>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</si>
  <si>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</si>
  <si>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</si>
  <si>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</si>
  <si>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</si>
  <si>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</si>
  <si>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</si>
  <si>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</si>
  <si>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</si>
  <si>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</si>
  <si>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</si>
  <si>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</si>
  <si>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</si>
  <si>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</si>
  <si>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</si>
  <si>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</si>
  <si>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</si>
  <si>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</si>
  <si>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</si>
  <si>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</si>
  <si>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</si>
  <si>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</si>
  <si>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</si>
  <si>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</si>
  <si>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</si>
  <si>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</si>
  <si>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</si>
  <si>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</si>
  <si>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</si>
  <si>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</si>
  <si>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</si>
  <si>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</si>
  <si>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</si>
  <si>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</si>
  <si>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</si>
  <si>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</si>
  <si>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</si>
  <si>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</si>
  <si>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</si>
  <si>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</si>
  <si>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</si>
  <si>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</si>
  <si>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</si>
  <si>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</si>
  <si>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</si>
  <si>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</si>
  <si>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</si>
  <si>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</si>
  <si>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</si>
  <si>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</si>
  <si>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</si>
  <si>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</si>
  <si>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</si>
  <si>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</si>
  <si>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</si>
  <si>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</si>
  <si>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</si>
  <si>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</si>
  <si>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</si>
  <si>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</si>
  <si>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</si>
  <si>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</si>
  <si>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</si>
  <si>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</si>
  <si>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</si>
  <si>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</si>
  <si>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</si>
  <si>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</si>
  <si>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</si>
  <si>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</si>
  <si>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</si>
  <si>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</si>
  <si>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</si>
  <si>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</si>
  <si>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</si>
  <si>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</si>
  <si>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</si>
  <si>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</si>
  <si>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</si>
  <si>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</si>
  <si>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</si>
  <si>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</si>
  <si>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</si>
  <si>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</si>
  <si>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</si>
  <si>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</si>
  <si>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</si>
  <si>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</si>
  <si>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</si>
  <si>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</si>
  <si>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</si>
  <si>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</si>
  <si>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</si>
  <si>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</si>
  <si>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</si>
  <si>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</si>
  <si>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</si>
  <si>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</si>
  <si>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</si>
  <si>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</si>
  <si>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</si>
  <si>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</si>
  <si>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</si>
  <si>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</si>
  <si>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</si>
  <si>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</si>
  <si>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</si>
  <si>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</si>
  <si>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</si>
  <si>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</si>
  <si>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</si>
  <si>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</si>
  <si>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</si>
  <si>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</si>
  <si>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</si>
  <si>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</si>
  <si>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</si>
  <si>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</si>
  <si>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</si>
  <si>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</si>
  <si>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</si>
  <si>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</si>
  <si>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</si>
  <si>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</si>
  <si>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</si>
  <si>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</si>
  <si>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</si>
  <si>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</si>
  <si>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</si>
  <si>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</si>
  <si>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</si>
  <si>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</si>
  <si>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</si>
  <si>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</si>
  <si>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</si>
  <si>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</si>
  <si>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</si>
  <si>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</si>
  <si>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</si>
  <si>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</si>
  <si>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</si>
  <si>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</si>
  <si>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</si>
  <si>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</si>
  <si>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</si>
  <si>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</si>
  <si>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</si>
  <si>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</si>
  <si>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</si>
  <si>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</si>
  <si>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</si>
  <si>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</si>
  <si>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</si>
  <si>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</si>
  <si>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</si>
  <si>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</si>
  <si>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</si>
  <si>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</si>
  <si>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</si>
  <si>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</si>
  <si>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</si>
  <si>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</si>
  <si>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</si>
  <si>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</si>
  <si>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</si>
  <si>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</si>
  <si>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</si>
  <si>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</si>
  <si>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</si>
  <si>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</si>
  <si>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</si>
  <si>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</si>
  <si>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</si>
  <si>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</si>
  <si>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</si>
  <si>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</si>
  <si>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</si>
  <si>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</si>
  <si>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</si>
  <si>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</si>
  <si>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</si>
  <si>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</si>
  <si>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</si>
  <si>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</si>
  <si>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</si>
  <si>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</si>
  <si>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</si>
  <si>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</si>
  <si>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</si>
  <si>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</si>
  <si>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</si>
  <si>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</si>
  <si>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</si>
  <si>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</si>
  <si>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</si>
  <si>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</si>
  <si>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</si>
  <si>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</si>
  <si>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</si>
  <si>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</si>
  <si>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</si>
  <si>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</si>
  <si>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</si>
  <si>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</si>
  <si>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</si>
  <si>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</si>
  <si>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</si>
  <si>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</si>
  <si>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</si>
  <si>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</si>
  <si>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</si>
  <si>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</si>
  <si>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</si>
  <si>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</si>
  <si>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</si>
  <si>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</si>
  <si>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</si>
  <si>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</si>
  <si>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</si>
  <si>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</si>
  <si>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</si>
  <si>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</si>
  <si>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</si>
  <si>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</si>
  <si>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</si>
  <si>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</si>
  <si>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</si>
  <si>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</si>
  <si>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</si>
  <si>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</si>
  <si>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</si>
  <si>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</si>
  <si>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</si>
  <si>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</si>
  <si>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</si>
  <si>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</si>
  <si>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</si>
  <si>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</si>
  <si>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</si>
  <si>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</si>
  <si>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</si>
  <si>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</si>
  <si>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</si>
  <si>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</si>
  <si>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</si>
  <si>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</si>
  <si>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</si>
  <si>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</si>
  <si>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</si>
  <si>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</si>
  <si>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</si>
  <si>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</si>
  <si>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</si>
  <si>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</si>
  <si>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</si>
  <si>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</si>
  <si>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</si>
  <si>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</si>
  <si>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</si>
  <si>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</si>
  <si>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</si>
  <si>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</si>
  <si>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</si>
  <si>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</si>
  <si>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</si>
  <si>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</si>
  <si>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</si>
  <si>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</si>
  <si>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</si>
  <si>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</si>
  <si>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</si>
  <si>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</si>
  <si>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</si>
  <si>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</si>
  <si>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</si>
  <si>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</si>
  <si>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</si>
  <si>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</si>
  <si>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</si>
  <si>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</si>
  <si>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</si>
  <si>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</si>
  <si>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</si>
  <si>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</si>
  <si>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</si>
  <si>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</si>
  <si>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</si>
  <si>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</si>
  <si>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</si>
  <si>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</si>
  <si>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</si>
  <si>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</si>
  <si>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</si>
  <si>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</si>
  <si>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</si>
  <si>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</si>
  <si>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</si>
  <si>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</si>
  <si>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</si>
  <si>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</si>
  <si>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</si>
  <si>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</si>
  <si>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</si>
  <si>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</si>
  <si>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</si>
  <si>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</si>
  <si>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</si>
  <si>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</si>
  <si>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</si>
  <si>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</si>
  <si>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</si>
  <si>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</si>
  <si>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</si>
  <si>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</si>
  <si>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</si>
  <si>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</si>
  <si>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</si>
  <si>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</si>
  <si>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</si>
  <si>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</si>
  <si>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</si>
  <si>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</si>
  <si>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</si>
  <si>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</si>
  <si>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</si>
  <si>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</si>
  <si>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</si>
  <si>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</si>
  <si>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</si>
  <si>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</si>
  <si>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</si>
  <si>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</si>
  <si>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</si>
  <si>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</si>
  <si>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</si>
  <si>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</si>
  <si>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</si>
  <si>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</si>
  <si>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</si>
  <si>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</si>
  <si>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</si>
  <si>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</si>
  <si>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</si>
  <si>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</si>
  <si>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</si>
  <si>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</si>
  <si>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</si>
  <si>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</si>
  <si>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</si>
  <si>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</si>
  <si>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</si>
  <si>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</si>
  <si>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</si>
  <si>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</si>
  <si>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</si>
  <si>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</si>
  <si>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</si>
  <si>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</si>
  <si>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</si>
  <si>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</si>
  <si>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</si>
  <si>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</si>
  <si>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</si>
  <si>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</si>
  <si>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</si>
  <si>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</si>
  <si>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</si>
  <si>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</si>
  <si>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</si>
  <si>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</si>
  <si>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</si>
  <si>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</si>
  <si>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</si>
  <si>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</si>
  <si>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</si>
  <si>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</si>
  <si>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</si>
  <si>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</si>
  <si>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</si>
  <si>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</si>
  <si>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</si>
  <si>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</si>
  <si>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</si>
  <si>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</si>
  <si>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</si>
  <si>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</si>
  <si>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</si>
  <si>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</si>
  <si>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</si>
  <si>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</si>
  <si>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</si>
  <si>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</si>
  <si>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</si>
  <si>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</si>
  <si>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</si>
  <si>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</si>
  <si>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</si>
  <si>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</si>
  <si>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</si>
  <si>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</si>
  <si>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</si>
  <si>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</si>
  <si>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</si>
  <si>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</si>
  <si>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</si>
  <si>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</si>
  <si>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</si>
  <si>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</si>
  <si>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</si>
  <si>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</si>
  <si>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</si>
  <si>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Locomotiva 9347 Avariada - Falta de óleo</t>
  </si>
  <si>
    <t>Solicitado MC1 às 09h00 para socaria km 225+000 VIA1 em 224ZIC1 / Ag. Retorno do CCO para alinhamento de FX na oportunidade</t>
  </si>
  <si>
    <t>TP ainda não solicitou intervalo</t>
  </si>
  <si>
    <t>TP Pronto às 09h00 no km 198+100 em ZFY1981 para substituição de dormentes / Ag. Retorno do CCO para alinhamento de FX na oportunidade</t>
  </si>
  <si>
    <t>TP Pronto às 09h00 no km 194+000 em ZFY1 para substituição de dormentes / Em intervalo 10h14 - 12h14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</si>
  <si>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</si>
  <si>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</si>
  <si>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</si>
  <si>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</si>
  <si>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</si>
  <si>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</si>
  <si>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</si>
  <si>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ZEV-ZKW, autorizado às 10h14 / Segue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</si>
  <si>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</si>
  <si>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</si>
  <si>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</si>
  <si>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</si>
  <si>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TP Pronto às 10h15 no km 95+300 em K96K952 para alívio de tensão / Em intervalo 10h32 - 11h32</t>
  </si>
  <si>
    <t>Ag. TP Pronto para alinhamento de intervalo na oportunidade com o CCO</t>
  </si>
  <si>
    <t>Solicitado MC1 às 09h39, aguardando informar programação de socaria VIA MC0</t>
  </si>
  <si>
    <t>TP Pronto às 09h30 em 117ZGM2 para limpeza de lastro / Oportunidade de FX após Y74</t>
  </si>
  <si>
    <t>Solicitado MC1 às 10h15 para detecção sperry ultrassom entre ZPT-ZPG / Oportunidade de FX após Y74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</si>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</sst>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55" activePane="bottomRight" state="frozen"/>
      <selection pane="bottomRight" activeCell="BJ58" sqref="BJ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1</v>
      </c>
      <c r="BI55" s="17"/>
      <c r="BJ55" s="17" t="s">
        <v>1052</v>
      </c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1053</v>
      </c>
      <c r="BK56" s="17" t="s">
        <v>1053</v>
      </c>
      <c r="BL56" s="16"/>
      <c r="BM56" s="15" t="s">
        <v>677</v>
      </c>
      <c r="BN56" s="15" t="s">
        <v>698</v>
      </c>
      <c r="BO56" s="166" t="s">
        <v>765</v>
      </c>
      <c r="BP56" s="17" t="s">
        <v>1053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1054</v>
      </c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1</v>
      </c>
      <c r="BI58" s="17"/>
      <c r="BJ58" s="17" t="s">
        <v>1055</v>
      </c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1</v>
      </c>
      <c r="BI59" s="17"/>
      <c r="BJ59" s="17" t="s">
        <v>1056</v>
      </c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1057</v>
      </c>
      <c r="BK60" s="17"/>
      <c r="BL60" s="16"/>
      <c r="BM60" s="15"/>
      <c r="BN60" s="15"/>
      <c r="BO60" s="166"/>
      <c r="BP60" s="17"/>
      <c r="BQ60" s="13" t="str">
        <f t="shared" si="3"/>
        <v>Produção</v>
      </c>
      <c r="BR60" s="19">
        <f t="shared" si="4"/>
        <v>1.333333333333333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1</v>
      </c>
      <c r="BI61" s="17"/>
      <c r="BJ61" s="17" t="s">
        <v>1055</v>
      </c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1058</v>
      </c>
      <c r="J62" s="218">
        <v>49</v>
      </c>
      <c r="K62" s="218">
        <v>185</v>
      </c>
      <c r="L62" s="84"/>
      <c r="M62" s="205" t="s">
        <v>1059</v>
      </c>
      <c r="N62" s="205" t="s">
        <v>1060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1061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1055</v>
      </c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1055</v>
      </c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1062</v>
      </c>
      <c r="J66" s="218">
        <v>92</v>
      </c>
      <c r="K66" s="218">
        <v>66.5</v>
      </c>
      <c r="L66" s="84" t="s">
        <v>317</v>
      </c>
      <c r="M66" s="205" t="s">
        <v>1063</v>
      </c>
      <c r="N66" s="205" t="s">
        <v>1064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1065</v>
      </c>
      <c r="BK66" s="17"/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1066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1067</v>
      </c>
      <c r="BK68" s="17" t="s">
        <v>1067</v>
      </c>
      <c r="BL68" s="16"/>
      <c r="BM68" s="15" t="s">
        <v>688</v>
      </c>
      <c r="BN68" s="15" t="s">
        <v>705</v>
      </c>
      <c r="BO68" s="166" t="s">
        <v>779</v>
      </c>
      <c r="BP68" s="17" t="s">
        <v>1067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1067</v>
      </c>
      <c r="BK69" s="17" t="s">
        <v>1067</v>
      </c>
      <c r="BL69" s="16"/>
      <c r="BM69" s="15" t="s">
        <v>688</v>
      </c>
      <c r="BN69" s="15" t="s">
        <v>705</v>
      </c>
      <c r="BO69" s="166" t="s">
        <v>779</v>
      </c>
      <c r="BP69" s="17" t="s">
        <v>1067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1067</v>
      </c>
      <c r="BK70" s="17" t="s">
        <v>1067</v>
      </c>
      <c r="BL70" s="16"/>
      <c r="BM70" s="15" t="s">
        <v>688</v>
      </c>
      <c r="BN70" s="15" t="s">
        <v>705</v>
      </c>
      <c r="BO70" s="166" t="s">
        <v>779</v>
      </c>
      <c r="BP70" s="17" t="s">
        <v>1067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1068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1069</v>
      </c>
      <c r="BK72" s="17"/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1070</v>
      </c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0.50000000000000022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1</v>
      </c>
      <c r="BI74" s="17"/>
      <c r="BJ74" s="17" t="s">
        <v>1071</v>
      </c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1</v>
      </c>
      <c r="BI75" s="17"/>
      <c r="BJ75" s="17" t="s">
        <v>1072</v>
      </c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1</v>
      </c>
      <c r="BI76" s="17"/>
      <c r="BJ76" s="17" t="s">
        <v>1073</v>
      </c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1074</v>
      </c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72" operator="equal">
      <formula>"ERRO"</formula>
    </cfRule>
  </conditionalFormatting>
  <conditionalFormatting sqref="X4 Y475:Y550 Y1:Z474">
    <cfRule type="cellIs" dxfId="137" priority="18361" operator="equal">
      <formula>"OPORTUNIDADE"</formula>
    </cfRule>
  </conditionalFormatting>
  <conditionalFormatting sqref="AZ6:AZ522">
    <cfRule type="expression" dxfId="136" priority="18356">
      <formula>$BU6=1</formula>
    </cfRule>
  </conditionalFormatting>
  <conditionalFormatting sqref="BQ6:BQ599">
    <cfRule type="cellIs" dxfId="135" priority="18367" operator="equal">
      <formula>"Produção e Intervalo"</formula>
    </cfRule>
    <cfRule type="cellIs" dxfId="134" priority="18368" operator="equal">
      <formula>"Aderente"</formula>
    </cfRule>
    <cfRule type="cellIs" dxfId="133" priority="18369" operator="equal">
      <formula>"Intervalo"</formula>
    </cfRule>
    <cfRule type="cellIs" dxfId="132" priority="18370" operator="equal">
      <formula>"Produção"</formula>
    </cfRule>
    <cfRule type="cellIs" dxfId="131" priority="18371" operator="equal">
      <formula>"ERRO"</formula>
    </cfRule>
  </conditionalFormatting>
  <conditionalFormatting sqref="BR6:BS552">
    <cfRule type="cellIs" dxfId="130" priority="18349" operator="equal">
      <formula>"*"</formula>
    </cfRule>
    <cfRule type="cellIs" dxfId="129" priority="18350" operator="greaterThanOrEqual">
      <formula>1</formula>
    </cfRule>
    <cfRule type="cellIs" dxfId="128" priority="18351" operator="lessThan">
      <formula>1</formula>
    </cfRule>
  </conditionalFormatting>
  <conditionalFormatting sqref="X475:X522 Y475:Y550 Y6:Z474">
    <cfRule type="cellIs" dxfId="127" priority="18297" operator="equal">
      <formula>"NÃO"</formula>
    </cfRule>
    <cfRule type="cellIs" dxfId="126" priority="18298" operator="equal">
      <formula>"SIM"</formula>
    </cfRule>
  </conditionalFormatting>
  <conditionalFormatting sqref="X475:X522">
    <cfRule type="cellIs" dxfId="125" priority="18296" operator="equal">
      <formula>"OPORTUNIDADE"</formula>
    </cfRule>
  </conditionalFormatting>
  <conditionalFormatting sqref="Z475:Z522">
    <cfRule type="cellIs" dxfId="124" priority="18294" operator="equal">
      <formula>"NÃO"</formula>
    </cfRule>
    <cfRule type="cellIs" dxfId="123" priority="18295" operator="equal">
      <formula>"SIM"</formula>
    </cfRule>
  </conditionalFormatting>
  <conditionalFormatting sqref="Z475:Z522">
    <cfRule type="cellIs" dxfId="122" priority="18293" operator="equal">
      <formula>"OPORTUNIDADE"</formula>
    </cfRule>
  </conditionalFormatting>
  <conditionalFormatting sqref="Y1048575:Y1048576">
    <cfRule type="cellIs" dxfId="121" priority="18178" operator="equal">
      <formula>"OPORTUNIDADE"</formula>
    </cfRule>
  </conditionalFormatting>
  <conditionalFormatting sqref="Y1048575:Y1048576">
    <cfRule type="cellIs" dxfId="120" priority="18176" operator="equal">
      <formula>"NÃO"</formula>
    </cfRule>
    <cfRule type="cellIs" dxfId="119" priority="18177" operator="equal">
      <formula>"SIM"</formula>
    </cfRule>
  </conditionalFormatting>
  <conditionalFormatting sqref="Z523:Z548">
    <cfRule type="cellIs" dxfId="118" priority="17913" operator="equal">
      <formula>"OPORTUNIDADE"</formula>
    </cfRule>
  </conditionalFormatting>
  <conditionalFormatting sqref="Z523:Z548">
    <cfRule type="cellIs" dxfId="117" priority="17911" operator="equal">
      <formula>"NÃO"</formula>
    </cfRule>
    <cfRule type="cellIs" dxfId="116" priority="17912" operator="equal">
      <formula>"SIM"</formula>
    </cfRule>
  </conditionalFormatting>
  <conditionalFormatting sqref="X549">
    <cfRule type="cellIs" dxfId="115" priority="17899" operator="equal">
      <formula>"NÃO"</formula>
    </cfRule>
    <cfRule type="cellIs" dxfId="114" priority="17900" operator="equal">
      <formula>"SIM"</formula>
    </cfRule>
  </conditionalFormatting>
  <conditionalFormatting sqref="X549">
    <cfRule type="cellIs" dxfId="113" priority="17898" operator="equal">
      <formula>"OPORTUNIDADE"</formula>
    </cfRule>
  </conditionalFormatting>
  <conditionalFormatting sqref="Z549">
    <cfRule type="cellIs" dxfId="112" priority="17896" operator="equal">
      <formula>"NÃO"</formula>
    </cfRule>
    <cfRule type="cellIs" dxfId="111" priority="17897" operator="equal">
      <formula>"SIM"</formula>
    </cfRule>
  </conditionalFormatting>
  <conditionalFormatting sqref="Z549">
    <cfRule type="cellIs" dxfId="110" priority="17895" operator="equal">
      <formula>"OPORTUNIDADE"</formula>
    </cfRule>
  </conditionalFormatting>
  <conditionalFormatting sqref="BI549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15">
      <formula>$BU492=1</formula>
    </cfRule>
  </conditionalFormatting>
  <conditionalFormatting sqref="AZ525:AZ549">
    <cfRule type="expression" dxfId="108" priority="18675">
      <formula>$BU497=1</formula>
    </cfRule>
  </conditionalFormatting>
  <conditionalFormatting sqref="BI523:BI548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10" operator="equal">
      <formula>"*"</formula>
    </cfRule>
    <cfRule type="cellIs" dxfId="106" priority="13311" operator="greaterThanOrEqual">
      <formula>1</formula>
    </cfRule>
    <cfRule type="cellIs" dxfId="105" priority="13312" operator="lessThan">
      <formula>1</formula>
    </cfRule>
  </conditionalFormatting>
  <conditionalFormatting sqref="BI6:BI522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13 BK18:BK27 BK29:BK55 BK71:BK599 BK57:BK67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55 BP71:BP599 BP57:BP67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1075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1076</v>
      </c>
      <c r="C4" s="327" t="s">
        <v>1077</v>
      </c>
      <c r="D4" s="327" t="s">
        <v>1078</v>
      </c>
      <c r="E4" s="327" t="s">
        <v>1079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1080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1081</v>
      </c>
      <c r="E3" s="327" t="s">
        <v>1082</v>
      </c>
      <c r="F3" s="327" t="s">
        <v>1083</v>
      </c>
      <c r="G3" s="327" t="s">
        <v>1084</v>
      </c>
      <c r="H3" s="327" t="s">
        <v>1085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1086</v>
      </c>
      <c r="D5" s="359"/>
      <c r="E5" s="359"/>
      <c r="F5" s="359"/>
      <c r="G5" s="359"/>
      <c r="H5" s="359"/>
      <c r="I5" s="359"/>
      <c r="J5" s="360"/>
      <c r="K5" s="361" t="s">
        <v>1087</v>
      </c>
      <c r="L5" s="362"/>
      <c r="M5" s="362"/>
      <c r="N5" s="362"/>
      <c r="O5" s="363" t="s">
        <v>1088</v>
      </c>
      <c r="P5" s="364"/>
      <c r="Q5" s="365"/>
    </row>
    <row r="6" spans="1:17" s="94" customFormat="1" ht="15.75" customHeight="1">
      <c r="A6" s="88" t="s">
        <v>1089</v>
      </c>
      <c r="B6" s="95" t="s">
        <v>1090</v>
      </c>
      <c r="C6" s="96" t="s">
        <v>869</v>
      </c>
      <c r="D6" s="97" t="s">
        <v>870</v>
      </c>
      <c r="E6" s="96" t="s">
        <v>1091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1092</v>
      </c>
      <c r="M6" s="140" t="s">
        <v>335</v>
      </c>
      <c r="N6" s="141" t="s">
        <v>864</v>
      </c>
      <c r="O6" s="247" t="s">
        <v>907</v>
      </c>
      <c r="P6" s="158"/>
      <c r="Q6" s="194" t="s">
        <v>1093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1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1</v>
      </c>
      <c r="P60" s="91"/>
      <c r="Q60" s="146" t="str">
        <f>IF($A$2=1,IF(SP_SUL!BJ58="","*",SP_SUL!BJ58),IF(SP_SUL!BK58="","*",SP_SUL!BK58))</f>
        <v>TP ainda não solicitou intervalo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1</v>
      </c>
      <c r="P61" s="91"/>
      <c r="Q61" s="146" t="str">
        <f>IF($A$2=1,IF(SP_SUL!BJ59="","*",SP_SUL!BJ59),IF(SP_SUL!BK59="","*",SP_SUL!BK59))</f>
        <v>TP Pronto às 09h00 no km 198+100 em ZFY1981 para substituição de dormentes / Ag. Retorno do CCO para alinhamento de FX na oportunidade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1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1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1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1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1093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1094</v>
      </c>
      <c r="W1" s="371"/>
      <c r="X1" s="371"/>
      <c r="Y1" s="105"/>
    </row>
    <row r="2" spans="1:25" s="101" customFormat="1" ht="11.25" customHeight="1">
      <c r="A2" s="106" t="s">
        <v>1095</v>
      </c>
      <c r="B2" s="106" t="s">
        <v>1090</v>
      </c>
      <c r="C2" s="106" t="s">
        <v>313</v>
      </c>
      <c r="D2" s="107" t="s">
        <v>869</v>
      </c>
      <c r="E2" s="107" t="s">
        <v>870</v>
      </c>
      <c r="F2" s="107" t="s">
        <v>1089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1096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1097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1098</v>
      </c>
      <c r="C2" s="96" t="s">
        <v>854</v>
      </c>
      <c r="D2" s="96" t="s">
        <v>856</v>
      </c>
      <c r="E2" s="96" t="s">
        <v>1099</v>
      </c>
      <c r="F2" s="96" t="s">
        <v>1100</v>
      </c>
      <c r="G2" s="96" t="s">
        <v>1101</v>
      </c>
      <c r="H2" s="96" t="s">
        <v>1102</v>
      </c>
      <c r="I2" s="96" t="s">
        <v>1103</v>
      </c>
      <c r="J2" s="96" t="s">
        <v>1104</v>
      </c>
      <c r="K2" s="132" t="s">
        <v>1105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2025-12-03T13:40:39Z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