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344" documentId="120_S{118792C3-22EF-5104-A093-F22BFE3913F3}" xr6:coauthVersionLast="47" xr6:coauthVersionMax="47" xr10:uidLastSave="{29CD2B19-0F6B-4730-81CF-9D2987F1948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09" i="1" l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N294" i="1" a="1"/>
  <c r="N294" i="1" s="1"/>
  <c r="L291" i="11" s="1"/>
  <c r="M294" i="1" a="1"/>
  <c r="M294" i="1" s="1"/>
  <c r="K291" i="11" s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M308" i="1" a="1"/>
  <c r="M308" i="1" s="1"/>
  <c r="K305" i="11" s="1"/>
  <c r="N308" i="1" a="1"/>
  <c r="N308" i="1" s="1"/>
  <c r="L305" i="11" s="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12" i="10" s="1"/>
  <c r="AL313" i="1"/>
  <c r="AP313" i="1"/>
  <c r="M312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00" i="10"/>
  <c r="N200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L184" i="10"/>
  <c r="N18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N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N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257" i="10" l="1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E49" i="12"/>
  <c r="I49" i="11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<sst xmlns="http://schemas.openxmlformats.org/spreadsheetml/2006/main" count="10550" uniqueCount="1785">
  <si>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</si>
  <si>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</si>
  <si>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</si>
  <si>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</si>
  <si>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</si>
  <si>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</si>
  <si>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</si>
  <si>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</si>
  <si>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</si>
  <si>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</si>
  <si>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</si>
  <si>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</si>
  <si>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</si>
  <si>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</si>
  <si>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</si>
  <si>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</si>
  <si>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</si>
  <si>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</si>
  <si>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</si>
  <si>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</si>
  <si>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</si>
  <si>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</si>
  <si>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</si>
  <si>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</si>
  <si>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</si>
  <si>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</si>
  <si>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</si>
  <si>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</si>
  <si>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</si>
  <si>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</si>
  <si>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</si>
  <si>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</si>
  <si>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</si>
  <si>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</si>
  <si>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</si>
  <si>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</si>
  <si>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</si>
  <si>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</si>
  <si>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</si>
  <si>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</si>
  <si>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</si>
  <si>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</si>
  <si>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</si>
  <si>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</si>
  <si>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</si>
  <si>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</si>
  <si>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</si>
  <si>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</si>
  <si>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</si>
  <si>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</si>
  <si>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</si>
  <si>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</si>
  <si>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</si>
  <si>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</si>
  <si>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</si>
  <si>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</si>
  <si>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</si>
  <si>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</si>
  <si>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</si>
  <si>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</si>
  <si>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</si>
  <si>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</si>
  <si>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</si>
  <si>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</si>
  <si>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</si>
  <si>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</si>
  <si>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</si>
  <si>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</si>
  <si>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</si>
  <si>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</si>
  <si>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</si>
  <si>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</si>
  <si>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</si>
  <si>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</si>
  <si>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</si>
  <si>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</si>
  <si>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</si>
  <si>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</si>
  <si>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</si>
  <si>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</si>
  <si>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</si>
  <si>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</si>
  <si>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</si>
  <si>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</si>
  <si>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</si>
  <si>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</si>
  <si>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</si>
  <si>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</si>
  <si>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</si>
  <si>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</si>
  <si>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</si>
  <si>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</si>
  <si>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</si>
  <si>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</si>
  <si>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</si>
  <si>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</si>
  <si>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</si>
  <si>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</si>
  <si>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</si>
  <si>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</si>
  <si>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</si>
  <si>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</si>
  <si>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</si>
  <si>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</si>
  <si>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</si>
  <si>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</si>
  <si>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</si>
  <si>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</si>
  <si>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</si>
  <si>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</si>
  <si>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</si>
  <si>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</si>
  <si>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</si>
  <si>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</si>
  <si>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</si>
  <si>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</si>
  <si>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</si>
  <si>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</si>
  <si>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</si>
  <si>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</si>
  <si>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</si>
  <si>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</si>
  <si>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</si>
  <si>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</si>
  <si>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</si>
  <si>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</si>
  <si>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</si>
  <si>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</si>
  <si>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</si>
  <si>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</si>
  <si>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</si>
  <si>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</si>
  <si>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</si>
  <si>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</si>
  <si>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</si>
  <si>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</si>
  <si>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</si>
  <si>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</si>
  <si>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</si>
  <si>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</si>
  <si>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</si>
  <si>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</si>
  <si>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</si>
  <si>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</si>
  <si>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</si>
  <si>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</si>
  <si>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</si>
  <si>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</si>
  <si>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</si>
  <si>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</si>
  <si>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</si>
  <si>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</si>
  <si>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</si>
  <si>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</si>
  <si>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</si>
  <si>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</si>
  <si>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</si>
  <si>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</si>
  <si>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</si>
  <si>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</si>
  <si>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</si>
  <si>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</si>
  <si>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</si>
  <si>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</si>
  <si>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</si>
  <si>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</si>
  <si>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</si>
  <si>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</si>
  <si>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</si>
  <si>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</si>
  <si>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</si>
  <si>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</si>
  <si>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</si>
  <si>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</si>
  <si>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</si>
  <si>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</si>
  <si>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</si>
  <si>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</si>
  <si>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</si>
  <si>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</si>
  <si>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</si>
  <si>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</si>
  <si>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</si>
  <si>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</si>
  <si>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</si>
  <si>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</si>
  <si>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</si>
  <si>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</si>
  <si>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</si>
  <si>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</si>
  <si>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</si>
  <si>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</si>
  <si>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</si>
  <si>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</si>
  <si>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</si>
  <si>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</si>
  <si>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</si>
  <si>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</si>
  <si>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</si>
  <si>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</si>
  <si>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</si>
  <si>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</si>
  <si>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</si>
  <si>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</si>
  <si>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</si>
  <si>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</si>
  <si>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</si>
  <si>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</si>
  <si>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</si>
  <si>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</si>
  <si>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</si>
  <si>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</si>
  <si>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</si>
  <si>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</si>
  <si>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</si>
  <si>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</si>
  <si>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</si>
  <si>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</si>
  <si>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</si>
  <si>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</si>
  <si>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</si>
  <si>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</si>
  <si>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</si>
  <si>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</si>
  <si>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</si>
  <si>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</si>
  <si>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</si>
  <si>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</si>
  <si>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</si>
  <si>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</si>
  <si>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</si>
  <si>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</si>
  <si>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</si>
  <si>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</si>
  <si>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</si>
  <si>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</si>
  <si>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</si>
  <si>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</si>
  <si>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</si>
  <si>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</si>
  <si>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</si>
  <si>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</si>
  <si>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</si>
  <si>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</si>
  <si>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</si>
  <si>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</si>
  <si>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</si>
  <si>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</si>
  <si>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</si>
  <si>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</si>
  <si>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</si>
  <si>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</si>
  <si>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</si>
  <si>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</si>
  <si>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</si>
  <si>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</si>
  <si>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</si>
  <si>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</si>
  <si>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</si>
  <si>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</si>
  <si>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</si>
  <si>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</si>
  <si>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</si>
  <si>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</si>
  <si>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</si>
  <si>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</si>
  <si>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</si>
  <si>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</si>
  <si>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</si>
  <si>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</si>
  <si>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</si>
  <si>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</si>
  <si>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</si>
  <si>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</si>
  <si>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</si>
  <si>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</si>
  <si>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</si>
  <si>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</si>
  <si>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</si>
  <si>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</si>
  <si>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</si>
  <si>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</si>
  <si>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</si>
  <si>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</si>
  <si>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</si>
  <si>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</si>
  <si>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</si>
  <si>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</si>
  <si>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</si>
  <si>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</si>
  <si>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</si>
  <si>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</si>
  <si>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</si>
  <si>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</si>
  <si>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</si>
  <si>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</si>
  <si>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</si>
  <si>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</si>
  <si>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</si>
  <si>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</si>
  <si>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</si>
  <si>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</si>
  <si>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</si>
  <si>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</si>
  <si>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</si>
  <si>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</si>
  <si>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</si>
  <si>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</si>
  <si>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</si>
  <si>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</si>
  <si>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</si>
  <si>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</si>
  <si>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</si>
  <si>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</si>
  <si>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</si>
  <si>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</si>
  <si>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</si>
  <si>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</si>
  <si>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</si>
  <si>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</si>
  <si>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</si>
  <si>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</si>
  <si>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</si>
  <si>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</si>
  <si>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</si>
  <si>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</si>
  <si>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</si>
  <si>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</si>
  <si>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</si>
  <si>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</si>
  <si>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</si>
  <si>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</si>
  <si>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</si>
  <si>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</si>
  <si>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</si>
  <si>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</si>
  <si>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</si>
  <si>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</si>
  <si>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</si>
  <si>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</si>
  <si>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</si>
  <si>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</si>
  <si>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</si>
  <si>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</si>
  <si>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</si>
  <si>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</si>
  <si>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</si>
  <si>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</si>
  <si>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</si>
  <si>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</si>
  <si>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</si>
  <si>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</si>
  <si>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</si>
  <si>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</si>
  <si>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</si>
  <si>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</si>
  <si>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</si>
  <si>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</si>
  <si>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</si>
  <si>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</si>
  <si>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</si>
  <si>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</si>
  <si>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</si>
  <si>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</si>
  <si>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</si>
  <si>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</si>
  <si>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</si>
  <si>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</si>
  <si>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</si>
  <si>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</si>
  <si>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</si>
  <si>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</si>
  <si>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</si>
  <si>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</si>
  <si>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</si>
  <si>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</si>
  <si>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</si>
  <si>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</si>
  <si>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</si>
  <si>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</si>
  <si>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</si>
  <si>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</si>
  <si>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</si>
  <si>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</si>
  <si>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</si>
  <si>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</si>
  <si>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</si>
  <si>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</si>
  <si>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</si>
  <si>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</si>
  <si>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</si>
  <si>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</si>
  <si>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</si>
  <si>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</si>
  <si>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</si>
  <si>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</si>
  <si>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</si>
  <si>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</si>
  <si>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</si>
  <si>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</si>
  <si>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</si>
  <si>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</si>
  <si>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</si>
  <si>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</si>
  <si>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</si>
  <si>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</si>
  <si>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</si>
  <si>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</si>
  <si>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</si>
  <si>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</si>
  <si>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</si>
  <si>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</si>
  <si>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</si>
  <si>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</si>
  <si>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</si>
  <si>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</si>
  <si>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</si>
  <si>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</si>
  <si>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</si>
  <si>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</si>
  <si>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</si>
  <si>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</si>
  <si>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</si>
  <si>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</si>
  <si>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</si>
  <si>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</si>
  <si>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</si>
  <si>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</si>
  <si>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</si>
  <si>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</si>
  <si>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</si>
  <si>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</si>
  <si>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</si>
  <si>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</si>
  <si>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</si>
  <si>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</si>
  <si>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</si>
  <si>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</si>
  <si>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</si>
  <si>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</si>
  <si>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</si>
  <si>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</si>
  <si>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</si>
  <si>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</si>
  <si>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</si>
  <si>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</si>
  <si>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</si>
  <si>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</si>
  <si>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</si>
  <si>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</si>
  <si>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</si>
  <si>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</si>
  <si>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</si>
  <si>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</si>
  <si>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</si>
  <si>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</si>
  <si>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</si>
  <si>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</si>
  <si>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</si>
  <si>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</si>
  <si>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</si>
  <si>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</si>
  <si>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</si>
  <si>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</si>
  <si>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</si>
  <si>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</si>
  <si>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</si>
  <si>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</si>
  <si>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</si>
  <si>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</si>
  <si>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</si>
  <si>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</si>
  <si>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</si>
  <si>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</si>
  <si>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</si>
  <si>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</si>
  <si>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</si>
  <si>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</si>
  <si>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</si>
  <si>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</si>
  <si>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</si>
  <si>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</si>
  <si>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</si>
  <si>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</si>
  <si>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</si>
  <si>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</si>
  <si>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</si>
  <si>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</si>
  <si>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</si>
  <si>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</si>
  <si>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</si>
  <si>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</si>
  <si>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</si>
  <si>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</si>
  <si>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</si>
  <si>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</si>
  <si>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</si>
  <si>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</si>
  <si>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</si>
  <si>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</si>
  <si>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</si>
  <si>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</si>
  <si>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</si>
  <si>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</si>
  <si>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</si>
  <si>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</si>
  <si>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</si>
  <si>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</si>
  <si>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</si>
  <si>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</si>
  <si>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</si>
  <si>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</si>
  <si>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</si>
  <si>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</si>
  <si>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</si>
  <si>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</si>
  <si>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</si>
  <si>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</si>
  <si>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</si>
  <si>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</si>
  <si>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</si>
  <si>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</si>
  <si>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</si>
  <si>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</si>
  <si>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</si>
  <si>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</si>
  <si>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</si>
  <si>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</si>
  <si>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</si>
  <si>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</si>
  <si>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</si>
  <si>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</si>
  <si>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</si>
  <si>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</si>
  <si>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</si>
  <si>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</si>
  <si>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</si>
  <si>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</si>
  <si>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</si>
  <si>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</si>
  <si>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</si>
  <si>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</si>
  <si>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</si>
  <si>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</si>
  <si>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</si>
  <si>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</si>
  <si>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</si>
  <si>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</si>
  <si>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</si>
  <si>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</si>
  <si>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</si>
  <si>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</si>
  <si>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</si>
  <si>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</si>
  <si>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</si>
  <si>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</si>
  <si>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</si>
  <si>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</si>
  <si>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</si>
  <si>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</si>
  <si>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</si>
  <si>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</si>
  <si>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</si>
  <si>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</si>
  <si>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</si>
  <si>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</si>
  <si>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</si>
  <si>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</si>
  <si>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</si>
  <si>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</si>
  <si>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</si>
  <si>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</si>
  <si>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</si>
  <si>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</si>
  <si>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</si>
  <si>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</si>
  <si>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</si>
  <si>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</si>
  <si>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</si>
  <si>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</si>
  <si>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</si>
  <si>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</si>
  <si>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</si>
  <si>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</si>
  <si>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</si>
  <si>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</si>
  <si>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</si>
  <si>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</si>
  <si>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</si>
  <si>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</si>
  <si>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</si>
  <si>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</si>
  <si>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</si>
  <si>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</si>
  <si>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</si>
  <si>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</si>
  <si>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</si>
  <si>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</si>
  <si>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</si>
  <si>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</si>
  <si>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</si>
  <si>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</si>
  <si>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</si>
  <si>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</si>
  <si>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</si>
  <si>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</si>
  <si>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</si>
  <si>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</si>
  <si>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</si>
  <si>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</si>
  <si>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</si>
  <si>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</si>
  <si>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</si>
  <si>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</si>
  <si>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</si>
  <si>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</si>
  <si>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</si>
  <si>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</si>
  <si>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</si>
  <si>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</si>
  <si>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</si>
  <si>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</si>
  <si>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</si>
  <si>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</si>
  <si>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</si>
  <si>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</si>
  <si>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</si>
  <si>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</si>
  <si>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</si>
  <si>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</si>
  <si>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</si>
  <si>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</si>
  <si>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</si>
  <si>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</si>
  <si>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</si>
  <si>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</si>
  <si>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</si>
  <si>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</si>
  <si>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</si>
  <si>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</si>
  <si>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</si>
  <si>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</si>
  <si>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</si>
  <si>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</si>
  <si>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</si>
  <si>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</si>
  <si>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</si>
  <si>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</si>
  <si>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</si>
  <si>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</si>
  <si>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</si>
  <si>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</si>
  <si>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</si>
  <si>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</si>
  <si>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</si>
  <si>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</si>
  <si>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</si>
  <si>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</si>
  <si>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</si>
  <si>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</si>
  <si>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</si>
  <si>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</si>
  <si>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</si>
  <si>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</si>
  <si>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</si>
  <si>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</si>
  <si>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</si>
  <si>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</si>
  <si>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</si>
  <si>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</si>
  <si>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</si>
  <si>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</si>
  <si>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</si>
  <si>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</si>
  <si>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</si>
  <si>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</si>
  <si>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</si>
  <si>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</si>
  <si>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</si>
  <si>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</si>
  <si>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</si>
  <si>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</si>
  <si>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</si>
  <si>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</si>
  <si>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</si>
  <si>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</si>
  <si>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</si>
  <si>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</si>
  <si>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</si>
  <si>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</si>
  <si>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</si>
  <si>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</si>
  <si>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</si>
  <si>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</si>
  <si>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</si>
  <si>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</si>
  <si>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</si>
  <si>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</si>
  <si>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</si>
  <si>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</si>
  <si>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</si>
  <si>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</si>
  <si>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</si>
  <si>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</si>
  <si>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</si>
  <si>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</si>
  <si>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</si>
  <si>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</si>
  <si>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</si>
  <si>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</si>
  <si>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</si>
  <si>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</si>
  <si>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</si>
  <si>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</si>
  <si>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</si>
  <si>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</si>
  <si>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</si>
  <si>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</si>
  <si>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</si>
  <si>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</si>
  <si>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</si>
  <si>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</si>
  <si>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</si>
  <si>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</si>
  <si>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</si>
  <si>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</si>
  <si>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</si>
  <si>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</si>
  <si>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</si>
  <si>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</si>
  <si>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</si>
  <si>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</si>
  <si>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</si>
  <si>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</si>
  <si>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</si>
  <si>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</si>
  <si>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</si>
  <si>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</si>
  <si>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</si>
  <si>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</si>
  <si>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</si>
  <si>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</si>
  <si>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</si>
  <si>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</si>
  <si>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</si>
  <si>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</si>
  <si>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</si>
  <si>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</si>
  <si>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</si>
  <si>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</si>
  <si>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</si>
  <si>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</si>
  <si>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</si>
  <si>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</si>
  <si>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</si>
  <si>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</si>
  <si>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</si>
  <si>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</si>
  <si>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</si>
  <si>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</si>
  <si>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</si>
  <si>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</si>
  <si>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</si>
  <si>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</si>
  <si>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</si>
  <si>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</si>
  <si>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</si>
  <si>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</si>
  <si>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</si>
  <si>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</si>
  <si>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</si>
  <si>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</si>
  <si>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</si>
  <si>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</si>
  <si>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</si>
  <si>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</si>
  <si>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</si>
  <si>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</si>
  <si>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</si>
  <si>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</si>
  <si>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</si>
  <si>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</si>
  <si>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</si>
  <si>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</si>
  <si>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</si>
  <si>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</si>
  <si>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</si>
  <si>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</si>
  <si>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</si>
  <si>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</si>
  <si>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</si>
  <si>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</si>
  <si>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</si>
  <si>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</si>
  <si>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</si>
  <si>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</si>
  <si>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</si>
  <si>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</si>
  <si>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</si>
  <si>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</si>
  <si>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</si>
  <si>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</si>
  <si>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</si>
  <si>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</si>
  <si>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</si>
  <si>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</si>
  <si>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</si>
  <si>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</si>
  <si>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</si>
  <si>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</si>
  <si>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</si>
  <si>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</si>
  <si>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</si>
  <si>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</si>
  <si>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</si>
  <si>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</si>
  <si>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</si>
  <si>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</si>
  <si>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</si>
  <si>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</si>
  <si>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</si>
  <si>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</si>
  <si>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</si>
  <si>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</si>
  <si>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</si>
  <si>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</si>
  <si>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</si>
  <si>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</si>
  <si>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</si>
  <si>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</si>
  <si>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</si>
  <si>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</si>
  <si>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</si>
  <si>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</si>
  <si>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</si>
  <si>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</si>
  <si>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</si>
  <si>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</si>
  <si>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</si>
  <si>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</si>
  <si>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</si>
  <si>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</si>
  <si>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</si>
  <si>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</si>
  <si>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</si>
  <si>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</si>
  <si>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</si>
  <si>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</si>
  <si>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</si>
  <si>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</si>
  <si>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</si>
  <si>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</si>
  <si>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</si>
  <si>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</si>
  <si>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</si>
  <si>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</si>
  <si>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</si>
  <si>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</si>
  <si>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</si>
  <si>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</si>
  <si>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</si>
  <si>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</si>
  <si>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</si>
  <si>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</si>
  <si>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</si>
  <si>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</si>
  <si>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</si>
  <si>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</si>
  <si>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</si>
  <si>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</si>
  <si>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</si>
  <si>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</si>
  <si>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</si>
  <si>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</si>
  <si>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</si>
  <si>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</si>
  <si>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</si>
  <si>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</si>
  <si>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</si>
  <si>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</si>
  <si>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</si>
  <si>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</si>
  <si>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</si>
  <si>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</si>
  <si>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</si>
  <si>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</si>
  <si>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</si>
  <si>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</si>
  <si>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</si>
  <si>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</si>
  <si>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</si>
  <si>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</si>
  <si>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</si>
  <si>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</si>
  <si>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</si>
  <si>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</si>
  <si>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</si>
  <si>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</si>
  <si>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</si>
  <si>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</si>
  <si>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</si>
  <si>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</si>
  <si>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</si>
  <si>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</si>
  <si>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</si>
  <si>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</si>
  <si>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</si>
  <si>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</si>
  <si>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</si>
  <si>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</si>
  <si>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</si>
  <si>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</si>
  <si>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</si>
  <si>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</si>
  <si>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</si>
  <si>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</si>
  <si>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</si>
  <si>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</si>
  <si>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</si>
  <si>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</si>
  <si>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</si>
  <si>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</si>
  <si>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</si>
  <si>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</si>
  <si>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</si>
  <si>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</si>
  <si>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</si>
  <si>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</si>
  <si>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</si>
  <si>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</si>
  <si>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</si>
  <si>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</si>
  <si>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</si>
  <si>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</si>
  <si>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</si>
  <si>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</si>
  <si>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</si>
  <si>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</si>
  <si>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</si>
  <si>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</si>
  <si>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</si>
  <si>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</si>
  <si>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</si>
  <si>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</si>
  <si>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</si>
  <si>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</si>
  <si>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</si>
  <si>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</si>
  <si>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</si>
  <si>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</si>
  <si>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</si>
  <si>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</si>
  <si>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</si>
  <si>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</si>
  <si>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</si>
  <si>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</si>
  <si>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</si>
  <si>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</si>
  <si>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</si>
  <si>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</si>
  <si>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</si>
  <si>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</si>
  <si>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</si>
  <si>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</si>
  <si>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</si>
  <si>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</si>
  <si>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</si>
  <si>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</si>
  <si>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</si>
  <si>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</si>
  <si>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</si>
  <si>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</si>
  <si>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</si>
  <si>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</si>
  <si>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</si>
  <si>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</si>
  <si>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</si>
  <si>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</si>
  <si>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</si>
  <si>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</si>
  <si>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</si>
  <si>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</si>
  <si>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</si>
  <si>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</si>
  <si>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</si>
  <si>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</si>
  <si>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</si>
  <si>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</si>
  <si>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</si>
  <si>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</si>
  <si>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</si>
  <si>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</si>
  <si>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</si>
  <si>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</si>
  <si>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</si>
  <si>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</si>
  <si>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</si>
  <si>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</si>
  <si>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</si>
  <si>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</si>
  <si>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</si>
  <si>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</si>
  <si>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</si>
  <si>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</si>
  <si>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</si>
  <si>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</si>
  <si>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</si>
  <si>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</si>
  <si>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</si>
  <si>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</si>
  <si>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</si>
  <si>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</si>
  <si>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</si>
  <si>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</si>
  <si>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</si>
  <si>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</si>
  <si>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</si>
  <si>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</si>
  <si>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</si>
  <si>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</si>
  <si>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</si>
  <si>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</si>
  <si>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</si>
  <si>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</si>
  <si>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</si>
  <si>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</si>
  <si>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</si>
  <si>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</si>
  <si>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</si>
  <si>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</si>
  <si>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</si>
  <si>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</si>
  <si>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</si>
  <si>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</si>
  <si>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</si>
  <si>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</si>
  <si>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</si>
  <si>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</si>
  <si>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</si>
  <si>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</si>
  <si>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</si>
  <si>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</si>
  <si>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</si>
  <si>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</si>
  <si>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</si>
  <si>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</si>
  <si>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</si>
  <si>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</si>
  <si>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</si>
  <si>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</si>
  <si>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</si>
  <si>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</si>
  <si>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</si>
  <si>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</si>
  <si>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</si>
  <si>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</si>
  <si>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</si>
  <si>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</si>
  <si>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</si>
  <si>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</si>
  <si>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</si>
  <si>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</si>
  <si>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</si>
  <si>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</si>
  <si>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</si>
  <si>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</si>
  <si>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</si>
  <si>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</si>
  <si>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</si>
  <si>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</si>
  <si>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</si>
  <si>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</si>
  <si>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</si>
  <si>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</si>
  <si>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</si>
  <si>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</si>
  <si>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</si>
  <si>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</si>
  <si>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</si>
  <si>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</si>
  <si>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</si>
  <si>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</si>
  <si>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</si>
  <si>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</si>
  <si>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</si>
  <si>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</si>
  <si>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</si>
  <si>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</si>
  <si>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</si>
  <si>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</si>
  <si>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</si>
  <si>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</si>
  <si>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</si>
  <si>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</si>
  <si>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</si>
  <si>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</si>
  <si>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</si>
  <si>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</si>
  <si>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</si>
  <si>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</si>
  <si>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</si>
  <si>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</si>
  <si>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</si>
  <si>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</si>
  <si>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</si>
  <si>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</si>
  <si>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</si>
  <si>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</si>
  <si>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</si>
  <si>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</si>
  <si>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</si>
  <si>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</si>
  <si>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</si>
  <si>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</si>
  <si>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</si>
  <si>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</si>
  <si>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</si>
  <si>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</si>
  <si>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</si>
  <si>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</si>
  <si>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</si>
  <si>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</si>
  <si>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</si>
  <si>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</si>
  <si>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</si>
  <si>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</si>
  <si>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</si>
  <si>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</si>
  <si>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</si>
  <si>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</si>
  <si>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</si>
  <si>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</si>
  <si>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</si>
  <si>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</si>
  <si>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</si>
  <si>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</si>
  <si>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</si>
  <si>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</si>
  <si>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</si>
  <si>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</si>
  <si>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</si>
  <si>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</si>
  <si>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</si>
  <si>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</si>
  <si>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</si>
  <si>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</si>
  <si>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</si>
  <si>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</si>
  <si>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</si>
  <si>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</si>
  <si>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</si>
  <si>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</si>
  <si>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</si>
  <si>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</si>
  <si>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</si>
  <si>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</si>
  <si>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</si>
  <si>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</si>
  <si>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</si>
  <si>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</si>
  <si>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</si>
  <si>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</si>
  <si>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</si>
  <si>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</si>
  <si>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</si>
  <si>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</si>
  <si>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</si>
  <si>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</si>
  <si>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</si>
  <si>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</si>
  <si>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</si>
  <si>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</si>
  <si>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</si>
  <si>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</si>
  <si>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</si>
  <si>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</si>
  <si>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</si>
  <si>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</si>
  <si>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</si>
  <si>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</si>
  <si>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</si>
  <si>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</si>
  <si>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</si>
  <si>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</si>
  <si>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</si>
  <si>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</si>
  <si>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</si>
  <si>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</si>
  <si>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</si>
  <si>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</si>
  <si>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</si>
  <si>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</si>
  <si>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</si>
  <si>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</si>
  <si>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</si>
  <si>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</si>
  <si>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</si>
  <si>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</si>
  <si>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</si>
  <si>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</si>
  <si>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</si>
  <si>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</si>
  <si>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</si>
  <si>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</si>
  <si>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</si>
  <si>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</si>
  <si>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</si>
  <si>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</si>
  <si>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</si>
  <si>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</si>
  <si>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</si>
  <si>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</si>
  <si>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</si>
  <si>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</si>
  <si>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</si>
  <si>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</si>
  <si>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</si>
  <si>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</si>
  <si>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</si>
  <si>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</si>
  <si>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</si>
  <si>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</si>
  <si>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</si>
  <si>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</si>
  <si>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</si>
  <si>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</si>
  <si>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</si>
  <si>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</si>
  <si>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</si>
  <si>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</si>
  <si>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</si>
  <si>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</si>
  <si>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</si>
  <si>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</si>
  <si>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</si>
  <si>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</si>
  <si>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</si>
  <si>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</si>
  <si>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</si>
  <si>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</si>
  <si>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</si>
  <si>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</si>
  <si>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</si>
  <si>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</si>
  <si>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</si>
  <si>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</si>
  <si>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</si>
  <si>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</si>
  <si>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</si>
  <si>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</si>
  <si>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</si>
  <si>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</si>
  <si>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</si>
  <si>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</si>
  <si>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</si>
  <si>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</si>
  <si>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</si>
  <si>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</si>
  <si>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</si>
  <si>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</si>
  <si>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</si>
  <si>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</si>
  <si>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</si>
  <si>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</si>
  <si>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</si>
  <si>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</si>
  <si>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</si>
  <si>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</si>
  <si>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</si>
  <si>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</si>
  <si>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</si>
  <si>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</si>
  <si>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</si>
  <si>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</si>
  <si>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</si>
  <si>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</si>
  <si>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</si>
  <si>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</si>
  <si>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</si>
  <si>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</si>
  <si>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</si>
  <si>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</si>
  <si>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</si>
  <si>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</si>
  <si>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</si>
  <si>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</si>
  <si>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</si>
  <si>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</si>
  <si>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</si>
  <si>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</si>
  <si>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</si>
  <si>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</si>
  <si>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</si>
  <si>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</si>
  <si>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</si>
  <si>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</si>
  <si>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</si>
  <si>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</si>
  <si>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</si>
  <si>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</si>
  <si>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</si>
  <si>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</si>
  <si>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</si>
  <si>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</si>
  <si>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</si>
  <si>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</si>
  <si>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</si>
  <si>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</si>
  <si>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</si>
  <si>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</si>
  <si>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</si>
  <si>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</si>
  <si>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</si>
  <si>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</si>
  <si>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</si>
  <si>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</si>
  <si>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</si>
  <si>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</si>
  <si>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</si>
  <si>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</si>
  <si>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</si>
  <si>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</si>
  <si>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</si>
  <si>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</si>
  <si>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</si>
  <si>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</si>
  <si>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</si>
  <si>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</si>
  <si>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</si>
  <si>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</si>
  <si>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</si>
  <si>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</si>
  <si>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</si>
  <si>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</si>
  <si>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</si>
  <si>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</si>
  <si>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</si>
  <si>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</si>
  <si>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</si>
  <si>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</si>
  <si>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</si>
  <si>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</si>
  <si>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</si>
  <si>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</si>
  <si>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</si>
  <si>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</si>
  <si>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</si>
  <si>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</si>
  <si>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</si>
  <si>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</si>
  <si>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</si>
  <si>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</si>
  <si>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</si>
  <si>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</si>
  <si>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</si>
  <si>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</si>
  <si>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</si>
  <si>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</si>
  <si>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</si>
  <si>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</si>
  <si>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</si>
  <si>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</si>
  <si>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</si>
  <si>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</si>
  <si>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</si>
  <si>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</si>
  <si>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</si>
  <si>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</si>
  <si>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</si>
  <si>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</si>
  <si>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</si>
  <si>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</si>
  <si>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</si>
  <si>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</si>
  <si>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</si>
  <si>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</si>
  <si>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</si>
  <si>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</si>
  <si>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</si>
  <si>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</si>
  <si>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</si>
  <si>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</si>
  <si>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</si>
  <si>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</si>
  <si>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</si>
  <si>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</si>
  <si>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</si>
  <si>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</si>
  <si>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</si>
  <si>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</si>
  <si>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</si>
  <si>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</si>
  <si>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</si>
  <si>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</si>
  <si>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</si>
  <si>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</si>
  <si>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</si>
  <si>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</si>
  <si>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</si>
  <si>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</si>
  <si>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</si>
  <si>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</si>
  <si>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</si>
  <si>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</si>
  <si>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</si>
  <si>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</si>
  <si>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</si>
  <si>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</si>
  <si>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</si>
  <si>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</si>
  <si>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</si>
  <si>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</si>
  <si>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</si>
  <si>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</si>
  <si>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</si>
  <si>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</si>
  <si>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</si>
  <si>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</si>
  <si>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</si>
  <si>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</si>
  <si>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</si>
  <si>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</si>
  <si>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</si>
  <si>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</si>
  <si>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</si>
  <si>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</si>
  <si>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</si>
  <si>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</si>
  <si>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</si>
  <si>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</si>
  <si>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</si>
  <si>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</si>
  <si>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</si>
  <si>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</si>
  <si>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</si>
  <si>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</si>
  <si>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</si>
  <si>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</si>
  <si>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</si>
  <si>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</si>
  <si>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</si>
  <si>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</si>
  <si>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</si>
  <si>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</si>
  <si>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</si>
  <si>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</si>
  <si>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</si>
  <si>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</si>
  <si>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</si>
  <si>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</si>
  <si>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</si>
  <si>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</si>
  <si>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</si>
  <si>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</si>
  <si>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</si>
  <si>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</si>
  <si>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</si>
  <si>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</si>
  <si>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</si>
  <si>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</si>
  <si>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</si>
  <si>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</si>
  <si>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</si>
  <si>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</si>
  <si>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</si>
  <si>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</si>
  <si>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</si>
  <si>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</si>
  <si>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</si>
  <si>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</si>
  <si>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</si>
  <si>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</si>
  <si>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</si>
  <si>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</si>
  <si>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</si>
  <si>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</si>
  <si>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</si>
  <si>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</si>
  <si>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</si>
  <si>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</si>
  <si>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</si>
  <si>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</si>
  <si>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</si>
  <si>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</si>
  <si>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</si>
  <si>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</si>
  <si>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</si>
  <si>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</si>
  <si>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</si>
  <si>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</si>
  <si>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</si>
  <si>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</si>
  <si>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</si>
  <si>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</si>
  <si>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</si>
  <si>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</si>
  <si>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</si>
  <si>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</si>
  <si>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</si>
  <si>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</si>
  <si>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</si>
  <si>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</si>
  <si>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</si>
  <si>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</si>
  <si>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</si>
  <si>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</si>
  <si>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</si>
  <si>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</si>
  <si>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</si>
  <si>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</si>
  <si>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</si>
  <si>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</si>
  <si>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</si>
  <si>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</si>
  <si>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</si>
  <si>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</si>
  <si>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</si>
  <si>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</si>
  <si>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</si>
  <si>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</si>
  <si>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</si>
  <si>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</si>
  <si>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</si>
  <si>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</si>
  <si>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</si>
  <si>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</si>
  <si>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</si>
  <si>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</si>
  <si>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</si>
  <si>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</si>
  <si>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</si>
  <si>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</si>
  <si>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</si>
  <si>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</si>
  <si>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</si>
  <si>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</si>
  <si>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</si>
  <si>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</si>
  <si>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</si>
  <si>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</si>
  <si>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</si>
  <si>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</si>
  <si>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</si>
  <si>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</si>
  <si>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</si>
  <si>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</si>
  <si>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</si>
  <si>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</si>
  <si>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</si>
  <si>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</si>
  <si>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</si>
  <si>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</si>
  <si>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</si>
  <si>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</si>
  <si>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</si>
  <si>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</si>
  <si>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</si>
  <si>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</si>
  <si>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</si>
  <si>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</si>
  <si>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</si>
  <si>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</si>
  <si>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</si>
  <si>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</si>
  <si>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</si>
  <si>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</si>
  <si>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</si>
  <si>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</si>
  <si>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</si>
  <si>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</si>
  <si>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</si>
  <si>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</si>
  <si>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</si>
  <si>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</si>
  <si>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</si>
  <si>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</si>
  <si>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</si>
  <si>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</si>
  <si>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</si>
  <si>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</si>
  <si>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</si>
  <si>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</si>
  <si>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</si>
  <si>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</si>
  <si>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</si>
  <si>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</si>
  <si>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</si>
  <si>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</si>
  <si>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</si>
  <si>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</si>
  <si>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</si>
  <si>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</si>
  <si>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</si>
  <si>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</si>
  <si>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</si>
  <si>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</si>
  <si>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</si>
  <si>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</si>
  <si>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</si>
  <si>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</si>
  <si>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</si>
  <si>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</si>
  <si>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</si>
  <si>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</si>
  <si>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</si>
  <si>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</si>
  <si>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</si>
  <si>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</si>
  <si>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</si>
  <si>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</si>
  <si>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</si>
  <si>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</si>
  <si>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</si>
  <si>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</si>
  <si>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</si>
  <si>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</si>
  <si>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</si>
  <si>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</si>
  <si>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</si>
  <si>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</si>
  <si>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</si>
  <si>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</si>
  <si>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</si>
  <si>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</si>
  <si>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</si>
  <si>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</si>
  <si>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</si>
  <si>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</si>
  <si>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</si>
  <si>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</si>
  <si>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</si>
  <si>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</si>
  <si>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</si>
  <si>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</si>
  <si>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</si>
  <si>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</si>
  <si>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</si>
  <si>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</si>
  <si>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</si>
  <si>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</si>
  <si>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</si>
  <si>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</si>
  <si>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</si>
  <si>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</si>
  <si>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</si>
  <si>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</si>
  <si>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</si>
  <si>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</si>
  <si>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</si>
  <si>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</si>
  <si>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</si>
  <si>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</si>
  <si>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</si>
  <si>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</si>
  <si>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</si>
  <si>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</si>
  <si>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</si>
  <si>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</si>
  <si>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</si>
  <si>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</si>
  <si>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</si>
  <si>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</si>
  <si>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</si>
  <si>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</si>
  <si>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</si>
  <si>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</si>
  <si>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</si>
  <si>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</si>
  <si>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</si>
  <si>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</si>
  <si>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</si>
  <si>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</si>
  <si>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</si>
  <si>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</si>
  <si>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</si>
  <si>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</si>
  <si>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</si>
  <si>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</si>
  <si>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</si>
  <si>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</si>
  <si>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Juscelio</t>
  </si>
  <si>
    <t>Substituição de AMV - (AMV Sul de ZSW)</t>
  </si>
  <si>
    <t xml:space="preserve">Troca de jacaré </t>
  </si>
  <si>
    <t>Macro 1 08:03/Sem oportunidade</t>
  </si>
  <si>
    <t>Trecho congestionado/Sem oportunidade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</si>
  <si>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</si>
  <si>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</si>
  <si>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</si>
  <si>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</si>
  <si>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</si>
  <si>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</si>
  <si>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</si>
  <si>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</si>
  <si>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</si>
  <si>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</si>
  <si>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</si>
  <si>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</si>
  <si>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</si>
  <si>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</si>
  <si>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</si>
  <si>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</si>
  <si>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</si>
  <si>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</si>
  <si>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</si>
  <si>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</si>
  <si>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</si>
  <si>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</si>
  <si>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</si>
  <si>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</si>
  <si>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</si>
  <si>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</si>
  <si>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</si>
  <si>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</si>
  <si>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</si>
  <si>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</si>
  <si>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</si>
  <si>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</si>
  <si>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</si>
  <si>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</si>
  <si>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</si>
  <si>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</si>
  <si>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</si>
  <si>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</si>
  <si>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</si>
  <si>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</si>
  <si>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>Turma não solicita intervalo/Sem soldador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</si>
  <si>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</si>
  <si>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</si>
  <si>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</si>
  <si>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</si>
  <si>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</si>
  <si>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</si>
  <si>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</si>
  <si>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</si>
  <si>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</si>
  <si>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</si>
  <si>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</si>
  <si>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</si>
  <si>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</si>
  <si>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</si>
  <si>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</si>
  <si>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</si>
  <si>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</si>
  <si>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</si>
  <si>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</si>
  <si>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</si>
  <si>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</si>
  <si>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</si>
  <si>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</si>
  <si>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</si>
  <si>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</si>
  <si>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</si>
  <si>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</si>
  <si>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ZRX-1</t>
  </si>
  <si>
    <t>Jair</t>
  </si>
  <si>
    <t xml:space="preserve">Nivelamento </t>
  </si>
  <si>
    <t>Turma pronta 09h</t>
  </si>
  <si>
    <t>Sem turma no local programado</t>
  </si>
  <si>
    <t>ZCV-ZVP</t>
  </si>
  <si>
    <t>ZCVZVP</t>
  </si>
  <si>
    <t>Jhon</t>
  </si>
  <si>
    <t>R7D</t>
  </si>
  <si>
    <t xml:space="preserve">Luiz /Guilherme </t>
  </si>
  <si>
    <t>ZDZ-ZLI</t>
  </si>
  <si>
    <t>ZDZZLI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</si>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</sst>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2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W291" activePane="topRight" state="frozen"/>
      <selection pane="topRight" activeCell="AH297" sqref="AH29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42" t="s">
        <v>1019</v>
      </c>
      <c r="C1" s="243"/>
      <c r="D1" s="243"/>
      <c r="E1" s="3"/>
      <c r="F1" s="242" t="s">
        <v>1020</v>
      </c>
      <c r="G1" s="243"/>
      <c r="H1" s="244"/>
      <c r="I1" s="243"/>
      <c r="J1" s="243"/>
      <c r="K1" s="243"/>
      <c r="L1" s="243"/>
      <c r="M1" s="243"/>
      <c r="N1" s="243"/>
      <c r="O1" s="243"/>
      <c r="P1" s="243"/>
      <c r="Q1" s="243"/>
      <c r="R1" s="243"/>
      <c r="S1" s="243"/>
      <c r="T1" s="243"/>
      <c r="U1" s="243"/>
      <c r="V1" s="243"/>
      <c r="W1" s="243"/>
      <c r="X1" s="243"/>
      <c r="Y1" s="243"/>
      <c r="Z1" s="243"/>
      <c r="AA1" s="243"/>
      <c r="AB1" s="243"/>
      <c r="AC1" s="243"/>
      <c r="AD1" s="243"/>
      <c r="AE1" s="243"/>
      <c r="AF1" s="243"/>
      <c r="AG1" s="245"/>
      <c r="AH1" s="5"/>
      <c r="AI1" s="249" t="s">
        <v>1021</v>
      </c>
      <c r="AJ1" s="250"/>
      <c r="AK1" s="250"/>
      <c r="AL1" s="250"/>
      <c r="AM1" s="251"/>
      <c r="AN1" s="252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3"/>
      <c r="BG1" s="5"/>
      <c r="BH1" s="254" t="s">
        <v>1022</v>
      </c>
      <c r="BI1" s="255"/>
      <c r="BJ1" s="255"/>
      <c r="BK1" s="256"/>
      <c r="BL1" s="5"/>
      <c r="BM1" s="246" t="s">
        <v>1023</v>
      </c>
      <c r="BN1" s="247"/>
      <c r="BO1" s="247"/>
      <c r="BP1" s="247"/>
      <c r="BQ1" s="247"/>
      <c r="BR1" s="247"/>
      <c r="BS1" s="248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9" t="s">
        <v>1024</v>
      </c>
      <c r="AJ2" s="250"/>
      <c r="AK2" s="250"/>
      <c r="AL2" s="250"/>
      <c r="AM2" s="251"/>
      <c r="AN2" s="252"/>
      <c r="AO2" s="250"/>
      <c r="AP2" s="250"/>
      <c r="AQ2" s="253"/>
      <c r="AR2" s="6"/>
      <c r="AS2" s="249" t="s">
        <v>1027</v>
      </c>
      <c r="AT2" s="250"/>
      <c r="AU2" s="250"/>
      <c r="AV2" s="250"/>
      <c r="AW2" s="250"/>
      <c r="AX2" s="250"/>
      <c r="AY2" s="253"/>
      <c r="AZ2" s="6"/>
      <c r="BA2" s="235" t="s">
        <v>1028</v>
      </c>
      <c r="BB2" s="239"/>
      <c r="BC2" s="249" t="s">
        <v>1025</v>
      </c>
      <c r="BD2" s="250"/>
      <c r="BE2" s="250"/>
      <c r="BF2" s="253"/>
      <c r="BG2" s="5"/>
      <c r="BH2" s="257"/>
      <c r="BI2" s="258"/>
      <c r="BJ2" s="258"/>
      <c r="BK2" s="259"/>
      <c r="BL2" s="5"/>
      <c r="BM2" s="260"/>
      <c r="BN2" s="261"/>
      <c r="BO2" s="261"/>
      <c r="BP2" s="261"/>
      <c r="BQ2" s="261"/>
      <c r="BR2" s="261"/>
      <c r="BS2" s="262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5" t="s">
        <v>1029</v>
      </c>
      <c r="AJ3" s="239"/>
      <c r="AK3" s="235" t="s">
        <v>1030</v>
      </c>
      <c r="AL3" s="236"/>
      <c r="AM3" s="237"/>
      <c r="AN3" s="238"/>
      <c r="AO3" s="236"/>
      <c r="AP3" s="236"/>
      <c r="AQ3" s="239"/>
      <c r="AR3" s="67"/>
      <c r="AS3" s="240" t="s">
        <v>1036</v>
      </c>
      <c r="AT3" s="241"/>
      <c r="AU3" s="240" t="s">
        <v>1037</v>
      </c>
      <c r="AV3" s="241"/>
      <c r="AW3" s="240" t="s">
        <v>1038</v>
      </c>
      <c r="AX3" s="241"/>
      <c r="AY3" s="67" t="s">
        <v>1039</v>
      </c>
      <c r="AZ3" s="67"/>
      <c r="BA3" s="263"/>
      <c r="BB3" s="264"/>
      <c r="BC3" s="235" t="s">
        <v>1032</v>
      </c>
      <c r="BD3" s="236"/>
      <c r="BE3" s="236"/>
      <c r="BF3" s="239"/>
      <c r="BG3" s="66"/>
      <c r="BH3" s="257"/>
      <c r="BI3" s="258"/>
      <c r="BJ3" s="258"/>
      <c r="BK3" s="259"/>
      <c r="BL3" s="66"/>
      <c r="BM3" s="246" t="s">
        <v>1040</v>
      </c>
      <c r="BN3" s="247"/>
      <c r="BO3" s="247"/>
      <c r="BP3" s="248"/>
      <c r="BQ3" s="246" t="s">
        <v>841</v>
      </c>
      <c r="BR3" s="247"/>
      <c r="BS3" s="248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1683</v>
      </c>
      <c r="BK256" s="19" t="s">
        <v>1683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1684</v>
      </c>
      <c r="BK257" s="19" t="s">
        <v>1684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1680</v>
      </c>
      <c r="W258" s="118" t="s">
        <v>1681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1682</v>
      </c>
      <c r="BK258" s="19" t="s">
        <v>1682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1680</v>
      </c>
      <c r="W268" s="118" t="s">
        <v>1681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</v>
      </c>
      <c r="AT274" s="121">
        <v>0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>
        <v>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668</v>
      </c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1714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1715</v>
      </c>
      <c r="BK275" s="19" t="s">
        <v>1716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1717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1718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1719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1720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1721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1722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1723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1724</v>
      </c>
      <c r="BL277" s="18"/>
      <c r="BM277" s="145" t="s">
        <v>542</v>
      </c>
      <c r="BN277" s="145" t="s">
        <v>570</v>
      </c>
      <c r="BO277" s="145" t="s">
        <v>680</v>
      </c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1725</v>
      </c>
      <c r="BK279" s="19" t="s">
        <v>1725</v>
      </c>
      <c r="BL279" s="18"/>
      <c r="BM279" s="145" t="s">
        <v>542</v>
      </c>
      <c r="BN279" s="145" t="s">
        <v>570</v>
      </c>
      <c r="BO279" s="145" t="s">
        <v>680</v>
      </c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1726</v>
      </c>
      <c r="BK280" s="20" t="s">
        <v>1727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1728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1729</v>
      </c>
      <c r="BK281" s="233" t="s">
        <v>1730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1731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1732</v>
      </c>
      <c r="BK282" s="20" t="s">
        <v>1733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1731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1732</v>
      </c>
      <c r="BK283" s="19" t="s">
        <v>1734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1735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1736</v>
      </c>
      <c r="N286" s="142" t="s">
        <v>1737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1738</v>
      </c>
      <c r="AN286" s="118" t="s">
        <v>1739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1740</v>
      </c>
      <c r="BK286" s="20" t="s">
        <v>1741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1742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1715</v>
      </c>
      <c r="BK287" s="233" t="s">
        <v>1743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1744</v>
      </c>
      <c r="BK288" s="19" t="s">
        <v>1745</v>
      </c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</v>
      </c>
      <c r="BR288" s="22">
        <f>IF(OR(B288="",F288=""),"*",AY288/P288)</f>
        <v>1.1166666666666667</v>
      </c>
      <c r="BS288" s="22">
        <f>IF(OR(B288="",F288=""),"*",BA288/Q288)</f>
        <v>0</v>
      </c>
      <c r="BT288" s="8" t="str">
        <f>IF(BN288="","",SUBSTITUTE(BM288," ","")&amp;SUBSTITUTE(BN288," ",""))</f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1746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1747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1748</v>
      </c>
      <c r="BK290" s="196" t="s">
        <v>1749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1750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1751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1752</v>
      </c>
      <c r="BL291" s="18"/>
      <c r="BM291" s="145" t="s">
        <v>542</v>
      </c>
      <c r="BN291" s="144" t="s">
        <v>570</v>
      </c>
      <c r="BO291" s="145" t="s">
        <v>632</v>
      </c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1753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1754</v>
      </c>
      <c r="W292" s="118" t="s">
        <v>1755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1756</v>
      </c>
      <c r="BK292" s="19" t="s">
        <v>1757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ZSF1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/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</v>
      </c>
      <c r="AN294" s="118" t="str">
        <f>IF(BS_CONTROLE[[#This Row],[SB]]=0, "-", BS_CONTROLE[[#This Row],[SB]])</f>
        <v>ZSF1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/>
      <c r="AS294" s="121"/>
      <c r="AT294" s="121"/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/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/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/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/>
      <c r="AS295" s="121"/>
      <c r="AT295" s="121"/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/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/>
      <c r="BI295" s="19"/>
      <c r="BJ295" s="19"/>
      <c r="BK295" s="20"/>
      <c r="BL295" s="18"/>
      <c r="BM295" s="145"/>
      <c r="BN295" s="145"/>
      <c r="BO295" s="145"/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/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/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/>
      <c r="AS296" s="121"/>
      <c r="AT296" s="121"/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/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/>
      </c>
    </row>
    <row r="297" spans="1:72" hidden="1">
      <c r="A297" s="148" t="str">
        <f>D297&amp;B297</f>
        <v>A7345952</v>
      </c>
      <c r="B297" s="115">
        <v>45952</v>
      </c>
      <c r="C297" s="157">
        <f>IF(BS_CONTROLE[[#This Row],[DATA]]="","",WEEKNUM(BS_CONTROLE[[#This Row],[DATA]]))</f>
        <v>43</v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1758</v>
      </c>
      <c r="N297" s="142" t="s">
        <v>1759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1760</v>
      </c>
      <c r="W297" s="194" t="s">
        <v>1761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/>
      <c r="AS297" s="121"/>
      <c r="AT297" s="121"/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/>
      <c r="BI297" s="19"/>
      <c r="BJ297" s="19"/>
      <c r="BK297" s="20"/>
      <c r="BL297" s="18"/>
      <c r="BM297" s="145"/>
      <c r="BN297" s="145"/>
      <c r="BO297" s="145"/>
      <c r="BP297" s="21"/>
      <c r="BQ297" s="14" t="str">
        <f>IF(AND(BR297&lt;1,BS297&lt;1),"Produção e Intervalo",IF(BR297&lt;1,"Intervalo",IF(BS297&lt;1,"Produção","Aderente")))</f>
        <v>Produção e Intervalo</v>
      </c>
      <c r="BR297" s="22">
        <f>IF(OR(B297="",F297=""),"*",AY297/P297)</f>
        <v>0</v>
      </c>
      <c r="BS297" s="22">
        <f>IF(OR(B297="",F297=""),"*",BA297/Q297)</f>
        <v>0</v>
      </c>
      <c r="BT297" s="8"/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1723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1762</v>
      </c>
      <c r="W301" s="118" t="s">
        <v>1396</v>
      </c>
      <c r="X301" s="117" t="s">
        <v>522</v>
      </c>
      <c r="Y301" s="144"/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/>
      <c r="AS301" s="121"/>
      <c r="AT301" s="121"/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/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>IF(BN301="","",SUBSTITUTE(BM301," ","")&amp;SUBSTITUTE(BN301," ",""))</f>
        <v/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1762</v>
      </c>
      <c r="W302" s="118" t="s">
        <v>1396</v>
      </c>
      <c r="X302" s="117" t="s">
        <v>522</v>
      </c>
      <c r="Y302" s="144"/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/>
      <c r="AS302" s="121"/>
      <c r="AT302" s="121"/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/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280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/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1763</v>
      </c>
      <c r="N304" s="142" t="s">
        <v>1764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/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/>
      <c r="AS304" s="121"/>
      <c r="AT304" s="121"/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/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1746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1747</v>
      </c>
      <c r="X307" s="117" t="s">
        <v>522</v>
      </c>
      <c r="Y307" s="144"/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/>
      <c r="AS307" s="121"/>
      <c r="AT307" s="121"/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/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>IF(BN307="","",SUBSTITUTE(BM307," ","")&amp;SUBSTITUTE(BN307," ",""))</f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285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>IF(BN308="","",SUBSTITUTE(BM308," ","")&amp;SUBSTITUTE(BN308," ",""))</f>
        <v/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/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/>
      <c r="AS309" s="121"/>
      <c r="AT309" s="121"/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0</v>
      </c>
      <c r="AZ309" s="203"/>
      <c r="BA309" s="122"/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Produção e Intervalo</v>
      </c>
      <c r="BR309" s="22">
        <f>IF(OR(B309="",F309=""),"*",AY309/P309)</f>
        <v>0</v>
      </c>
      <c r="BS309" s="22">
        <f>IF(OR(B309="",F309=""),"*",BA309/Q309)</f>
        <v>0</v>
      </c>
      <c r="BT309" s="8" t="str">
        <f>IF(BN309="","",SUBSTITUTE(BM309," ","")&amp;SUBSTITUTE(BN309," ",""))</f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288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290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291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292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293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294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295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296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297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298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4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4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4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4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4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4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4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4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4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4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4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4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4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4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4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4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4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4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4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4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4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4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4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4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4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4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4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4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4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4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4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4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4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4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4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4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4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4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4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4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5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5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5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5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5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5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5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5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5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5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5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5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5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5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5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5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5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5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5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5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5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5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5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5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5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5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5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5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5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5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5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5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5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5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5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5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5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5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5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5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5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5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5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5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5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5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5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5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5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5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5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5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5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5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5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5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5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5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5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5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5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5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5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6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6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6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6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6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6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6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6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6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6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6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6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6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6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6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6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6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6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6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6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6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6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6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6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6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6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7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7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7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7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7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7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7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7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7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7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7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7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7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7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7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7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8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8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8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8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8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8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8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8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8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8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8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8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8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8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8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8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8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8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8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8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8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8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8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8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8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8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8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8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8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8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8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8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8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8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8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8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8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8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8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8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8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8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8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8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8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8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8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8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8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8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8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8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8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8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8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8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8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8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8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8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8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8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8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8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9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9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9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9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9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9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9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9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9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9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9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9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9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9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9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9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9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9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9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9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9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9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9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9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9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9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9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9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9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9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9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9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9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9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9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9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9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9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9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9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9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9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9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9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9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9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9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9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9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9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9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9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9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9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9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9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9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9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9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9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9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9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9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9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0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0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0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0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0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0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1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29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5" operator="equal">
      <formula>"NÃO"</formula>
    </cfRule>
    <cfRule type="cellIs" dxfId="220" priority="316" operator="equal">
      <formula>"SIM"</formula>
    </cfRule>
  </conditionalFormatting>
  <conditionalFormatting sqref="AZ6:AZ752">
    <cfRule type="expression" dxfId="219" priority="42771">
      <formula>#REF!=1</formula>
    </cfRule>
  </conditionalFormatting>
  <conditionalFormatting sqref="BF60 U6:U59 V60 AY6:AY756 U61:U754 BE6:BE756">
    <cfRule type="cellIs" dxfId="218" priority="42755" operator="equal">
      <formula>"ERRO"</formula>
    </cfRule>
  </conditionalFormatting>
  <conditionalFormatting sqref="BQ6:BQ155 BQ157:BQ756">
    <cfRule type="cellIs" dxfId="217" priority="42750" operator="equal">
      <formula>"Produção e Intervalo"</formula>
    </cfRule>
    <cfRule type="cellIs" dxfId="216" priority="42751" operator="equal">
      <formula>"Aderente"</formula>
    </cfRule>
    <cfRule type="cellIs" dxfId="215" priority="42752" operator="equal">
      <formula>"Intervalo"</formula>
    </cfRule>
    <cfRule type="cellIs" dxfId="214" priority="42753" operator="equal">
      <formula>"Produção"</formula>
    </cfRule>
    <cfRule type="cellIs" dxfId="213" priority="42754" operator="equal">
      <formula>"ERRO"</formula>
    </cfRule>
  </conditionalFormatting>
  <conditionalFormatting sqref="BR6:BS756">
    <cfRule type="cellIs" dxfId="212" priority="42732" operator="equal">
      <formula>"*"</formula>
    </cfRule>
    <cfRule type="cellIs" dxfId="211" priority="42733" operator="greaterThanOrEqual">
      <formula>1</formula>
    </cfRule>
    <cfRule type="cellIs" dxfId="210" priority="42734" operator="lessThan">
      <formula>1</formula>
    </cfRule>
  </conditionalFormatting>
  <conditionalFormatting sqref="BH755 BH6:BH27 BH28:BI31 BH32:BH752">
    <cfRule type="iconSet" priority="44555">
      <iconSet showValue="0">
        <cfvo type="percent" val="0"/>
        <cfvo type="num" val="1"/>
        <cfvo type="num" val="1" gte="0"/>
      </iconSet>
    </cfRule>
    <cfRule type="iconSet" priority="44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2">
      <formula>#REF!=1</formula>
    </cfRule>
  </conditionalFormatting>
  <conditionalFormatting sqref="BP10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280:BK551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6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3" operator="equal">
      <formula>"OPORTUNIDADE"</formula>
    </cfRule>
  </conditionalFormatting>
  <conditionalFormatting sqref="Z187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Z189">
    <cfRule type="cellIs" dxfId="205" priority="150" operator="equal">
      <formula>"OPORTUNIDADE"</formula>
    </cfRule>
  </conditionalFormatting>
  <conditionalFormatting sqref="Z189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BP1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3" operator="equal">
      <formula>"OPORTUNIDADE"</formula>
    </cfRule>
  </conditionalFormatting>
  <conditionalFormatting sqref="Y18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189">
    <cfRule type="cellIs" dxfId="199" priority="140" operator="equal">
      <formula>"OPORTUNIDADE"</formula>
    </cfRule>
  </conditionalFormatting>
  <conditionalFormatting sqref="Y18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BP1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9" operator="equal">
      <formula>"OPORTUNIDADE"</formula>
    </cfRule>
  </conditionalFormatting>
  <conditionalFormatting sqref="Z206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206:Y210">
    <cfRule type="cellIs" dxfId="193" priority="86" operator="equal">
      <formula>"OPORTUNIDADE"</formula>
    </cfRule>
  </conditionalFormatting>
  <conditionalFormatting sqref="Y206:Y210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204">
    <cfRule type="cellIs" dxfId="190" priority="83" operator="equal">
      <formula>"OPORTUNIDADE"</formula>
    </cfRule>
  </conditionalFormatting>
  <conditionalFormatting sqref="Y204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203">
    <cfRule type="cellIs" dxfId="187" priority="80" operator="equal">
      <formula>"OPORTUNIDADE"</formula>
    </cfRule>
  </conditionalFormatting>
  <conditionalFormatting sqref="Y203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202">
    <cfRule type="cellIs" dxfId="184" priority="77" operator="equal">
      <formula>"OPORTUNIDADE"</formula>
    </cfRule>
  </conditionalFormatting>
  <conditionalFormatting sqref="Y202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201">
    <cfRule type="cellIs" dxfId="181" priority="74" operator="equal">
      <formula>"OPORTUNIDADE"</formula>
    </cfRule>
  </conditionalFormatting>
  <conditionalFormatting sqref="Y201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200">
    <cfRule type="cellIs" dxfId="178" priority="71" operator="equal">
      <formula>"OPORTUNIDADE"</formula>
    </cfRule>
  </conditionalFormatting>
  <conditionalFormatting sqref="Y20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199">
    <cfRule type="cellIs" dxfId="175" priority="68" operator="equal">
      <formula>"OPORTUNIDADE"</formula>
    </cfRule>
  </conditionalFormatting>
  <conditionalFormatting sqref="Y199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BQ156">
    <cfRule type="cellIs" dxfId="172" priority="61" operator="equal">
      <formula>"Produção e Intervalo"</formula>
    </cfRule>
    <cfRule type="cellIs" dxfId="171" priority="62" operator="equal">
      <formula>"Aderente"</formula>
    </cfRule>
    <cfRule type="cellIs" dxfId="170" priority="63" operator="equal">
      <formula>"Intervalo"</formula>
    </cfRule>
    <cfRule type="cellIs" dxfId="169" priority="64" operator="equal">
      <formula>"Produção"</formula>
    </cfRule>
    <cfRule type="cellIs" dxfId="168" priority="65" operator="equal">
      <formula>"ERRO"</formula>
    </cfRule>
  </conditionalFormatting>
  <conditionalFormatting sqref="BJ165:BK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4" operator="equal">
      <formula>"OPORTUNIDADE"</formula>
    </cfRule>
  </conditionalFormatting>
  <conditionalFormatting sqref="Y21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Y225">
    <cfRule type="cellIs" dxfId="164" priority="48" operator="equal">
      <formula>"OPORTUNIDADE"</formula>
    </cfRule>
  </conditionalFormatting>
  <conditionalFormatting sqref="Y225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P2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9" operator="equal">
      <formula>"OPORTUNIDADE"</formula>
    </cfRule>
  </conditionalFormatting>
  <conditionalFormatting sqref="Y237:Z237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P21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2" operator="equal">
      <formula>"OPORTUNIDADE"</formula>
    </cfRule>
  </conditionalFormatting>
  <conditionalFormatting sqref="Z234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2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N3006" activePane="bottomLeft" state="frozen"/>
      <selection pane="bottomLeft" activeCell="N3006" sqref="N3006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1765</v>
      </c>
      <c r="D5" s="266"/>
      <c r="E5" s="266"/>
      <c r="F5" s="266"/>
      <c r="G5" s="266"/>
      <c r="H5" s="266"/>
      <c r="I5" s="266"/>
      <c r="J5" s="267"/>
      <c r="K5" s="268" t="s">
        <v>1766</v>
      </c>
      <c r="L5" s="269"/>
      <c r="M5" s="269"/>
      <c r="N5" s="269"/>
      <c r="O5" s="270" t="s">
        <v>1767</v>
      </c>
      <c r="P5" s="271"/>
    </row>
    <row r="6" spans="1:16" s="82" customFormat="1" ht="15" customHeight="1">
      <c r="A6" s="74" t="s">
        <v>1768</v>
      </c>
      <c r="B6" s="83" t="s">
        <v>1769</v>
      </c>
      <c r="C6" s="84" t="s">
        <v>1061</v>
      </c>
      <c r="D6" s="85" t="s">
        <v>1062</v>
      </c>
      <c r="E6" s="84" t="s">
        <v>1770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1771</v>
      </c>
      <c r="M6" s="88" t="s">
        <v>710</v>
      </c>
      <c r="N6" s="89" t="s">
        <v>1056</v>
      </c>
      <c r="O6" s="228" t="s">
        <v>1099</v>
      </c>
      <c r="P6" s="150" t="s">
        <v>1772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</v>
      </c>
      <c r="M295" s="91">
        <f>IF(SP_NORTE!AP294="","*",SP_NORTE!AP294)</f>
        <v>420.5</v>
      </c>
      <c r="N295" s="91" t="str">
        <f>IF(SP_NORTE!AM294="","*",SP_NORTE!AM294)</f>
        <v>ZSF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 t="str">
        <f>IF(SP_NORTE!BH296="","*",SP_NORTE!BH296)</f>
        <v>*</v>
      </c>
      <c r="P296" s="186" t="str">
        <f>IF($A$2=1,IF(SP_NORTE!BJ296="","*",SP_NORTE!BJ296),IF(SP_NORTE!BK296="","*",SP_NORTE!BK296))</f>
        <v>*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 hidden="1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 t="str">
        <f>IF(SP_NORTE!BH301="","*",SP_NORTE!BH301)</f>
        <v>*</v>
      </c>
      <c r="P300" s="186" t="str">
        <f>IF($A$2=1,IF(SP_NORTE!BJ301="","*",SP_NORTE!BJ301),IF(SP_NORTE!BK301="","*",SP_NORTE!BK301))</f>
        <v>*</v>
      </c>
    </row>
    <row r="301" spans="1:16" hidden="1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 t="str">
        <f>IF(SP_NORTE!BH302="","*",SP_NORTE!BH302)</f>
        <v>*</v>
      </c>
      <c r="P301" s="186" t="str">
        <f>IF($A$2=1,IF(SP_NORTE!BJ302="","*",SP_NORTE!BJ302),IF(SP_NORTE!BK302="","*",SP_NORTE!BK302))</f>
        <v>*</v>
      </c>
    </row>
    <row r="302" spans="1:16" hidden="1">
      <c r="A302" s="90" t="str">
        <f>IF(SP_NORTE!B303="","*",SP_NORTE!B303)</f>
        <v>*</v>
      </c>
      <c r="B302" s="91" t="str">
        <f>IF(SP_NORTE!X303="","*",SP_NORTE!X303)</f>
        <v>*</v>
      </c>
      <c r="C302" s="91" t="str">
        <f>IF(SP_NORTE!S303="","*",SP_NORTE!S303)</f>
        <v>-</v>
      </c>
      <c r="D302" s="91" t="str">
        <f>IF(SP_NORTE!T303="","*",SP_NORTE!T303)</f>
        <v>-</v>
      </c>
      <c r="E302" s="91" t="str">
        <f>IF(SP_NORTE!D303="","*",SP_NORTE!D303)</f>
        <v>*</v>
      </c>
      <c r="F302" s="91" t="str">
        <f>IF(SP_NORTE!H303="","*",SP_NORTE!H303)</f>
        <v>-</v>
      </c>
      <c r="G302" s="91" t="str">
        <f>IF(SP_NORTE!M303="","*",SP_NORTE!M303)</f>
        <v>-</v>
      </c>
      <c r="H302" s="130" t="str">
        <f>IF(SP_NORTE!K303="","*",SP_NORTE!K303)</f>
        <v>*</v>
      </c>
      <c r="I302" s="127" t="str">
        <f>IF(SP_NORTE!O303="","*",SP_NORTE!O303)</f>
        <v>*</v>
      </c>
      <c r="J302" s="127" t="str">
        <f>IF(SP_NORTE!P303="","*",SP_NORTE!P303)</f>
        <v>*</v>
      </c>
      <c r="K302" s="91" t="str">
        <f>IF(SP_NORTE!AK303="","*",SP_NORTE!AK303)</f>
        <v>-</v>
      </c>
      <c r="L302" s="91" t="str">
        <f>IF(SP_NORTE!AM303="","*",SP_NORTE!AM303)</f>
        <v>-</v>
      </c>
      <c r="M302" s="91">
        <f>IF(SP_NORTE!AP303="","*",SP_NORTE!AP303)</f>
        <v>0</v>
      </c>
      <c r="N302" s="91" t="str">
        <f>IF(SP_NORTE!AM303="","*",SP_NORTE!AM303)</f>
        <v>-</v>
      </c>
      <c r="O302" s="123" t="str">
        <f>IF(SP_NORTE!BH303="","*",SP_NORTE!BH303)</f>
        <v>*</v>
      </c>
      <c r="P302" s="186" t="str">
        <f>IF($A$2=1,IF(SP_NORTE!BJ303="","*",SP_NORTE!BJ303),IF(SP_NORTE!BK303="","*",SP_NORTE!BK303))</f>
        <v>*</v>
      </c>
    </row>
    <row r="303" spans="1:16" hidden="1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 t="str">
        <f>IF(SP_NORTE!BH304="","*",SP_NORTE!BH304)</f>
        <v>*</v>
      </c>
      <c r="P303" s="186" t="str">
        <f>IF($A$2=1,IF(SP_NORTE!BJ304="","*",SP_NORTE!BJ304),IF(SP_NORTE!BK304="","*",SP_NORTE!BK304))</f>
        <v>*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 hidden="1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 t="str">
        <f>IF(SP_NORTE!BH307="","*",SP_NORTE!BH307)</f>
        <v>*</v>
      </c>
      <c r="P306" s="186" t="str">
        <f>IF($A$2=1,IF(SP_NORTE!BJ307="","*",SP_NORTE!BJ307),IF(SP_NORTE!BK307="","*",SP_NORTE!BK307))</f>
        <v>*</v>
      </c>
    </row>
    <row r="307" spans="1:16" hidden="1">
      <c r="A307" s="90" t="str">
        <f>IF(SP_NORTE!B308="","*",SP_NORTE!B308)</f>
        <v>*</v>
      </c>
      <c r="B307" s="91" t="str">
        <f>IF(SP_NORTE!X308="","*",SP_NORTE!X308)</f>
        <v>*</v>
      </c>
      <c r="C307" s="91" t="str">
        <f>IF(SP_NORTE!S308="","*",SP_NORTE!S308)</f>
        <v>-</v>
      </c>
      <c r="D307" s="91" t="str">
        <f>IF(SP_NORTE!T308="","*",SP_NORTE!T308)</f>
        <v>-</v>
      </c>
      <c r="E307" s="91" t="str">
        <f>IF(SP_NORTE!D308="","*",SP_NORTE!D308)</f>
        <v>*</v>
      </c>
      <c r="F307" s="91" t="str">
        <f>IF(SP_NORTE!H308="","*",SP_NORTE!H308)</f>
        <v>-</v>
      </c>
      <c r="G307" s="91" t="str">
        <f>IF(SP_NORTE!M308="","*",SP_NORTE!M308)</f>
        <v>-</v>
      </c>
      <c r="H307" s="130" t="str">
        <f>IF(SP_NORTE!K308="","*",SP_NORTE!K308)</f>
        <v>*</v>
      </c>
      <c r="I307" s="127" t="str">
        <f>IF(SP_NORTE!O308="","*",SP_NORTE!O308)</f>
        <v>*</v>
      </c>
      <c r="J307" s="127" t="str">
        <f>IF(SP_NORTE!P308="","*",SP_NORTE!P308)</f>
        <v>*</v>
      </c>
      <c r="K307" s="91" t="str">
        <f>IF(SP_NORTE!AK308="","*",SP_NORTE!AK308)</f>
        <v>-</v>
      </c>
      <c r="L307" s="91" t="str">
        <f>IF(SP_NORTE!AM308="","*",SP_NORTE!AM308)</f>
        <v>-</v>
      </c>
      <c r="M307" s="91">
        <f>IF(SP_NORTE!AP308="","*",SP_NORTE!AP308)</f>
        <v>0</v>
      </c>
      <c r="N307" s="91" t="str">
        <f>IF(SP_NORTE!AM308="","*",SP_NORTE!AM308)</f>
        <v>-</v>
      </c>
      <c r="O307" s="123" t="str">
        <f>IF(SP_NORTE!BH308="","*",SP_NORTE!BH308)</f>
        <v>*</v>
      </c>
      <c r="P307" s="186" t="str">
        <f>IF($A$2=1,IF(SP_NORTE!BJ308="","*",SP_NORTE!BJ308),IF(SP_NORTE!BK308="","*",SP_NORTE!BK308))</f>
        <v>*</v>
      </c>
    </row>
    <row r="308" spans="1:16" hidden="1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 t="str">
        <f>IF(SP_NORTE!BH309="","*",SP_NORTE!BH309)</f>
        <v>*</v>
      </c>
      <c r="P308" s="186" t="str">
        <f>IF($A$2=1,IF(SP_NORTE!BJ309="","*",SP_NORTE!BJ309),IF(SP_NORTE!BK309="","*",SP_NORTE!BK309))</f>
        <v>*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 t="str">
        <f>IF(SP_NORTE!B311="","*",SP_NORTE!B311)</f>
        <v>*</v>
      </c>
      <c r="B310" s="91" t="str">
        <f>IF(SP_NORTE!X311="","*",SP_NORTE!X311)</f>
        <v>*</v>
      </c>
      <c r="C310" s="91" t="str">
        <f>IF(SP_NORTE!S311="","*",SP_NORTE!S311)</f>
        <v>-</v>
      </c>
      <c r="D310" s="91" t="str">
        <f>IF(SP_NORTE!T311="","*",SP_NORTE!T311)</f>
        <v>-</v>
      </c>
      <c r="E310" s="91" t="str">
        <f>IF(SP_NORTE!D311="","*",SP_NORTE!D311)</f>
        <v>*</v>
      </c>
      <c r="F310" s="91" t="str">
        <f>IF(SP_NORTE!H311="","*",SP_NORTE!H311)</f>
        <v>-</v>
      </c>
      <c r="G310" s="91" t="str">
        <f>IF(SP_NORTE!M311="","*",SP_NORTE!M311)</f>
        <v>-</v>
      </c>
      <c r="H310" s="130" t="str">
        <f>IF(SP_NORTE!K311="","*",SP_NORTE!K311)</f>
        <v>*</v>
      </c>
      <c r="I310" s="127" t="str">
        <f>IF(SP_NORTE!O311="","*",SP_NORTE!O311)</f>
        <v>*</v>
      </c>
      <c r="J310" s="127" t="str">
        <f>IF(SP_NORTE!P311="","*",SP_NORTE!P311)</f>
        <v>*</v>
      </c>
      <c r="K310" s="91" t="str">
        <f>IF(SP_NORTE!AK311="","*",SP_NORTE!AK311)</f>
        <v>-</v>
      </c>
      <c r="L310" s="91" t="str">
        <f>IF(SP_NORTE!AM311="","*",SP_NORTE!AM311)</f>
        <v>-</v>
      </c>
      <c r="M310" s="91">
        <f>IF(SP_NORTE!AP311="","*",SP_NORTE!AP311)</f>
        <v>0</v>
      </c>
      <c r="N310" s="91" t="str">
        <f>IF(SP_NORTE!AM311="","*",SP_NORTE!AM311)</f>
        <v>-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 t="str">
        <f>IF(SP_NORTE!B313="","*",SP_NORTE!B313)</f>
        <v>*</v>
      </c>
      <c r="B312" s="91" t="str">
        <f>IF(SP_NORTE!X313="","*",SP_NORTE!X313)</f>
        <v>*</v>
      </c>
      <c r="C312" s="91" t="str">
        <f>IF(SP_NORTE!S313="","*",SP_NORTE!S313)</f>
        <v>-</v>
      </c>
      <c r="D312" s="91" t="str">
        <f>IF(SP_NORTE!T313="","*",SP_NORTE!T313)</f>
        <v>-</v>
      </c>
      <c r="E312" s="91" t="str">
        <f>IF(SP_NORTE!D313="","*",SP_NORTE!D313)</f>
        <v>*</v>
      </c>
      <c r="F312" s="91" t="str">
        <f>IF(SP_NORTE!H313="","*",SP_NORTE!H313)</f>
        <v>-</v>
      </c>
      <c r="G312" s="91" t="str">
        <f>IF(SP_NORTE!M313="","*",SP_NORTE!M313)</f>
        <v>-</v>
      </c>
      <c r="H312" s="130" t="str">
        <f>IF(SP_NORTE!K313="","*",SP_NORTE!K313)</f>
        <v>*</v>
      </c>
      <c r="I312" s="127" t="str">
        <f>IF(SP_NORTE!O313="","*",SP_NORTE!O313)</f>
        <v>*</v>
      </c>
      <c r="J312" s="127" t="str">
        <f>IF(SP_NORTE!P313="","*",SP_NORTE!P313)</f>
        <v>*</v>
      </c>
      <c r="K312" s="91" t="str">
        <f>IF(SP_NORTE!AK313="","*",SP_NORTE!AK313)</f>
        <v>-</v>
      </c>
      <c r="L312" s="91" t="str">
        <f>IF(SP_NORTE!AM313="","*",SP_NORTE!AM313)</f>
        <v>-</v>
      </c>
      <c r="M312" s="91">
        <f>IF(SP_NORTE!AP313="","*",SP_NORTE!AP313)</f>
        <v>0</v>
      </c>
      <c r="N312" s="91" t="str">
        <f>IF(SP_NORTE!AM313="","*",SP_NORTE!AM313)</f>
        <v>-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 t="str">
        <f>IF(SP_NORTE!B314="","*",SP_NORTE!B314)</f>
        <v>*</v>
      </c>
      <c r="B313" s="91" t="str">
        <f>IF(SP_NORTE!X314="","*",SP_NORTE!X314)</f>
        <v>*</v>
      </c>
      <c r="C313" s="91" t="str">
        <f>IF(SP_NORTE!S314="","*",SP_NORTE!S314)</f>
        <v>-</v>
      </c>
      <c r="D313" s="91" t="str">
        <f>IF(SP_NORTE!T314="","*",SP_NORTE!T314)</f>
        <v>-</v>
      </c>
      <c r="E313" s="91" t="str">
        <f>IF(SP_NORTE!D314="","*",SP_NORTE!D314)</f>
        <v>*</v>
      </c>
      <c r="F313" s="91" t="str">
        <f>IF(SP_NORTE!H314="","*",SP_NORTE!H314)</f>
        <v>-</v>
      </c>
      <c r="G313" s="91" t="str">
        <f>IF(SP_NORTE!M314="","*",SP_NORTE!M314)</f>
        <v>-</v>
      </c>
      <c r="H313" s="130" t="str">
        <f>IF(SP_NORTE!K314="","*",SP_NORTE!K314)</f>
        <v>*</v>
      </c>
      <c r="I313" s="127" t="str">
        <f>IF(SP_NORTE!O314="","*",SP_NORTE!O314)</f>
        <v>*</v>
      </c>
      <c r="J313" s="127" t="str">
        <f>IF(SP_NORTE!P314="","*",SP_NORTE!P314)</f>
        <v>*</v>
      </c>
      <c r="K313" s="91" t="str">
        <f>IF(SP_NORTE!AK314="","*",SP_NORTE!AK314)</f>
        <v>-</v>
      </c>
      <c r="L313" s="91" t="str">
        <f>IF(SP_NORTE!AM314="","*",SP_NORTE!AM314)</f>
        <v>-</v>
      </c>
      <c r="M313" s="91">
        <f>IF(SP_NORTE!AP314="","*",SP_NORTE!AP314)</f>
        <v>0</v>
      </c>
      <c r="N313" s="91" t="str">
        <f>IF(SP_NORTE!AM314="","*",SP_NORTE!AM314)</f>
        <v>-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 t="str">
        <f>IF(SP_NORTE!B315="","*",SP_NORTE!B315)</f>
        <v>*</v>
      </c>
      <c r="B314" s="91" t="str">
        <f>IF(SP_NORTE!X315="","*",SP_NORTE!X315)</f>
        <v>*</v>
      </c>
      <c r="C314" s="91" t="str">
        <f>IF(SP_NORTE!S315="","*",SP_NORTE!S315)</f>
        <v>-</v>
      </c>
      <c r="D314" s="91" t="str">
        <f>IF(SP_NORTE!T315="","*",SP_NORTE!T315)</f>
        <v>-</v>
      </c>
      <c r="E314" s="91" t="str">
        <f>IF(SP_NORTE!D315="","*",SP_NORTE!D315)</f>
        <v>*</v>
      </c>
      <c r="F314" s="91" t="str">
        <f>IF(SP_NORTE!H315="","*",SP_NORTE!H315)</f>
        <v>-</v>
      </c>
      <c r="G314" s="91" t="str">
        <f>IF(SP_NORTE!M315="","*",SP_NORTE!M315)</f>
        <v>-</v>
      </c>
      <c r="H314" s="130" t="str">
        <f>IF(SP_NORTE!K315="","*",SP_NORTE!K315)</f>
        <v>*</v>
      </c>
      <c r="I314" s="127" t="str">
        <f>IF(SP_NORTE!O315="","*",SP_NORTE!O315)</f>
        <v>*</v>
      </c>
      <c r="J314" s="127" t="str">
        <f>IF(SP_NORTE!P315="","*",SP_NORTE!P315)</f>
        <v>*</v>
      </c>
      <c r="K314" s="91" t="str">
        <f>IF(SP_NORTE!AK315="","*",SP_NORTE!AK315)</f>
        <v>-</v>
      </c>
      <c r="L314" s="91" t="str">
        <f>IF(SP_NORTE!AM315="","*",SP_NORTE!AM315)</f>
        <v>-</v>
      </c>
      <c r="M314" s="91">
        <f>IF(SP_NORTE!AP315="","*",SP_NORTE!AP315)</f>
        <v>0</v>
      </c>
      <c r="N314" s="91" t="str">
        <f>IF(SP_NORTE!AM315="","*",SP_NORTE!AM315)</f>
        <v>-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 t="str">
        <f>IF(SP_NORTE!B316="","*",SP_NORTE!B316)</f>
        <v>*</v>
      </c>
      <c r="B315" s="91" t="str">
        <f>IF(SP_NORTE!X316="","*",SP_NORTE!X316)</f>
        <v>*</v>
      </c>
      <c r="C315" s="91" t="str">
        <f>IF(SP_NORTE!S316="","*",SP_NORTE!S316)</f>
        <v>-</v>
      </c>
      <c r="D315" s="91" t="str">
        <f>IF(SP_NORTE!T316="","*",SP_NORTE!T316)</f>
        <v>-</v>
      </c>
      <c r="E315" s="91" t="str">
        <f>IF(SP_NORTE!D316="","*",SP_NORTE!D316)</f>
        <v>*</v>
      </c>
      <c r="F315" s="91" t="str">
        <f>IF(SP_NORTE!H316="","*",SP_NORTE!H316)</f>
        <v>-</v>
      </c>
      <c r="G315" s="91" t="str">
        <f>IF(SP_NORTE!M316="","*",SP_NORTE!M316)</f>
        <v>-</v>
      </c>
      <c r="H315" s="130" t="str">
        <f>IF(SP_NORTE!K316="","*",SP_NORTE!K316)</f>
        <v>*</v>
      </c>
      <c r="I315" s="127" t="str">
        <f>IF(SP_NORTE!O316="","*",SP_NORTE!O316)</f>
        <v>*</v>
      </c>
      <c r="J315" s="127" t="str">
        <f>IF(SP_NORTE!P316="","*",SP_NORTE!P316)</f>
        <v>*</v>
      </c>
      <c r="K315" s="91" t="str">
        <f>IF(SP_NORTE!AK316="","*",SP_NORTE!AK316)</f>
        <v>-</v>
      </c>
      <c r="L315" s="91" t="str">
        <f>IF(SP_NORTE!AM316="","*",SP_NORTE!AM316)</f>
        <v>-</v>
      </c>
      <c r="M315" s="91">
        <f>IF(SP_NORTE!AP316="","*",SP_NORTE!AP316)</f>
        <v>0</v>
      </c>
      <c r="N315" s="91" t="str">
        <f>IF(SP_NORTE!AM316="","*",SP_NORTE!AM316)</f>
        <v>-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 t="str">
        <f>IF(SP_NORTE!B317="","*",SP_NORTE!B317)</f>
        <v>*</v>
      </c>
      <c r="B316" s="91" t="str">
        <f>IF(SP_NORTE!X317="","*",SP_NORTE!X317)</f>
        <v>*</v>
      </c>
      <c r="C316" s="91" t="str">
        <f>IF(SP_NORTE!S317="","*",SP_NORTE!S317)</f>
        <v>-</v>
      </c>
      <c r="D316" s="91" t="str">
        <f>IF(SP_NORTE!T317="","*",SP_NORTE!T317)</f>
        <v>-</v>
      </c>
      <c r="E316" s="91" t="str">
        <f>IF(SP_NORTE!D317="","*",SP_NORTE!D317)</f>
        <v>*</v>
      </c>
      <c r="F316" s="91" t="str">
        <f>IF(SP_NORTE!H317="","*",SP_NORTE!H317)</f>
        <v>-</v>
      </c>
      <c r="G316" s="91" t="str">
        <f>IF(SP_NORTE!M317="","*",SP_NORTE!M317)</f>
        <v>-</v>
      </c>
      <c r="H316" s="130" t="str">
        <f>IF(SP_NORTE!K317="","*",SP_NORTE!K317)</f>
        <v>*</v>
      </c>
      <c r="I316" s="127" t="str">
        <f>IF(SP_NORTE!O317="","*",SP_NORTE!O317)</f>
        <v>*</v>
      </c>
      <c r="J316" s="127" t="str">
        <f>IF(SP_NORTE!P317="","*",SP_NORTE!P317)</f>
        <v>*</v>
      </c>
      <c r="K316" s="91" t="str">
        <f>IF(SP_NORTE!AK317="","*",SP_NORTE!AK317)</f>
        <v>-</v>
      </c>
      <c r="L316" s="91" t="str">
        <f>IF(SP_NORTE!AM317="","*",SP_NORTE!AM317)</f>
        <v>-</v>
      </c>
      <c r="M316" s="91">
        <f>IF(SP_NORTE!AP317="","*",SP_NORTE!AP317)</f>
        <v>0</v>
      </c>
      <c r="N316" s="91" t="str">
        <f>IF(SP_NORTE!AM317="","*",SP_NORTE!AM317)</f>
        <v>-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 t="str">
        <f>IF(SP_NORTE!B318="","*",SP_NORTE!B318)</f>
        <v>*</v>
      </c>
      <c r="B317" s="91" t="str">
        <f>IF(SP_NORTE!X318="","*",SP_NORTE!X318)</f>
        <v>*</v>
      </c>
      <c r="C317" s="91" t="str">
        <f>IF(SP_NORTE!S318="","*",SP_NORTE!S318)</f>
        <v>-</v>
      </c>
      <c r="D317" s="91" t="str">
        <f>IF(SP_NORTE!T318="","*",SP_NORTE!T318)</f>
        <v>-</v>
      </c>
      <c r="E317" s="91" t="str">
        <f>IF(SP_NORTE!D318="","*",SP_NORTE!D318)</f>
        <v>*</v>
      </c>
      <c r="F317" s="91" t="str">
        <f>IF(SP_NORTE!H318="","*",SP_NORTE!H318)</f>
        <v>-</v>
      </c>
      <c r="G317" s="91" t="str">
        <f>IF(SP_NORTE!M318="","*",SP_NORTE!M318)</f>
        <v>-</v>
      </c>
      <c r="H317" s="130" t="str">
        <f>IF(SP_NORTE!K318="","*",SP_NORTE!K318)</f>
        <v>*</v>
      </c>
      <c r="I317" s="127" t="str">
        <f>IF(SP_NORTE!O318="","*",SP_NORTE!O318)</f>
        <v>*</v>
      </c>
      <c r="J317" s="127" t="str">
        <f>IF(SP_NORTE!P318="","*",SP_NORTE!P318)</f>
        <v>*</v>
      </c>
      <c r="K317" s="91" t="str">
        <f>IF(SP_NORTE!AK318="","*",SP_NORTE!AK318)</f>
        <v>-</v>
      </c>
      <c r="L317" s="91" t="str">
        <f>IF(SP_NORTE!AM318="","*",SP_NORTE!AM318)</f>
        <v>-</v>
      </c>
      <c r="M317" s="91">
        <f>IF(SP_NORTE!AP318="","*",SP_NORTE!AP318)</f>
        <v>0</v>
      </c>
      <c r="N317" s="91" t="str">
        <f>IF(SP_NORTE!AM318="","*",SP_NORTE!AM318)</f>
        <v>-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 t="str">
        <f>IF(SP_NORTE!B319="","*",SP_NORTE!B319)</f>
        <v>*</v>
      </c>
      <c r="B318" s="91" t="str">
        <f>IF(SP_NORTE!X319="","*",SP_NORTE!X319)</f>
        <v>*</v>
      </c>
      <c r="C318" s="91" t="str">
        <f>IF(SP_NORTE!S319="","*",SP_NORTE!S319)</f>
        <v>-</v>
      </c>
      <c r="D318" s="91" t="str">
        <f>IF(SP_NORTE!T319="","*",SP_NORTE!T319)</f>
        <v>-</v>
      </c>
      <c r="E318" s="91" t="str">
        <f>IF(SP_NORTE!D319="","*",SP_NORTE!D319)</f>
        <v>*</v>
      </c>
      <c r="F318" s="91" t="str">
        <f>IF(SP_NORTE!H319="","*",SP_NORTE!H319)</f>
        <v>-</v>
      </c>
      <c r="G318" s="91" t="str">
        <f>IF(SP_NORTE!M319="","*",SP_NORTE!M319)</f>
        <v>-</v>
      </c>
      <c r="H318" s="130" t="str">
        <f>IF(SP_NORTE!K319="","*",SP_NORTE!K319)</f>
        <v>*</v>
      </c>
      <c r="I318" s="127" t="str">
        <f>IF(SP_NORTE!O319="","*",SP_NORTE!O319)</f>
        <v>*</v>
      </c>
      <c r="J318" s="127" t="str">
        <f>IF(SP_NORTE!P319="","*",SP_NORTE!P319)</f>
        <v>*</v>
      </c>
      <c r="K318" s="91" t="str">
        <f>IF(SP_NORTE!AK319="","*",SP_NORTE!AK319)</f>
        <v>-</v>
      </c>
      <c r="L318" s="91" t="str">
        <f>IF(SP_NORTE!AM319="","*",SP_NORTE!AM319)</f>
        <v>-</v>
      </c>
      <c r="M318" s="91">
        <f>IF(SP_NORTE!AP319="","*",SP_NORTE!AP319)</f>
        <v>0</v>
      </c>
      <c r="N318" s="91" t="str">
        <f>IF(SP_NORTE!AM319="","*",SP_NORTE!AM319)</f>
        <v>-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 t="str">
        <f>IF(SP_NORTE!B320="","*",SP_NORTE!B320)</f>
        <v>*</v>
      </c>
      <c r="B319" s="91" t="str">
        <f>IF(SP_NORTE!X320="","*",SP_NORTE!X320)</f>
        <v>*</v>
      </c>
      <c r="C319" s="91" t="str">
        <f>IF(SP_NORTE!S320="","*",SP_NORTE!S320)</f>
        <v>-</v>
      </c>
      <c r="D319" s="91" t="str">
        <f>IF(SP_NORTE!T320="","*",SP_NORTE!T320)</f>
        <v>-</v>
      </c>
      <c r="E319" s="91" t="str">
        <f>IF(SP_NORTE!D320="","*",SP_NORTE!D320)</f>
        <v>*</v>
      </c>
      <c r="F319" s="91" t="str">
        <f>IF(SP_NORTE!H320="","*",SP_NORTE!H320)</f>
        <v>-</v>
      </c>
      <c r="G319" s="91" t="str">
        <f>IF(SP_NORTE!M320="","*",SP_NORTE!M320)</f>
        <v>-</v>
      </c>
      <c r="H319" s="130" t="str">
        <f>IF(SP_NORTE!K320="","*",SP_NORTE!K320)</f>
        <v>*</v>
      </c>
      <c r="I319" s="127" t="str">
        <f>IF(SP_NORTE!O320="","*",SP_NORTE!O320)</f>
        <v>*</v>
      </c>
      <c r="J319" s="127" t="str">
        <f>IF(SP_NORTE!P320="","*",SP_NORTE!P320)</f>
        <v>*</v>
      </c>
      <c r="K319" s="91" t="str">
        <f>IF(SP_NORTE!AK320="","*",SP_NORTE!AK320)</f>
        <v>-</v>
      </c>
      <c r="L319" s="91" t="str">
        <f>IF(SP_NORTE!AM320="","*",SP_NORTE!AM320)</f>
        <v>-</v>
      </c>
      <c r="M319" s="91">
        <f>IF(SP_NORTE!AP320="","*",SP_NORTE!AP320)</f>
        <v>0</v>
      </c>
      <c r="N319" s="91" t="str">
        <f>IF(SP_NORTE!AM320="","*",SP_NORTE!AM320)</f>
        <v>-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 t="str">
        <f>IF(SP_NORTE!B321="","*",SP_NORTE!B321)</f>
        <v>*</v>
      </c>
      <c r="B320" s="91" t="str">
        <f>IF(SP_NORTE!X321="","*",SP_NORTE!X321)</f>
        <v>*</v>
      </c>
      <c r="C320" s="91" t="str">
        <f>IF(SP_NORTE!S321="","*",SP_NORTE!S321)</f>
        <v>-</v>
      </c>
      <c r="D320" s="91" t="str">
        <f>IF(SP_NORTE!T321="","*",SP_NORTE!T321)</f>
        <v>-</v>
      </c>
      <c r="E320" s="91" t="str">
        <f>IF(SP_NORTE!D321="","*",SP_NORTE!D321)</f>
        <v>*</v>
      </c>
      <c r="F320" s="91" t="str">
        <f>IF(SP_NORTE!H321="","*",SP_NORTE!H321)</f>
        <v>-</v>
      </c>
      <c r="G320" s="91" t="str">
        <f>IF(SP_NORTE!M321="","*",SP_NORTE!M321)</f>
        <v>-</v>
      </c>
      <c r="H320" s="130" t="str">
        <f>IF(SP_NORTE!K321="","*",SP_NORTE!K321)</f>
        <v>*</v>
      </c>
      <c r="I320" s="127" t="str">
        <f>IF(SP_NORTE!O321="","*",SP_NORTE!O321)</f>
        <v>*</v>
      </c>
      <c r="J320" s="127" t="str">
        <f>IF(SP_NORTE!P321="","*",SP_NORTE!P321)</f>
        <v>*</v>
      </c>
      <c r="K320" s="91" t="str">
        <f>IF(SP_NORTE!AK321="","*",SP_NORTE!AK321)</f>
        <v>-</v>
      </c>
      <c r="L320" s="91" t="str">
        <f>IF(SP_NORTE!AM321="","*",SP_NORTE!AM321)</f>
        <v>-</v>
      </c>
      <c r="M320" s="91">
        <f>IF(SP_NORTE!AP321="","*",SP_NORTE!AP321)</f>
        <v>0</v>
      </c>
      <c r="N320" s="91" t="str">
        <f>IF(SP_NORTE!AM321="","*",SP_NORTE!AM321)</f>
        <v>-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292" sqref="E292:E30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1773</v>
      </c>
      <c r="V1" s="277"/>
      <c r="W1" s="277"/>
    </row>
    <row r="2" spans="1:23" s="92" customFormat="1">
      <c r="A2" s="95" t="s">
        <v>1774</v>
      </c>
      <c r="B2" s="95" t="s">
        <v>1769</v>
      </c>
      <c r="C2" s="95" t="s">
        <v>511</v>
      </c>
      <c r="D2" s="96" t="s">
        <v>1061</v>
      </c>
      <c r="E2" s="96" t="s">
        <v>1062</v>
      </c>
      <c r="F2" s="96" t="s">
        <v>1768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1775</v>
      </c>
      <c r="T2" s="99" t="s">
        <v>1064</v>
      </c>
      <c r="U2" s="173">
        <f ca="1">TODAY()-1</f>
        <v>45950</v>
      </c>
      <c r="V2" s="173">
        <f ca="1">U2-1</f>
        <v>45949</v>
      </c>
      <c r="W2" s="173">
        <f ca="1">V2-1</f>
        <v>45948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100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100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1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100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100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100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100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100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100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1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100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100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100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100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1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100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1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100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1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100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1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1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1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1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1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1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100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100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1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</v>
      </c>
      <c r="L291" s="174" t="str">
        <f>IF(SP_NORTE!N294="","*",SP_NORTE!N294)</f>
        <v>ZSF1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>
        <f>IF(SP_NORTE!B297="","*",SP_NORTE!B297)</f>
        <v>45952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100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1776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2" sqref="H302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1777</v>
      </c>
      <c r="C2" s="135" t="s">
        <v>1046</v>
      </c>
      <c r="D2" s="84" t="s">
        <v>1048</v>
      </c>
      <c r="E2" s="84" t="s">
        <v>1778</v>
      </c>
      <c r="F2" s="112" t="s">
        <v>1779</v>
      </c>
      <c r="G2" s="84" t="s">
        <v>1780</v>
      </c>
      <c r="H2" s="84" t="s">
        <v>1781</v>
      </c>
      <c r="I2" s="84" t="s">
        <v>1782</v>
      </c>
      <c r="J2" s="84" t="s">
        <v>1783</v>
      </c>
      <c r="K2" s="86" t="s">
        <v>1784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*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*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*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*</v>
      </c>
      <c r="C278" s="108" t="str">
        <f>IF(SP_NORTE!B303="","*",SP_NORTE!B303)</f>
        <v>*</v>
      </c>
      <c r="D278" s="107" t="str">
        <f>IF(SP_NORTE!D303="","*",SP_NORTE!D303)</f>
        <v>*</v>
      </c>
      <c r="E278" s="107" t="str">
        <f>IF(SP_NORTE!H303="","*",SP_NORTE!H303)</f>
        <v>-</v>
      </c>
      <c r="F278" s="113" t="str">
        <f>IF(SP_NORTE!M303="","*",SP_NORTE!M303)</f>
        <v>-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*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*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*</v>
      </c>
      <c r="C283" s="108" t="str">
        <f>IF(SP_NORTE!B308="","*",SP_NORTE!B308)</f>
        <v>*</v>
      </c>
      <c r="D283" s="107" t="str">
        <f>IF(SP_NORTE!D308="","*",SP_NORTE!D308)</f>
        <v>*</v>
      </c>
      <c r="E283" s="107" t="str">
        <f>IF(SP_NORTE!H308="","*",SP_NORTE!H308)</f>
        <v>-</v>
      </c>
      <c r="F283" s="113" t="str">
        <f>IF(SP_NORTE!M308="","*",SP_NORTE!M308)</f>
        <v>-</v>
      </c>
      <c r="G283" s="108" t="str">
        <f>IF(SP_NORTE!I308="","*",SP_NORTE!I308)</f>
        <v>-</v>
      </c>
      <c r="H283" s="108" t="str">
        <f>IF(SP_NORTE!AB308="","*",SP_NORTE!AB308)</f>
        <v>*</v>
      </c>
      <c r="I283" s="108" t="str">
        <f>IF(SP_NORTE!AC308="","*",SP_NORTE!AC308)</f>
        <v>*</v>
      </c>
      <c r="J283" s="109" t="str">
        <f>IF(SP_NORTE!AA308="","*",SP_NORTE!AA308)</f>
        <v>*</v>
      </c>
      <c r="K283" s="110" t="str">
        <f>IF(SP_NORTE!AD308="","*",SP_NORTE!AD308)</f>
        <v>*</v>
      </c>
    </row>
    <row r="284" spans="2:11" s="111" customFormat="1" hidden="1">
      <c r="B284" s="107" t="str">
        <f>IF(SP_NORTE!Y309="","*",SP_NORTE!Y309)</f>
        <v>*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*</v>
      </c>
      <c r="C286" s="108" t="str">
        <f>IF(SP_NORTE!B311="","*",SP_NORTE!B311)</f>
        <v>*</v>
      </c>
      <c r="D286" s="107" t="str">
        <f>IF(SP_NORTE!D311="","*",SP_NORTE!D311)</f>
        <v>*</v>
      </c>
      <c r="E286" s="107" t="str">
        <f>IF(SP_NORTE!H311="","*",SP_NORTE!H311)</f>
        <v>-</v>
      </c>
      <c r="F286" s="113" t="str">
        <f>IF(SP_NORTE!M311="","*",SP_NORTE!M311)</f>
        <v>-</v>
      </c>
      <c r="G286" s="108" t="str">
        <f>IF(SP_NORTE!I311="","*",SP_NORTE!I311)</f>
        <v>-</v>
      </c>
      <c r="H286" s="108" t="str">
        <f>IF(SP_NORTE!AB311="","*",SP_NORTE!AB311)</f>
        <v>*</v>
      </c>
      <c r="I286" s="108" t="str">
        <f>IF(SP_NORTE!AC311="","*",SP_NORTE!AC311)</f>
        <v>*</v>
      </c>
      <c r="J286" s="109" t="str">
        <f>IF(SP_NORTE!AA311="","*",SP_NORTE!AA311)</f>
        <v>*</v>
      </c>
      <c r="K286" s="110" t="str">
        <f>IF(SP_NORTE!AD311="","*",SP_NORTE!AD311)</f>
        <v>*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*</v>
      </c>
      <c r="C288" s="108" t="str">
        <f>IF(SP_NORTE!B313="","*",SP_NORTE!B313)</f>
        <v>*</v>
      </c>
      <c r="D288" s="107" t="str">
        <f>IF(SP_NORTE!D313="","*",SP_NORTE!D313)</f>
        <v>*</v>
      </c>
      <c r="E288" s="107" t="str">
        <f>IF(SP_NORTE!H313="","*",SP_NORTE!H313)</f>
        <v>-</v>
      </c>
      <c r="F288" s="113" t="str">
        <f>IF(SP_NORTE!M313="","*",SP_NORTE!M313)</f>
        <v>-</v>
      </c>
      <c r="G288" s="108" t="str">
        <f>IF(SP_NORTE!I313="","*",SP_NORTE!I313)</f>
        <v>-</v>
      </c>
      <c r="H288" s="108" t="str">
        <f>IF(SP_NORTE!AB313="","*",SP_NORTE!AB313)</f>
        <v>*</v>
      </c>
      <c r="I288" s="108" t="str">
        <f>IF(SP_NORTE!AC313="","*",SP_NORTE!AC313)</f>
        <v>*</v>
      </c>
      <c r="J288" s="109" t="str">
        <f>IF(SP_NORTE!AA313="","*",SP_NORTE!AA313)</f>
        <v>*</v>
      </c>
      <c r="K288" s="110" t="str">
        <f>IF(SP_NORTE!AD313="","*",SP_NORTE!AD313)</f>
        <v>*</v>
      </c>
    </row>
    <row r="289" spans="2:11" s="111" customFormat="1" hidden="1">
      <c r="B289" s="107" t="str">
        <f>IF(SP_NORTE!Y314="","*",SP_NORTE!Y314)</f>
        <v>*</v>
      </c>
      <c r="C289" s="108" t="str">
        <f>IF(SP_NORTE!B314="","*",SP_NORTE!B314)</f>
        <v>*</v>
      </c>
      <c r="D289" s="107" t="str">
        <f>IF(SP_NORTE!D314="","*",SP_NORTE!D314)</f>
        <v>*</v>
      </c>
      <c r="E289" s="107" t="str">
        <f>IF(SP_NORTE!H314="","*",SP_NORTE!H314)</f>
        <v>-</v>
      </c>
      <c r="F289" s="113" t="str">
        <f>IF(SP_NORTE!M314="","*",SP_NORTE!M314)</f>
        <v>-</v>
      </c>
      <c r="G289" s="108" t="str">
        <f>IF(SP_NORTE!I314="","*",SP_NORTE!I314)</f>
        <v>-</v>
      </c>
      <c r="H289" s="108" t="str">
        <f>IF(SP_NORTE!AB314="","*",SP_NORTE!AB314)</f>
        <v>*</v>
      </c>
      <c r="I289" s="108" t="str">
        <f>IF(SP_NORTE!AC314="","*",SP_NORTE!AC314)</f>
        <v>*</v>
      </c>
      <c r="J289" s="109" t="str">
        <f>IF(SP_NORTE!AA314="","*",SP_NORTE!AA314)</f>
        <v>*</v>
      </c>
      <c r="K289" s="110" t="str">
        <f>IF(SP_NORTE!AD314="","*",SP_NORTE!AD314)</f>
        <v>*</v>
      </c>
    </row>
    <row r="290" spans="2:11" s="111" customFormat="1" hidden="1">
      <c r="B290" s="107" t="str">
        <f>IF(SP_NORTE!Y315="","*",SP_NORTE!Y315)</f>
        <v>*</v>
      </c>
      <c r="C290" s="108" t="str">
        <f>IF(SP_NORTE!B315="","*",SP_NORTE!B315)</f>
        <v>*</v>
      </c>
      <c r="D290" s="107" t="str">
        <f>IF(SP_NORTE!D315="","*",SP_NORTE!D315)</f>
        <v>*</v>
      </c>
      <c r="E290" s="107" t="str">
        <f>IF(SP_NORTE!H315="","*",SP_NORTE!H315)</f>
        <v>-</v>
      </c>
      <c r="F290" s="113" t="str">
        <f>IF(SP_NORTE!M315="","*",SP_NORTE!M315)</f>
        <v>-</v>
      </c>
      <c r="G290" s="108" t="str">
        <f>IF(SP_NORTE!I315="","*",SP_NORTE!I315)</f>
        <v>-</v>
      </c>
      <c r="H290" s="108" t="str">
        <f>IF(SP_NORTE!AB315="","*",SP_NORTE!AB315)</f>
        <v>*</v>
      </c>
      <c r="I290" s="108" t="str">
        <f>IF(SP_NORTE!AC315="","*",SP_NORTE!AC315)</f>
        <v>*</v>
      </c>
      <c r="J290" s="109" t="str">
        <f>IF(SP_NORTE!AA315="","*",SP_NORTE!AA315)</f>
        <v>*</v>
      </c>
      <c r="K290" s="110" t="str">
        <f>IF(SP_NORTE!AD315="","*",SP_NORTE!AD315)</f>
        <v>*</v>
      </c>
    </row>
    <row r="291" spans="2:11" s="111" customFormat="1" hidden="1">
      <c r="B291" s="107" t="str">
        <f>IF(SP_NORTE!Y316="","*",SP_NORTE!Y316)</f>
        <v>*</v>
      </c>
      <c r="C291" s="108" t="str">
        <f>IF(SP_NORTE!B316="","*",SP_NORTE!B316)</f>
        <v>*</v>
      </c>
      <c r="D291" s="107" t="str">
        <f>IF(SP_NORTE!D316="","*",SP_NORTE!D316)</f>
        <v>*</v>
      </c>
      <c r="E291" s="107" t="str">
        <f>IF(SP_NORTE!H316="","*",SP_NORTE!H316)</f>
        <v>-</v>
      </c>
      <c r="F291" s="113" t="str">
        <f>IF(SP_NORTE!M316="","*",SP_NORTE!M316)</f>
        <v>-</v>
      </c>
      <c r="G291" s="108" t="str">
        <f>IF(SP_NORTE!I316="","*",SP_NORTE!I316)</f>
        <v>-</v>
      </c>
      <c r="H291" s="108" t="str">
        <f>IF(SP_NORTE!AB316="","*",SP_NORTE!AB316)</f>
        <v>*</v>
      </c>
      <c r="I291" s="108" t="str">
        <f>IF(SP_NORTE!AC316="","*",SP_NORTE!AC316)</f>
        <v>*</v>
      </c>
      <c r="J291" s="109" t="str">
        <f>IF(SP_NORTE!AA316="","*",SP_NORTE!AA316)</f>
        <v>*</v>
      </c>
      <c r="K291" s="110" t="str">
        <f>IF(SP_NORTE!AD316="","*",SP_NORTE!AD316)</f>
        <v>*</v>
      </c>
    </row>
    <row r="292" spans="2:11" s="111" customFormat="1" hidden="1">
      <c r="B292" s="107" t="str">
        <f>IF(SP_NORTE!Y317="","*",SP_NORTE!Y317)</f>
        <v>*</v>
      </c>
      <c r="C292" s="108" t="str">
        <f>IF(SP_NORTE!B317="","*",SP_NORTE!B317)</f>
        <v>*</v>
      </c>
      <c r="D292" s="107" t="str">
        <f>IF(SP_NORTE!D317="","*",SP_NORTE!D317)</f>
        <v>*</v>
      </c>
      <c r="E292" s="107" t="str">
        <f>IF(SP_NORTE!H317="","*",SP_NORTE!H317)</f>
        <v>-</v>
      </c>
      <c r="F292" s="113" t="str">
        <f>IF(SP_NORTE!M317="","*",SP_NORTE!M317)</f>
        <v>-</v>
      </c>
      <c r="G292" s="108" t="str">
        <f>IF(SP_NORTE!I317="","*",SP_NORTE!I317)</f>
        <v>-</v>
      </c>
      <c r="H292" s="108" t="str">
        <f>IF(SP_NORTE!AB317="","*",SP_NORTE!AB317)</f>
        <v>*</v>
      </c>
      <c r="I292" s="108" t="str">
        <f>IF(SP_NORTE!AC317="","*",SP_NORTE!AC317)</f>
        <v>*</v>
      </c>
      <c r="J292" s="109" t="str">
        <f>IF(SP_NORTE!AA317="","*",SP_NORTE!AA317)</f>
        <v>*</v>
      </c>
      <c r="K292" s="110" t="str">
        <f>IF(SP_NORTE!AD317="","*",SP_NORTE!AD317)</f>
        <v>*</v>
      </c>
    </row>
    <row r="293" spans="2:11" s="111" customFormat="1" hidden="1">
      <c r="B293" s="107" t="str">
        <f>IF(SP_NORTE!Y318="","*",SP_NORTE!Y318)</f>
        <v>*</v>
      </c>
      <c r="C293" s="108" t="str">
        <f>IF(SP_NORTE!B318="","*",SP_NORTE!B318)</f>
        <v>*</v>
      </c>
      <c r="D293" s="107" t="str">
        <f>IF(SP_NORTE!D318="","*",SP_NORTE!D318)</f>
        <v>*</v>
      </c>
      <c r="E293" s="107" t="str">
        <f>IF(SP_NORTE!H318="","*",SP_NORTE!H318)</f>
        <v>-</v>
      </c>
      <c r="F293" s="113" t="str">
        <f>IF(SP_NORTE!M318="","*",SP_NORTE!M318)</f>
        <v>-</v>
      </c>
      <c r="G293" s="108" t="str">
        <f>IF(SP_NORTE!I318="","*",SP_NORTE!I318)</f>
        <v>-</v>
      </c>
      <c r="H293" s="108" t="str">
        <f>IF(SP_NORTE!AB318="","*",SP_NORTE!AB318)</f>
        <v>*</v>
      </c>
      <c r="I293" s="108" t="str">
        <f>IF(SP_NORTE!AC318="","*",SP_NORTE!AC318)</f>
        <v>*</v>
      </c>
      <c r="J293" s="109" t="str">
        <f>IF(SP_NORTE!AA318="","*",SP_NORTE!AA318)</f>
        <v>*</v>
      </c>
      <c r="K293" s="110" t="str">
        <f>IF(SP_NORTE!AD318="","*",SP_NORTE!AD318)</f>
        <v>*</v>
      </c>
    </row>
    <row r="294" spans="2:11" s="111" customFormat="1" hidden="1">
      <c r="B294" s="107" t="str">
        <f>IF(SP_NORTE!Y319="","*",SP_NORTE!Y319)</f>
        <v>*</v>
      </c>
      <c r="C294" s="108" t="str">
        <f>IF(SP_NORTE!B319="","*",SP_NORTE!B319)</f>
        <v>*</v>
      </c>
      <c r="D294" s="107" t="str">
        <f>IF(SP_NORTE!D319="","*",SP_NORTE!D319)</f>
        <v>*</v>
      </c>
      <c r="E294" s="107" t="str">
        <f>IF(SP_NORTE!H319="","*",SP_NORTE!H319)</f>
        <v>-</v>
      </c>
      <c r="F294" s="113" t="str">
        <f>IF(SP_NORTE!M319="","*",SP_NORTE!M319)</f>
        <v>-</v>
      </c>
      <c r="G294" s="108" t="str">
        <f>IF(SP_NORTE!I319="","*",SP_NORTE!I319)</f>
        <v>-</v>
      </c>
      <c r="H294" s="108" t="str">
        <f>IF(SP_NORTE!AB319="","*",SP_NORTE!AB319)</f>
        <v>*</v>
      </c>
      <c r="I294" s="108" t="str">
        <f>IF(SP_NORTE!AC319="","*",SP_NORTE!AC319)</f>
        <v>*</v>
      </c>
      <c r="J294" s="109" t="str">
        <f>IF(SP_NORTE!AA319="","*",SP_NORTE!AA319)</f>
        <v>*</v>
      </c>
      <c r="K294" s="110" t="str">
        <f>IF(SP_NORTE!AD319="","*",SP_NORTE!AD319)</f>
        <v>*</v>
      </c>
    </row>
    <row r="295" spans="2:11" s="111" customFormat="1" hidden="1">
      <c r="B295" s="107" t="str">
        <f>IF(SP_NORTE!Y320="","*",SP_NORTE!Y320)</f>
        <v>*</v>
      </c>
      <c r="C295" s="108" t="str">
        <f>IF(SP_NORTE!B320="","*",SP_NORTE!B320)</f>
        <v>*</v>
      </c>
      <c r="D295" s="107" t="str">
        <f>IF(SP_NORTE!D320="","*",SP_NORTE!D320)</f>
        <v>*</v>
      </c>
      <c r="E295" s="107" t="str">
        <f>IF(SP_NORTE!H320="","*",SP_NORTE!H320)</f>
        <v>-</v>
      </c>
      <c r="F295" s="113" t="str">
        <f>IF(SP_NORTE!M320="","*",SP_NORTE!M320)</f>
        <v>-</v>
      </c>
      <c r="G295" s="108" t="str">
        <f>IF(SP_NORTE!I320="","*",SP_NORTE!I320)</f>
        <v>-</v>
      </c>
      <c r="H295" s="108" t="str">
        <f>IF(SP_NORTE!AB320="","*",SP_NORTE!AB320)</f>
        <v>*</v>
      </c>
      <c r="I295" s="108" t="str">
        <f>IF(SP_NORTE!AC320="","*",SP_NORTE!AC320)</f>
        <v>*</v>
      </c>
      <c r="J295" s="109" t="str">
        <f>IF(SP_NORTE!AA320="","*",SP_NORTE!AA320)</f>
        <v>*</v>
      </c>
      <c r="K295" s="110" t="str">
        <f>IF(SP_NORTE!AD320="","*",SP_NORTE!AD320)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*</v>
      </c>
      <c r="C297" s="108" t="str">
        <f>IF(SP_NORTE!B321="","*",SP_NORTE!B321)</f>
        <v>*</v>
      </c>
      <c r="D297" s="107" t="str">
        <f>IF(SP_NORTE!D321="","*",SP_NORTE!D321)</f>
        <v>*</v>
      </c>
      <c r="E297" s="107" t="str">
        <f>IF(SP_NORTE!H321="","*",SP_NORTE!H321)</f>
        <v>-</v>
      </c>
      <c r="F297" s="113" t="str">
        <f>IF(SP_NORTE!M321="","*",SP_NORTE!M321)</f>
        <v>-</v>
      </c>
      <c r="G297" s="108" t="str">
        <f>IF(SP_NORTE!I321="","*",SP_NORTE!I321)</f>
        <v>-</v>
      </c>
      <c r="H297" s="108" t="str">
        <f>IF(SP_NORTE!AB321="","*",SP_NORTE!AB321)</f>
        <v>*</v>
      </c>
      <c r="I297" s="108" t="str">
        <f>IF(SP_NORTE!AC321="","*",SP_NORTE!AC321)</f>
        <v>*</v>
      </c>
      <c r="J297" s="109" t="str">
        <f>IF(SP_NORTE!AA321="","*",SP_NORTE!AA321)</f>
        <v>*</v>
      </c>
      <c r="K297" s="110" t="str">
        <f>IF(SP_NORTE!AD321="","*",SP_NORTE!AD321)</f>
        <v>*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1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2025-10-21T19:25:46Z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