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37" documentId="8_{B6337239-1A00-434D-AAD0-422EA1FEB5AE}" xr6:coauthVersionLast="47" xr6:coauthVersionMax="47" xr10:uidLastSave="{4AA544CE-5F79-44B7-89B0-4679334F91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<sst xmlns="http://schemas.openxmlformats.org/spreadsheetml/2006/main" count="6388" uniqueCount="1679">
  <si>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</si>
  <si>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</si>
  <si>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</si>
  <si>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</si>
  <si>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</si>
  <si>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</si>
  <si>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</si>
  <si>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</si>
  <si>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</si>
  <si>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</si>
  <si>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</si>
  <si>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</si>
  <si>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</si>
  <si>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</si>
  <si>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</si>
  <si>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</si>
  <si>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</si>
  <si>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</si>
  <si>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</si>
  <si>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</si>
  <si>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</si>
  <si>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</si>
  <si>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</si>
  <si>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</si>
  <si>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</si>
  <si>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</si>
  <si>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</si>
  <si>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</si>
  <si>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</si>
  <si>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</si>
  <si>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</si>
  <si>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</si>
  <si>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</si>
  <si>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</si>
  <si>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</si>
  <si>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</si>
  <si>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</si>
  <si>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</si>
  <si>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</si>
  <si>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</si>
  <si>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</si>
  <si>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</si>
  <si>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</si>
  <si>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</si>
  <si>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</si>
  <si>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</si>
  <si>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</si>
  <si>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</si>
  <si>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</si>
  <si>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</si>
  <si>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</si>
  <si>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</si>
  <si>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</si>
  <si>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</si>
  <si>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</si>
  <si>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</si>
  <si>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</si>
  <si>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</si>
  <si>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</si>
  <si>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</si>
  <si>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</si>
  <si>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</si>
  <si>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</si>
  <si>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</si>
  <si>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</si>
  <si>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</si>
  <si>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</si>
  <si>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</si>
  <si>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</si>
  <si>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</si>
  <si>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</si>
  <si>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</si>
  <si>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</si>
  <si>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</si>
  <si>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</si>
  <si>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</si>
  <si>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</si>
  <si>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</si>
  <si>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</si>
  <si>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</si>
  <si>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</si>
  <si>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</si>
  <si>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</si>
  <si>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</si>
  <si>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</si>
  <si>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</si>
  <si>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</si>
  <si>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</si>
  <si>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</si>
  <si>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</si>
  <si>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</si>
  <si>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</si>
  <si>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</si>
  <si>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</si>
  <si>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</si>
  <si>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</si>
  <si>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</si>
  <si>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</si>
  <si>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</si>
  <si>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</si>
  <si>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</si>
  <si>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</si>
  <si>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</si>
  <si>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</si>
  <si>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</si>
  <si>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</si>
  <si>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</si>
  <si>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</si>
  <si>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</si>
  <si>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</si>
  <si>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</si>
  <si>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</si>
  <si>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</si>
  <si>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</si>
  <si>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</si>
  <si>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</si>
  <si>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</si>
  <si>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</si>
  <si>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</si>
  <si>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</si>
  <si>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</si>
  <si>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</si>
  <si>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</si>
  <si>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</si>
  <si>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</si>
  <si>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</si>
  <si>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</si>
  <si>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</si>
  <si>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</si>
  <si>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</si>
  <si>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</si>
  <si>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</si>
  <si>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</si>
  <si>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</si>
  <si>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</si>
  <si>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</si>
  <si>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</si>
  <si>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</si>
  <si>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</si>
  <si>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</si>
  <si>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</si>
  <si>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</si>
  <si>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</si>
  <si>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</si>
  <si>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</si>
  <si>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</si>
  <si>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</si>
  <si>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</si>
  <si>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</si>
  <si>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</si>
  <si>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</si>
  <si>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</si>
  <si>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</si>
  <si>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</si>
  <si>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</si>
  <si>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</si>
  <si>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</si>
  <si>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</si>
  <si>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</si>
  <si>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</si>
  <si>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</si>
  <si>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</si>
  <si>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</si>
  <si>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</si>
  <si>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</si>
  <si>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</si>
  <si>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</si>
  <si>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</si>
  <si>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</si>
  <si>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</si>
  <si>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</si>
  <si>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</si>
  <si>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</si>
  <si>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</si>
  <si>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</si>
  <si>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</si>
  <si>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</si>
  <si>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</si>
  <si>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</si>
  <si>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</si>
  <si>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</si>
  <si>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</si>
  <si>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</si>
  <si>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</si>
  <si>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</si>
  <si>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</si>
  <si>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</si>
  <si>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</si>
  <si>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</si>
  <si>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</si>
  <si>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</si>
  <si>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</si>
  <si>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</si>
  <si>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</si>
  <si>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</si>
  <si>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</si>
  <si>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</si>
  <si>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</si>
  <si>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</si>
  <si>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</si>
  <si>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</si>
  <si>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</si>
  <si>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</si>
  <si>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</si>
  <si>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</si>
  <si>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</si>
  <si>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</si>
  <si>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</si>
  <si>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</si>
  <si>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</si>
  <si>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</si>
  <si>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</si>
  <si>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</si>
  <si>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</si>
  <si>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</si>
  <si>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</si>
  <si>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</si>
  <si>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</si>
  <si>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</si>
  <si>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</si>
  <si>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</si>
  <si>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</si>
  <si>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</si>
  <si>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</si>
  <si>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</si>
  <si>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</si>
  <si>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</si>
  <si>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</si>
  <si>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</si>
  <si>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</si>
  <si>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</si>
  <si>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</si>
  <si>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</si>
  <si>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</si>
  <si>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</si>
  <si>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</si>
  <si>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</si>
  <si>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</si>
  <si>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</si>
  <si>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</si>
  <si>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</si>
  <si>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</si>
  <si>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</si>
  <si>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</si>
  <si>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</si>
  <si>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</si>
  <si>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</si>
  <si>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</si>
  <si>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</si>
  <si>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</si>
  <si>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</si>
  <si>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</si>
  <si>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</si>
  <si>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</si>
  <si>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</si>
  <si>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</si>
  <si>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</si>
  <si>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</si>
  <si>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</si>
  <si>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</si>
  <si>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</si>
  <si>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</si>
  <si>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</si>
  <si>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</si>
  <si>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</si>
  <si>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</si>
  <si>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</si>
  <si>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</si>
  <si>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</si>
  <si>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</si>
  <si>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</si>
  <si>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</si>
  <si>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</si>
  <si>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</si>
  <si>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</si>
  <si>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</si>
  <si>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</si>
  <si>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</si>
  <si>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</si>
  <si>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</si>
  <si>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</si>
  <si>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</si>
  <si>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</si>
  <si>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</si>
  <si>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</si>
  <si>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</si>
  <si>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</si>
  <si>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</si>
  <si>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</si>
  <si>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</si>
  <si>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</si>
  <si>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</si>
  <si>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</si>
  <si>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</si>
  <si>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</si>
  <si>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</si>
  <si>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</si>
  <si>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</si>
  <si>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</si>
  <si>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</si>
  <si>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</si>
  <si>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</si>
  <si>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</si>
  <si>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</si>
  <si>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</si>
  <si>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</si>
  <si>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</si>
  <si>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</si>
  <si>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</si>
  <si>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</si>
  <si>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</si>
  <si>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</si>
  <si>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</si>
  <si>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</si>
  <si>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</si>
  <si>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</si>
  <si>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</si>
  <si>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</si>
  <si>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</si>
  <si>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</si>
  <si>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</si>
  <si>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</si>
  <si>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</si>
  <si>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</si>
  <si>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</si>
  <si>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</si>
  <si>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</si>
  <si>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</si>
  <si>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</si>
  <si>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</si>
  <si>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</si>
  <si>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</si>
  <si>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</si>
  <si>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</si>
  <si>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</si>
  <si>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</si>
  <si>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</si>
  <si>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</si>
  <si>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</si>
  <si>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</si>
  <si>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</si>
  <si>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</si>
  <si>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</si>
  <si>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</si>
  <si>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</si>
  <si>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</si>
  <si>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</si>
  <si>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</si>
  <si>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</si>
  <si>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</si>
  <si>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</si>
  <si>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</si>
  <si>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</si>
  <si>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</si>
  <si>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</si>
  <si>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</si>
  <si>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</si>
  <si>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</si>
  <si>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</si>
  <si>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</si>
  <si>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</si>
  <si>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</si>
  <si>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</si>
  <si>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</si>
  <si>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</si>
  <si>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</si>
  <si>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</si>
  <si>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</si>
  <si>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</si>
  <si>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</si>
  <si>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</si>
  <si>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</si>
  <si>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</si>
  <si>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</si>
  <si>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</si>
  <si>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</si>
  <si>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</si>
  <si>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</si>
  <si>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</si>
  <si>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</si>
  <si>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</si>
  <si>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</si>
  <si>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</si>
  <si>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</si>
  <si>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</si>
  <si>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</si>
  <si>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</si>
  <si>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</si>
  <si>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</si>
  <si>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</si>
  <si>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</si>
  <si>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</si>
  <si>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</si>
  <si>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</si>
  <si>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</si>
  <si>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</si>
  <si>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</si>
  <si>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</si>
  <si>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</si>
  <si>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</si>
  <si>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</si>
  <si>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</si>
  <si>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</si>
  <si>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</si>
  <si>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</si>
  <si>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</si>
  <si>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</si>
  <si>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</si>
  <si>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</si>
  <si>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</si>
  <si>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</si>
  <si>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</si>
  <si>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</si>
  <si>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</si>
  <si>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</si>
  <si>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</si>
  <si>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</si>
  <si>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</si>
  <si>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</si>
  <si>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</si>
  <si>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</si>
  <si>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</si>
  <si>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</si>
  <si>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</si>
  <si>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</si>
  <si>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</si>
  <si>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</si>
  <si>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</si>
  <si>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</si>
  <si>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</si>
  <si>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</si>
  <si>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</si>
  <si>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</si>
  <si>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</si>
  <si>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</si>
  <si>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</si>
  <si>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</si>
  <si>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</si>
  <si>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</si>
  <si>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</si>
  <si>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</si>
  <si>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</si>
  <si>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</si>
  <si>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</si>
  <si>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</si>
  <si>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</si>
  <si>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</si>
  <si>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</si>
  <si>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</si>
  <si>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</si>
  <si>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</si>
  <si>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</si>
  <si>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</si>
  <si>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</si>
  <si>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</si>
  <si>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</si>
  <si>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</si>
  <si>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</si>
  <si>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</si>
  <si>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</si>
  <si>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</si>
  <si>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</si>
  <si>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</si>
  <si>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</si>
  <si>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</si>
  <si>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</si>
  <si>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</si>
  <si>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</si>
  <si>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</si>
  <si>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</si>
  <si>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</si>
  <si>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</si>
  <si>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</si>
  <si>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</si>
  <si>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</si>
  <si>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</si>
  <si>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</si>
  <si>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</si>
  <si>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</si>
  <si>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</si>
  <si>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</si>
  <si>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</si>
  <si>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</si>
  <si>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</si>
  <si>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</si>
  <si>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</si>
  <si>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</si>
  <si>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</si>
  <si>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</si>
  <si>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</si>
  <si>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</si>
  <si>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</si>
  <si>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</si>
  <si>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</si>
  <si>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</si>
  <si>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</si>
  <si>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</si>
  <si>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</si>
  <si>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</si>
  <si>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</si>
  <si>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</si>
  <si>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</si>
  <si>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</si>
  <si>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</si>
  <si>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</si>
  <si>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</si>
  <si>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</si>
  <si>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</si>
  <si>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</si>
  <si>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</si>
  <si>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</si>
  <si>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</si>
  <si>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</si>
  <si>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</si>
  <si>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</si>
  <si>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</si>
  <si>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</si>
  <si>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</si>
  <si>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</si>
  <si>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</si>
  <si>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</si>
  <si>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</si>
  <si>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</si>
  <si>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</si>
  <si>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</si>
  <si>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</si>
  <si>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</si>
  <si>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</si>
  <si>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</si>
  <si>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</si>
  <si>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</si>
  <si>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</si>
  <si>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</si>
  <si>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</si>
  <si>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</si>
  <si>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</si>
  <si>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</si>
  <si>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</si>
  <si>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</si>
  <si>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</si>
  <si>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</si>
  <si>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</si>
  <si>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</si>
  <si>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</si>
  <si>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</si>
  <si>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</si>
  <si>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</si>
  <si>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</si>
  <si>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</si>
  <si>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</si>
  <si>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</si>
  <si>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</si>
  <si>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</si>
  <si>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</si>
  <si>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</si>
  <si>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</si>
  <si>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</si>
  <si>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</si>
  <si>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</si>
  <si>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</si>
  <si>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</si>
  <si>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</si>
  <si>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</si>
  <si>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</si>
  <si>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</si>
  <si>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</si>
  <si>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</si>
  <si>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</si>
  <si>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</si>
  <si>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</si>
  <si>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</si>
  <si>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</si>
  <si>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</si>
  <si>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</si>
  <si>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</si>
  <si>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</si>
  <si>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</si>
  <si>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</si>
  <si>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</si>
  <si>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</si>
  <si>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</si>
  <si>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</si>
  <si>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</si>
  <si>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</si>
  <si>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</si>
  <si>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</si>
  <si>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</si>
  <si>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</si>
  <si>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</si>
  <si>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</si>
  <si>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</si>
  <si>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</si>
  <si>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</si>
  <si>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</si>
  <si>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</si>
  <si>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</si>
  <si>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</si>
  <si>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</si>
  <si>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</si>
  <si>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</si>
  <si>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</si>
  <si>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</si>
  <si>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</si>
  <si>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</si>
  <si>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</si>
  <si>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</si>
  <si>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</si>
  <si>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</si>
  <si>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</si>
  <si>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</si>
  <si>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</si>
  <si>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</si>
  <si>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</si>
  <si>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</si>
  <si>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</si>
  <si>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</si>
  <si>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</si>
  <si>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</si>
  <si>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</si>
  <si>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</si>
  <si>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</si>
  <si>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</si>
  <si>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</si>
  <si>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</si>
  <si>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</si>
  <si>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</si>
  <si>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</si>
  <si>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</si>
  <si>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</si>
  <si>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</si>
  <si>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</si>
  <si>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</si>
  <si>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</si>
  <si>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</si>
  <si>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</si>
  <si>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</si>
  <si>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</si>
  <si>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</si>
  <si>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</si>
  <si>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</si>
  <si>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</si>
  <si>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</si>
  <si>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</si>
  <si>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</si>
  <si>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</si>
  <si>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</si>
  <si>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</si>
  <si>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</si>
  <si>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</si>
  <si>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</si>
  <si>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</si>
  <si>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</si>
  <si>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</si>
  <si>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</si>
  <si>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</si>
  <si>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</si>
  <si>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</si>
  <si>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</si>
  <si>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</si>
  <si>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</si>
  <si>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</si>
  <si>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</si>
  <si>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</si>
  <si>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</si>
  <si>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</si>
  <si>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</si>
  <si>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</si>
  <si>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</si>
  <si>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</si>
  <si>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</si>
  <si>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</si>
  <si>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</si>
  <si>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</si>
  <si>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</si>
  <si>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</si>
  <si>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</si>
  <si>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</si>
  <si>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</si>
  <si>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</si>
  <si>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</si>
  <si>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</si>
  <si>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</si>
  <si>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</si>
  <si>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</si>
  <si>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</si>
  <si>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</si>
  <si>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</si>
  <si>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</si>
  <si>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</si>
  <si>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</si>
  <si>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</si>
  <si>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</si>
  <si>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</si>
  <si>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</si>
  <si>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</si>
  <si>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</si>
  <si>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</si>
  <si>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</si>
  <si>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</si>
  <si>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</si>
  <si>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</si>
  <si>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</si>
  <si>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</si>
  <si>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</si>
  <si>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</si>
  <si>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</si>
  <si>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</si>
  <si>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</si>
  <si>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</si>
  <si>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</si>
  <si>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</si>
  <si>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</si>
  <si>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</si>
  <si>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</si>
  <si>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</si>
  <si>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</si>
  <si>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</si>
  <si>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</si>
  <si>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</si>
  <si>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</si>
  <si>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</si>
  <si>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</si>
  <si>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</si>
  <si>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</si>
  <si>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</si>
  <si>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</si>
  <si>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</si>
  <si>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</si>
  <si>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</si>
  <si>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</si>
  <si>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</si>
  <si>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</si>
  <si>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</si>
  <si>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</si>
  <si>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</si>
  <si>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</si>
  <si>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</si>
  <si>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</si>
  <si>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</si>
  <si>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</si>
  <si>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</si>
  <si>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</si>
  <si>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</si>
  <si>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</si>
  <si>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</si>
  <si>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</si>
  <si>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</si>
  <si>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</si>
  <si>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</si>
  <si>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</si>
  <si>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</si>
  <si>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</si>
  <si>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</si>
  <si>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</si>
  <si>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</si>
  <si>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</si>
  <si>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</si>
  <si>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</si>
  <si>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</si>
  <si>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</si>
  <si>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</si>
  <si>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</si>
  <si>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</si>
  <si>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</si>
  <si>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</si>
  <si>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</si>
  <si>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</si>
  <si>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</si>
  <si>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</si>
  <si>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</si>
  <si>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</si>
  <si>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</si>
  <si>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</si>
  <si>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</si>
  <si>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</si>
  <si>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</si>
  <si>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</si>
  <si>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</si>
  <si>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</si>
  <si>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</si>
  <si>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</si>
  <si>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</si>
  <si>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</si>
  <si>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</si>
  <si>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</si>
  <si>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</si>
  <si>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</si>
  <si>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</si>
  <si>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</si>
  <si>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</si>
  <si>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</si>
  <si>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</si>
  <si>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</si>
  <si>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</si>
  <si>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</si>
  <si>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</si>
  <si>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</si>
  <si>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</si>
  <si>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</si>
  <si>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</si>
  <si>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</si>
  <si>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</si>
  <si>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</si>
  <si>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</si>
  <si>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</si>
  <si>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</si>
  <si>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</si>
  <si>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</si>
  <si>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</si>
  <si>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</si>
  <si>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</si>
  <si>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</si>
  <si>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</si>
  <si>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</si>
  <si>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</si>
  <si>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</si>
  <si>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</si>
  <si>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</si>
  <si>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</si>
  <si>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</si>
  <si>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</si>
  <si>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</si>
  <si>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</si>
  <si>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</si>
  <si>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</si>
  <si>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</si>
  <si>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</si>
  <si>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</si>
  <si>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</si>
  <si>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</si>
  <si>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</si>
  <si>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</si>
  <si>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</si>
  <si>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</si>
  <si>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</si>
  <si>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</si>
  <si>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</si>
  <si>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</si>
  <si>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</si>
  <si>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</si>
  <si>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</si>
  <si>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</si>
  <si>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</si>
  <si>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</si>
  <si>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</si>
  <si>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</si>
  <si>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</si>
  <si>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</si>
  <si>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</si>
  <si>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</si>
  <si>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</si>
  <si>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</si>
  <si>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</si>
  <si>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</si>
  <si>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</si>
  <si>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</si>
  <si>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</si>
  <si>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</si>
  <si>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</si>
  <si>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</si>
  <si>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</si>
  <si>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</si>
  <si>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</si>
  <si>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</si>
  <si>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</si>
  <si>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</si>
  <si>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</si>
  <si>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</si>
  <si>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</si>
  <si>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</si>
  <si>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</si>
  <si>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</si>
  <si>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</si>
  <si>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</si>
  <si>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</si>
  <si>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</si>
  <si>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</si>
  <si>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</si>
  <si>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</si>
  <si>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</si>
  <si>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</si>
  <si>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</si>
  <si>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</si>
  <si>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</si>
  <si>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</si>
  <si>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</si>
  <si>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</si>
  <si>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</si>
  <si>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</si>
  <si>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</si>
  <si>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</si>
  <si>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</si>
  <si>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</si>
  <si>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</si>
  <si>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</si>
  <si>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</si>
  <si>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</si>
  <si>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</si>
  <si>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</si>
  <si>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</si>
  <si>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</si>
  <si>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</si>
  <si>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</si>
  <si>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</si>
  <si>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</si>
  <si>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</si>
  <si>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</si>
  <si>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</si>
  <si>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</si>
  <si>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</si>
  <si>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</si>
  <si>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</si>
  <si>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</si>
  <si>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</si>
  <si>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</si>
  <si>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</si>
  <si>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</si>
  <si>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</si>
  <si>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</si>
  <si>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</si>
  <si>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</si>
  <si>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</si>
  <si>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</si>
  <si>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</si>
  <si>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</si>
  <si>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</si>
  <si>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</si>
  <si>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</si>
  <si>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</si>
  <si>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</si>
  <si>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</si>
  <si>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</si>
  <si>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</si>
  <si>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</si>
  <si>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</si>
  <si>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</si>
  <si>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</si>
  <si>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</si>
  <si>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</si>
  <si>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</si>
  <si>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</si>
  <si>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</si>
  <si>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</si>
  <si>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</si>
  <si>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</si>
  <si>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</si>
  <si>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</si>
  <si>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</si>
  <si>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</si>
  <si>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</si>
  <si>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</si>
  <si>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</si>
  <si>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</si>
  <si>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</si>
  <si>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</si>
  <si>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</si>
  <si>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</si>
  <si>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</si>
  <si>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</si>
  <si>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</si>
  <si>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</si>
  <si>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</si>
  <si>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</si>
  <si>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</si>
  <si>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</si>
  <si>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</si>
  <si>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</si>
  <si>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</si>
  <si>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</si>
  <si>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</si>
  <si>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</si>
  <si>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</si>
  <si>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</si>
  <si>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</si>
  <si>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</si>
  <si>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</si>
  <si>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</si>
  <si>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</si>
  <si>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</si>
  <si>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</si>
  <si>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</si>
  <si>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</si>
  <si>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</si>
  <si>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</si>
  <si>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</si>
  <si>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</si>
  <si>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</si>
  <si>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</si>
  <si>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</si>
  <si>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</si>
  <si>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</si>
  <si>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</si>
  <si>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</si>
  <si>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</si>
  <si>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</si>
  <si>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</si>
  <si>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</si>
  <si>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</si>
  <si>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</si>
  <si>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</si>
  <si>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</si>
  <si>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</si>
  <si>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</si>
  <si>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</si>
  <si>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</si>
  <si>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</si>
  <si>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</si>
  <si>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</si>
  <si>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</si>
  <si>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</si>
  <si>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</si>
  <si>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</si>
  <si>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</si>
  <si>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</si>
  <si>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</si>
  <si>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</si>
  <si>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</si>
  <si>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</si>
  <si>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</si>
  <si>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</si>
  <si>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</si>
  <si>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</si>
  <si>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</si>
  <si>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</si>
  <si>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</si>
  <si>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</si>
  <si>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</si>
  <si>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</si>
  <si>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</si>
  <si>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</si>
  <si>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</si>
  <si>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</si>
  <si>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</si>
  <si>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</si>
  <si>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</si>
  <si>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</si>
  <si>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</si>
  <si>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</si>
  <si>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</si>
  <si>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</si>
  <si>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</si>
  <si>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</si>
  <si>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</si>
  <si>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</si>
  <si>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</si>
  <si>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</si>
  <si>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</si>
  <si>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</si>
  <si>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</si>
  <si>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</si>
  <si>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</si>
  <si>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</si>
  <si>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</si>
  <si>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</si>
  <si>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</si>
  <si>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</si>
  <si>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</si>
  <si>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</si>
  <si>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</si>
  <si>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</si>
  <si>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</si>
  <si>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</si>
  <si>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</si>
  <si>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</si>
  <si>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</si>
  <si>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</si>
  <si>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</si>
  <si>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</si>
  <si>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</si>
  <si>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</si>
  <si>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</si>
  <si>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</si>
  <si>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</si>
  <si>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</si>
  <si>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</si>
  <si>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</si>
  <si>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</si>
  <si>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</si>
  <si>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</si>
  <si>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</si>
  <si>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</si>
  <si>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</si>
  <si>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</si>
  <si>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</si>
  <si>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</si>
  <si>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</si>
  <si>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</si>
  <si>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</si>
  <si>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</si>
  <si>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</si>
  <si>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</si>
  <si>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</si>
  <si>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</si>
  <si>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</si>
  <si>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</si>
  <si>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</si>
  <si>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</si>
  <si>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</si>
  <si>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</si>
  <si>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</si>
  <si>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</si>
  <si>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</si>
  <si>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</si>
  <si>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</si>
  <si>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</si>
  <si>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</si>
  <si>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</si>
  <si>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</si>
  <si>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</si>
  <si>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</si>
  <si>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</si>
  <si>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</si>
  <si>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</si>
  <si>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</si>
  <si>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</si>
  <si>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</si>
  <si>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</si>
  <si>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</si>
  <si>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</si>
  <si>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</si>
  <si>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</si>
  <si>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</si>
  <si>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</si>
  <si>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</si>
  <si>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</si>
  <si>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</si>
  <si>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</si>
  <si>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</si>
  <si>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</si>
  <si>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</si>
  <si>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</si>
  <si>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</si>
  <si>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</si>
  <si>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</si>
  <si>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</si>
  <si>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</si>
  <si>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</si>
  <si>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</si>
  <si>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</si>
  <si>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</si>
  <si>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</si>
  <si>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</si>
  <si>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</si>
  <si>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</si>
  <si>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</si>
  <si>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</si>
  <si>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</si>
  <si>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</si>
  <si>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</si>
  <si>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</si>
  <si>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</si>
  <si>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</si>
  <si>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</si>
  <si>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</si>
  <si>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</si>
  <si>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</si>
  <si>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</si>
  <si>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</si>
  <si>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</si>
  <si>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</si>
  <si>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</si>
  <si>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</si>
  <si>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</si>
  <si>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</si>
  <si>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</si>
  <si>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</si>
  <si>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</si>
  <si>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</si>
  <si>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</si>
  <si>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</si>
  <si>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</si>
  <si>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</si>
  <si>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</si>
  <si>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</si>
  <si>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</si>
  <si>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</si>
  <si>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</si>
  <si>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</si>
  <si>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</si>
  <si>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</si>
  <si>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</si>
  <si>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</si>
  <si>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</si>
  <si>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</si>
  <si>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</si>
  <si>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</si>
  <si>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</si>
  <si>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</si>
  <si>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</si>
  <si>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</si>
  <si>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</si>
  <si>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</si>
  <si>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</si>
  <si>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</si>
  <si>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</si>
  <si>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</si>
  <si>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</si>
  <si>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</si>
  <si>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</si>
  <si>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</si>
  <si>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</si>
  <si>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</si>
  <si>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</si>
  <si>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</si>
  <si>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</si>
  <si>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</si>
  <si>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</si>
  <si>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</si>
  <si>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</si>
  <si>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</si>
  <si>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</si>
  <si>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</si>
  <si>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</si>
  <si>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</si>
  <si>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</si>
  <si>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</si>
  <si>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</si>
  <si>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</si>
  <si>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</si>
  <si>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</si>
  <si>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</si>
  <si>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</si>
  <si>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</si>
  <si>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</si>
  <si>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</si>
  <si>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</si>
  <si>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</si>
  <si>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</si>
  <si>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</si>
  <si>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</si>
  <si>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</si>
  <si>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</si>
  <si>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</si>
  <si>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</si>
  <si>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</si>
  <si>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</si>
  <si>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</si>
  <si>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</si>
  <si>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</si>
  <si>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</si>
  <si>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</si>
  <si>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</si>
  <si>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</si>
  <si>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</si>
  <si>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</si>
  <si>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</si>
  <si>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</si>
  <si>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</si>
  <si>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</si>
  <si>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</si>
  <si>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</si>
  <si>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</si>
  <si>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</si>
  <si>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</si>
  <si>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</si>
  <si>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</si>
  <si>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</si>
  <si>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</si>
  <si>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</si>
  <si>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</si>
  <si>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</si>
  <si>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</si>
  <si>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</si>
  <si>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</si>
  <si>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</si>
  <si>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</si>
  <si>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</si>
  <si>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</si>
  <si>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</si>
  <si>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</si>
  <si>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</si>
  <si>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</si>
  <si>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</si>
  <si>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</si>
  <si>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</si>
  <si>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</si>
  <si>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</si>
  <si>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</si>
  <si>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</si>
  <si>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</si>
  <si>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</si>
  <si>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</si>
  <si>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</si>
  <si>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</si>
  <si>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</si>
  <si>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</si>
  <si>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</si>
  <si>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</si>
  <si>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</si>
  <si>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</si>
  <si>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</si>
  <si>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</si>
  <si>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</si>
  <si>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</si>
  <si>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</si>
  <si>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</si>
  <si>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</si>
  <si>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</si>
  <si>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</si>
  <si>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</si>
  <si>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</si>
  <si>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</si>
  <si>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</si>
  <si>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</si>
  <si>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</si>
  <si>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</si>
  <si>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</si>
  <si>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</si>
  <si>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</si>
  <si>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</si>
  <si>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</si>
  <si>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</si>
  <si>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</si>
  <si>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</si>
  <si>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</si>
  <si>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</si>
  <si>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</si>
  <si>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</si>
  <si>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</si>
  <si>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</si>
  <si>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</si>
  <si>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</si>
  <si>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</si>
  <si>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</si>
  <si>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</si>
  <si>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</si>
  <si>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</si>
  <si>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</si>
  <si>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</si>
  <si>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</si>
  <si>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</si>
  <si>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</si>
  <si>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</si>
  <si>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</si>
  <si>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</si>
  <si>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</si>
  <si>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</si>
  <si>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</si>
  <si>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</si>
  <si>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</si>
  <si>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</si>
  <si>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</si>
  <si>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</si>
  <si>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</si>
  <si>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</si>
  <si>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</si>
  <si>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</si>
  <si>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</si>
  <si>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</si>
  <si>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</si>
  <si>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</si>
  <si>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</si>
  <si>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</si>
  <si>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</si>
  <si>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</si>
  <si>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</si>
  <si>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</si>
  <si>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</si>
  <si>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</si>
  <si>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</si>
  <si>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</si>
  <si>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</si>
  <si>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</si>
  <si>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</si>
  <si>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</si>
  <si>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</si>
  <si>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</si>
  <si>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</si>
  <si>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</si>
  <si>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</si>
  <si>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</si>
  <si>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</si>
  <si>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</si>
  <si>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</si>
  <si>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</si>
  <si>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</si>
  <si>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</si>
  <si>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</si>
  <si>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</si>
  <si>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</si>
  <si>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</si>
  <si>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</si>
  <si>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</si>
  <si>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</si>
  <si>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</si>
  <si>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</si>
  <si>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</si>
  <si>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</si>
  <si>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</si>
  <si>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</si>
  <si>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</si>
  <si>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</si>
  <si>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</si>
  <si>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</si>
  <si>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</si>
  <si>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</si>
  <si>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</si>
  <si>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</si>
  <si>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</si>
  <si>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</si>
  <si>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</si>
  <si>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</si>
  <si>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</si>
  <si>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</si>
  <si>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</si>
  <si>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</si>
  <si>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</si>
  <si>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</si>
  <si>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</si>
  <si>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</si>
  <si>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</si>
  <si>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</si>
  <si>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</si>
  <si>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</si>
  <si>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</si>
  <si>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</si>
  <si>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</si>
  <si>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</si>
  <si>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</si>
  <si>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</si>
  <si>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</si>
  <si>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</si>
  <si>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</si>
  <si>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</si>
  <si>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</si>
  <si>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</si>
  <si>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</si>
  <si>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</si>
  <si>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</si>
  <si>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</si>
  <si>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</si>
  <si>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</si>
  <si>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</si>
  <si>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</si>
  <si>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</si>
  <si>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</si>
  <si>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</si>
  <si>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</si>
  <si>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</si>
  <si>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</si>
  <si>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</si>
  <si>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</si>
  <si>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</si>
  <si>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</si>
  <si>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</si>
  <si>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</si>
  <si>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</si>
  <si>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</si>
  <si>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</si>
  <si>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</si>
  <si>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</si>
  <si>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</si>
  <si>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</si>
  <si>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</si>
  <si>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</si>
  <si>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</si>
  <si>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</si>
  <si>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</si>
  <si>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</si>
  <si>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</si>
  <si>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</si>
  <si>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</si>
  <si>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</si>
  <si>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</si>
  <si>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</si>
  <si>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</si>
  <si>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</si>
  <si>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</si>
  <si>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</si>
  <si>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</si>
  <si>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</si>
  <si>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</si>
  <si>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</si>
  <si>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</si>
  <si>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</si>
  <si>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</si>
  <si>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</si>
  <si>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</si>
  <si>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</si>
  <si>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</si>
  <si>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</si>
  <si>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</si>
  <si>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</si>
  <si>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</si>
  <si>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</si>
  <si>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</si>
  <si>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</si>
  <si>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</si>
  <si>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</si>
  <si>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</si>
  <si>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</si>
  <si>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</si>
  <si>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</si>
  <si>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</si>
  <si>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</si>
  <si>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</si>
  <si>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</si>
  <si>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</si>
  <si>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</si>
  <si>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</si>
  <si>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</si>
  <si>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</si>
  <si>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</si>
  <si>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</si>
  <si>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</si>
  <si>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</si>
  <si>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</si>
  <si>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</si>
  <si>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</si>
  <si>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</si>
  <si>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</si>
  <si>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</si>
  <si>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</si>
  <si>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</si>
  <si>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</si>
  <si>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</si>
  <si>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</si>
  <si>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</si>
  <si>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</si>
  <si>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</si>
  <si>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</si>
  <si>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</si>
  <si>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</si>
  <si>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</si>
  <si>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</si>
  <si>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</si>
  <si>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</si>
  <si>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</si>
  <si>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</si>
  <si>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</si>
  <si>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</si>
  <si>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</si>
  <si>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</si>
  <si>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</si>
  <si>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</si>
  <si>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</si>
  <si>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</si>
  <si>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</si>
  <si>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</si>
  <si>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</si>
  <si>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</si>
  <si>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</si>
  <si>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</si>
  <si>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</si>
  <si>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</si>
  <si>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</si>
  <si>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</si>
  <si>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</si>
  <si>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</si>
  <si>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</si>
  <si>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</si>
  <si>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</si>
  <si>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</si>
  <si>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</si>
  <si>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</si>
  <si>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</si>
  <si>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</si>
  <si>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</si>
  <si>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</si>
  <si>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</si>
  <si>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</si>
  <si>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</si>
  <si>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</si>
  <si>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</si>
  <si>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</si>
  <si>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</si>
  <si>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</si>
  <si>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</si>
  <si>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</si>
  <si>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</si>
  <si>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</si>
  <si>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</si>
  <si>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</si>
  <si>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</si>
  <si>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</si>
  <si>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</si>
  <si>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</si>
  <si>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</si>
  <si>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</si>
  <si>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</si>
  <si>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</si>
  <si>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</si>
  <si>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</si>
  <si>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</si>
  <si>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</si>
  <si>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</si>
  <si>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</si>
  <si>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</si>
  <si>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</si>
  <si>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</si>
  <si>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</si>
  <si>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</si>
  <si>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</si>
  <si>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</si>
  <si>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</si>
  <si>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</si>
  <si>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</si>
  <si>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</si>
  <si>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</si>
  <si>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</si>
  <si>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</si>
  <si>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</si>
  <si>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</si>
  <si>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</si>
  <si>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</si>
  <si>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</si>
  <si>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</si>
  <si>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</si>
  <si>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</si>
  <si>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</si>
  <si>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</si>
  <si>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</si>
  <si>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</si>
  <si>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</si>
  <si>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</si>
  <si>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</si>
  <si>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</si>
  <si>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</si>
  <si>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</si>
  <si>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</si>
  <si>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TP Pronto às 08h00 em TIN2 para exec. de soldas / Em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</si>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</sst>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W292" activePane="bottomRight" state="frozen"/>
      <selection pane="bottomRight" activeCell="W298" sqref="W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301</v>
      </c>
      <c r="L265" s="83" t="s">
        <v>11</v>
      </c>
      <c r="M265" s="199" t="s">
        <v>570</v>
      </c>
      <c r="N265" s="199" t="s">
        <v>571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TEP</v>
      </c>
      <c r="AN265" s="279" t="str">
        <f>IF(BS_CONTROLE[[#This Row],[SB]]=0, "-", BS_CONTROLE[[#This Row],[SB]])</f>
        <v>TEP1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301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1</v>
      </c>
      <c r="BI268" s="16"/>
      <c r="BJ268" s="16" t="s">
        <v>1620</v>
      </c>
      <c r="BK268" s="16"/>
      <c r="BL268" s="15"/>
      <c r="BM268" s="14"/>
      <c r="BN268" s="14"/>
      <c r="BO268" s="160"/>
      <c r="BP268" s="16"/>
      <c r="BQ268" s="12" t="str">
        <f t="shared" si="50"/>
        <v>Produção</v>
      </c>
      <c r="BR268" s="18">
        <f t="shared" si="51"/>
        <v>0.99999999999999978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1621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1622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1625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1626</v>
      </c>
      <c r="X290" s="213" t="s">
        <v>374</v>
      </c>
      <c r="Y290" s="153"/>
      <c r="Z290" s="153"/>
      <c r="AA290" s="83" t="s">
        <v>1627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1628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1630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1631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1633</v>
      </c>
      <c r="E3" s="316" t="s">
        <v>1634</v>
      </c>
      <c r="F3" s="316" t="s">
        <v>1635</v>
      </c>
      <c r="G3" s="316" t="s">
        <v>1636</v>
      </c>
      <c r="H3" s="316" t="s">
        <v>1637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1640</v>
      </c>
      <c r="W1" s="390"/>
      <c r="X1" s="390"/>
      <c r="Y1" s="103"/>
    </row>
    <row r="2" spans="1:25" s="100" customFormat="1" ht="11.25" customHeight="1">
      <c r="A2" s="104" t="s">
        <v>1641</v>
      </c>
      <c r="B2" s="104" t="s">
        <v>1642</v>
      </c>
      <c r="C2" s="104" t="s">
        <v>7</v>
      </c>
      <c r="D2" s="105" t="s">
        <v>1177</v>
      </c>
      <c r="E2" s="105" t="s">
        <v>1178</v>
      </c>
      <c r="F2" s="105" t="s">
        <v>1643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1644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TEP</v>
      </c>
      <c r="L363" s="328" t="str">
        <f>IF(FN_MC!N265="","*",FN_MC!N265)</f>
        <v>TEP1</v>
      </c>
      <c r="M363" s="110">
        <f>IF(FN_MC!J265="","*",FN_MC!J265)</f>
        <v>74</v>
      </c>
      <c r="N363" s="291">
        <f>IF(FN_MC!K265="","*",FN_MC!K265)</f>
        <v>301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1645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1647</v>
      </c>
      <c r="C4" s="321" t="s">
        <v>1648</v>
      </c>
      <c r="D4" s="321" t="s">
        <v>1649</v>
      </c>
      <c r="E4" s="321" t="s">
        <v>1650</v>
      </c>
      <c r="F4" s="321" t="s">
        <v>545</v>
      </c>
      <c r="G4" s="321" t="s">
        <v>1651</v>
      </c>
      <c r="H4" s="187"/>
    </row>
    <row r="5" spans="1:8" ht="43.5">
      <c r="A5" s="187"/>
      <c r="B5" s="322" t="s">
        <v>1652</v>
      </c>
      <c r="C5" s="322">
        <v>309525</v>
      </c>
      <c r="D5" s="322" t="s">
        <v>1653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1654</v>
      </c>
      <c r="C6" s="322">
        <v>256875</v>
      </c>
      <c r="D6" s="322" t="s">
        <v>1655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1656</v>
      </c>
      <c r="C7" s="322">
        <v>257278</v>
      </c>
      <c r="D7" s="322" t="s">
        <v>1657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1658</v>
      </c>
      <c r="C8" s="322">
        <v>261794</v>
      </c>
      <c r="D8" s="322" t="s">
        <v>1659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1660</v>
      </c>
      <c r="C9" s="322">
        <v>257033</v>
      </c>
      <c r="D9" s="322" t="s">
        <v>1661</v>
      </c>
      <c r="E9" s="322" t="s">
        <v>240</v>
      </c>
      <c r="F9" s="322" t="s">
        <v>732</v>
      </c>
      <c r="G9" s="322" t="s">
        <v>1662</v>
      </c>
      <c r="H9" s="187"/>
    </row>
    <row r="10" spans="1:8" ht="43.5">
      <c r="A10" s="187"/>
      <c r="B10" s="322" t="s">
        <v>1663</v>
      </c>
      <c r="C10" s="322">
        <v>396578</v>
      </c>
      <c r="D10" s="322" t="s">
        <v>1664</v>
      </c>
      <c r="E10" s="322" t="s">
        <v>240</v>
      </c>
      <c r="F10" s="322" t="s">
        <v>732</v>
      </c>
      <c r="G10" s="322" t="s">
        <v>1662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1665</v>
      </c>
      <c r="C2" s="95" t="s">
        <v>1162</v>
      </c>
      <c r="D2" s="95" t="s">
        <v>1164</v>
      </c>
      <c r="E2" s="95" t="s">
        <v>1666</v>
      </c>
      <c r="F2" s="95" t="s">
        <v>1667</v>
      </c>
      <c r="G2" s="95" t="s">
        <v>1668</v>
      </c>
      <c r="H2" s="95" t="s">
        <v>1669</v>
      </c>
      <c r="I2" s="95" t="s">
        <v>1670</v>
      </c>
      <c r="J2" s="95" t="s">
        <v>1671</v>
      </c>
      <c r="K2" s="130" t="s">
        <v>1672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TEP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1673</v>
      </c>
      <c r="D5" s="394"/>
      <c r="E5" s="394"/>
      <c r="F5" s="394"/>
      <c r="G5" s="394"/>
      <c r="H5" s="394"/>
      <c r="I5" s="394"/>
      <c r="J5" s="395"/>
      <c r="K5" s="396" t="s">
        <v>1674</v>
      </c>
      <c r="L5" s="397"/>
      <c r="M5" s="397"/>
      <c r="N5" s="397"/>
      <c r="O5" s="398" t="s">
        <v>1675</v>
      </c>
      <c r="P5" s="399"/>
      <c r="Q5" s="400"/>
    </row>
    <row r="6" spans="1:17" s="93" customFormat="1" ht="15.75" customHeight="1">
      <c r="A6" s="87" t="s">
        <v>1643</v>
      </c>
      <c r="B6" s="94" t="s">
        <v>1642</v>
      </c>
      <c r="C6" s="95" t="s">
        <v>1177</v>
      </c>
      <c r="D6" s="96" t="s">
        <v>1178</v>
      </c>
      <c r="E6" s="95" t="s">
        <v>1676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1677</v>
      </c>
      <c r="M6" s="138" t="s">
        <v>30</v>
      </c>
      <c r="N6" s="139" t="s">
        <v>1172</v>
      </c>
      <c r="O6" s="241" t="s">
        <v>1215</v>
      </c>
      <c r="P6" s="152"/>
      <c r="Q6" s="188" t="s">
        <v>1678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TEP</v>
      </c>
      <c r="H364" s="149">
        <f>IF(FN_MC!K265="","*",FN_MC!K265)</f>
        <v>301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TEP</v>
      </c>
      <c r="M364" s="140">
        <f>IF(FN_MC!AP265="","*",FN_MC!AP265)</f>
        <v>301</v>
      </c>
      <c r="N364" s="140" t="str">
        <f>IF(FN_MC!AM265="","*",FN_MC!AM265)</f>
        <v>TEP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1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2026-01-17T13:05:17Z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