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505" documentId="120_S{118792C3-22EF-5104-A093-F22BFE3913F3}" xr6:coauthVersionLast="47" xr6:coauthVersionMax="47" xr10:uidLastSave="{44921461-14BA-42AE-84AD-A79D51EE61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3" i="1" l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R321" i="1"/>
  <c r="BS321" i="1"/>
  <c r="BR322" i="1"/>
  <c r="BS322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R335" i="1"/>
  <c r="R332" i="11" s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145" i="10" s="1"/>
  <c r="N336" i="1" a="1"/>
  <c r="N336" i="1"/>
  <c r="R336" i="1"/>
  <c r="R333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6" i="10" s="1"/>
  <c r="N337" i="1" a="1"/>
  <c r="N337" i="1"/>
  <c r="R337" i="1"/>
  <c r="R334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4" i="10" s="1"/>
  <c r="A332" i="1"/>
  <c r="A331" i="1"/>
  <c r="C331" i="1"/>
  <c r="G331" i="1"/>
  <c r="M331" i="1" a="1"/>
  <c r="M331" i="1"/>
  <c r="N331" i="1" a="1"/>
  <c r="N331" i="1"/>
  <c r="R331" i="1"/>
  <c r="R328" i="11" s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T340" i="1" a="1"/>
  <c r="T340" i="1" s="1"/>
  <c r="D296" i="10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T264" i="1" a="1"/>
  <c r="T264" i="1" s="1"/>
  <c r="T263" i="1" a="1"/>
  <c r="T263" i="1" s="1"/>
  <c r="D329" i="10" s="1"/>
  <c r="T262" i="1" a="1"/>
  <c r="T262" i="1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D192" i="10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T230" i="1" a="1"/>
  <c r="T230" i="1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T159" i="1" a="1"/>
  <c r="T159" i="1" s="1"/>
  <c r="T173" i="1" a="1"/>
  <c r="T173" i="1" s="1"/>
  <c r="D256" i="10" s="1"/>
  <c r="T165" i="1" a="1"/>
  <c r="T165" i="1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T176" i="1" a="1"/>
  <c r="T176" i="1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T107" i="1" a="1"/>
  <c r="T107" i="1" s="1"/>
  <c r="D232" i="10" s="1"/>
  <c r="T102" i="1" a="1"/>
  <c r="T102" i="1" s="1"/>
  <c r="D303" i="10" s="1"/>
  <c r="T104" i="1" a="1"/>
  <c r="T104" i="1" s="1"/>
  <c r="T106" i="1" a="1"/>
  <c r="T106" i="1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D302" i="10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D75" i="10" s="1"/>
  <c r="T211" i="1" a="1"/>
  <c r="T211" i="1" s="1"/>
  <c r="T84" i="1" a="1"/>
  <c r="T84" i="1" s="1"/>
  <c r="T79" i="1" a="1"/>
  <c r="T79" i="1" s="1"/>
  <c r="D153" i="10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D167" i="10" s="1"/>
  <c r="T209" i="1" a="1"/>
  <c r="T209" i="1" s="1"/>
  <c r="T70" i="1" a="1"/>
  <c r="T70" i="1" s="1"/>
  <c r="T85" i="1" a="1"/>
  <c r="T85" i="1" s="1"/>
  <c r="D74" i="10" s="1"/>
  <c r="T164" i="1" a="1"/>
  <c r="T164" i="1" s="1"/>
  <c r="D305" i="10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D163" i="10" s="1"/>
  <c r="T67" i="1" a="1"/>
  <c r="T67" i="1" s="1"/>
  <c r="D40" i="10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D258" i="10" s="1"/>
  <c r="T182" i="1" a="1"/>
  <c r="T182" i="1" s="1"/>
  <c r="D119" i="10" s="1"/>
  <c r="T172" i="1" a="1"/>
  <c r="T172" i="1" s="1"/>
  <c r="T167" i="1" a="1"/>
  <c r="T167" i="1" s="1"/>
  <c r="T56" i="1" a="1"/>
  <c r="T56" i="1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T43" i="1" a="1"/>
  <c r="T43" i="1" s="1"/>
  <c r="D211" i="10" s="1"/>
  <c r="T42" i="1" a="1"/>
  <c r="T42" i="1" s="1"/>
  <c r="T49" i="1" a="1"/>
  <c r="T49" i="1" s="1"/>
  <c r="T48" i="1" a="1"/>
  <c r="T48" i="1" s="1"/>
  <c r="D150" i="10" s="1"/>
  <c r="T41" i="1" a="1"/>
  <c r="T41" i="1" s="1"/>
  <c r="D209" i="10" s="1"/>
  <c r="T50" i="1" a="1"/>
  <c r="T50" i="1" s="1"/>
  <c r="T34" i="1" a="1"/>
  <c r="T34" i="1" s="1"/>
  <c r="D324" i="10" s="1"/>
  <c r="T180" i="1" a="1"/>
  <c r="T180" i="1" s="1"/>
  <c r="T46" i="1" a="1"/>
  <c r="T46" i="1" s="1"/>
  <c r="T36" i="1" a="1"/>
  <c r="T36" i="1" s="1"/>
  <c r="D300" i="10" s="1"/>
  <c r="T47" i="1" a="1"/>
  <c r="T47" i="1" s="1"/>
  <c r="T45" i="1" a="1"/>
  <c r="T45" i="1" s="1"/>
  <c r="T168" i="1" a="1"/>
  <c r="T168" i="1" s="1"/>
  <c r="D251" i="10" s="1"/>
  <c r="T171" i="1" a="1"/>
  <c r="T171" i="1" s="1"/>
  <c r="D254" i="10" s="1"/>
  <c r="T200" i="1" a="1"/>
  <c r="T200" i="1" s="1"/>
  <c r="T51" i="1" a="1"/>
  <c r="T51" i="1" s="1"/>
  <c r="D84" i="10" s="1"/>
  <c r="T53" i="1" a="1"/>
  <c r="T53" i="1" s="1"/>
  <c r="T199" i="1" a="1"/>
  <c r="T199" i="1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D203" i="10" s="1"/>
  <c r="T170" i="1" a="1"/>
  <c r="T170" i="1" s="1"/>
  <c r="T31" i="1" a="1"/>
  <c r="T31" i="1" s="1"/>
  <c r="D82" i="10" s="1"/>
  <c r="T24" i="1" a="1"/>
  <c r="T24" i="1" s="1"/>
  <c r="D201" i="10" s="1"/>
  <c r="T197" i="1" a="1"/>
  <c r="T197" i="1" s="1"/>
  <c r="T196" i="1" a="1"/>
  <c r="T196" i="1" s="1"/>
  <c r="T16" i="1" a="1"/>
  <c r="T16" i="1" s="1"/>
  <c r="D73" i="10" s="1"/>
  <c r="T20" i="1" a="1"/>
  <c r="T20" i="1" s="1"/>
  <c r="T19" i="1" a="1"/>
  <c r="T19" i="1" s="1"/>
  <c r="T11" i="1" a="1"/>
  <c r="T11" i="1" s="1"/>
  <c r="T14" i="1" a="1"/>
  <c r="T14" i="1" s="1"/>
  <c r="D147" i="10" s="1"/>
  <c r="T7" i="1" a="1"/>
  <c r="T7" i="1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T18" i="1" a="1"/>
  <c r="T18" i="1" s="1"/>
  <c r="D10" i="10" s="1"/>
  <c r="T10" i="1" a="1"/>
  <c r="T10" i="1" s="1"/>
  <c r="D195" i="10" s="1"/>
  <c r="S764" i="1" a="1"/>
  <c r="S764" i="1" s="1"/>
  <c r="C765" i="10" s="1"/>
  <c r="S194" i="1" a="1"/>
  <c r="S194" i="1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S340" i="1" a="1"/>
  <c r="S340" i="1" s="1"/>
  <c r="C296" i="10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S264" i="1" a="1"/>
  <c r="S264" i="1" s="1"/>
  <c r="S263" i="1" a="1"/>
  <c r="S263" i="1" s="1"/>
  <c r="C329" i="10" s="1"/>
  <c r="S262" i="1" a="1"/>
  <c r="S262" i="1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C192" i="10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S230" i="1" a="1"/>
  <c r="S230" i="1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S217" i="1" a="1"/>
  <c r="S217" i="1" s="1"/>
  <c r="S141" i="1" a="1"/>
  <c r="S141" i="1" s="1"/>
  <c r="C72" i="10" s="1"/>
  <c r="S146" i="1" a="1"/>
  <c r="S146" i="1" s="1"/>
  <c r="S136" i="1" a="1"/>
  <c r="S136" i="1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S116" i="1" a="1"/>
  <c r="S116" i="1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C154" i="10" s="1"/>
  <c r="S87" i="1" a="1"/>
  <c r="S87" i="1" s="1"/>
  <c r="S89" i="1" a="1"/>
  <c r="S89" i="1" s="1"/>
  <c r="C224" i="10" s="1"/>
  <c r="S91" i="1" a="1"/>
  <c r="S91" i="1" s="1"/>
  <c r="C226" i="10" s="1"/>
  <c r="S88" i="1" a="1"/>
  <c r="S88" i="1" s="1"/>
  <c r="S100" i="1" a="1"/>
  <c r="S100" i="1" s="1"/>
  <c r="S98" i="1" a="1"/>
  <c r="S98" i="1" s="1"/>
  <c r="S99" i="1" a="1"/>
  <c r="S99" i="1" s="1"/>
  <c r="C75" i="10" s="1"/>
  <c r="S211" i="1" a="1"/>
  <c r="S211" i="1" s="1"/>
  <c r="C308" i="10" s="1"/>
  <c r="S84" i="1" a="1"/>
  <c r="S84" i="1" s="1"/>
  <c r="S79" i="1" a="1"/>
  <c r="S79" i="1" s="1"/>
  <c r="S72" i="1" a="1"/>
  <c r="S72" i="1" s="1"/>
  <c r="C221" i="10" s="1"/>
  <c r="S82" i="1" a="1"/>
  <c r="S82" i="1" s="1"/>
  <c r="S174" i="1" a="1"/>
  <c r="S174" i="1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S63" i="1" a="1"/>
  <c r="S63" i="1" s="1"/>
  <c r="S179" i="1" a="1"/>
  <c r="S179" i="1" s="1"/>
  <c r="C158" i="10" s="1"/>
  <c r="S60" i="1" a="1"/>
  <c r="S60" i="1" s="1"/>
  <c r="S62" i="1" a="1"/>
  <c r="S62" i="1" s="1"/>
  <c r="S61" i="1" a="1"/>
  <c r="S61" i="1" s="1"/>
  <c r="S64" i="1" a="1"/>
  <c r="S64" i="1" s="1"/>
  <c r="C163" i="10" s="1"/>
  <c r="S67" i="1" a="1"/>
  <c r="S67" i="1" s="1"/>
  <c r="C40" i="10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C258" i="10" s="1"/>
  <c r="S182" i="1" a="1"/>
  <c r="S182" i="1" s="1"/>
  <c r="C119" i="10" s="1"/>
  <c r="S172" i="1" a="1"/>
  <c r="S172" i="1" s="1"/>
  <c r="S167" i="1" a="1"/>
  <c r="S167" i="1" s="1"/>
  <c r="C250" i="10" s="1"/>
  <c r="S56" i="1" a="1"/>
  <c r="S56" i="1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S43" i="1" a="1"/>
  <c r="S43" i="1" s="1"/>
  <c r="C211" i="10" s="1"/>
  <c r="S42" i="1" a="1"/>
  <c r="S42" i="1" s="1"/>
  <c r="S49" i="1" a="1"/>
  <c r="S49" i="1" s="1"/>
  <c r="S48" i="1" a="1"/>
  <c r="S48" i="1" s="1"/>
  <c r="S41" i="1" a="1"/>
  <c r="S41" i="1" s="1"/>
  <c r="C209" i="10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C84" i="10" s="1"/>
  <c r="S53" i="1" a="1"/>
  <c r="S53" i="1" s="1"/>
  <c r="S199" i="1" a="1"/>
  <c r="S199" i="1" s="1"/>
  <c r="S52" i="1" a="1"/>
  <c r="S52" i="1" s="1"/>
  <c r="C52" i="10" s="1"/>
  <c r="S35" i="1" a="1"/>
  <c r="S35" i="1" s="1"/>
  <c r="S198" i="1" a="1"/>
  <c r="S198" i="1" s="1"/>
  <c r="C257" i="10" s="1"/>
  <c r="S169" i="1" a="1"/>
  <c r="S169" i="1" s="1"/>
  <c r="S33" i="1" a="1"/>
  <c r="S33" i="1" s="1"/>
  <c r="C39" i="10" s="1"/>
  <c r="S25" i="1" a="1"/>
  <c r="S25" i="1" s="1"/>
  <c r="S28" i="1" a="1"/>
  <c r="S28" i="1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S16" i="1" a="1"/>
  <c r="S16" i="1" s="1"/>
  <c r="C73" i="10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C193" i="10" s="1"/>
  <c r="S13" i="1" a="1"/>
  <c r="S13" i="1" s="1"/>
  <c r="C198" i="10" s="1"/>
  <c r="S6" i="1" a="1"/>
  <c r="S6" i="1" s="1"/>
  <c r="C323" i="10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S18" i="1" a="1"/>
  <c r="S18" i="1" s="1"/>
  <c r="C10" i="10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BS58" i="1"/>
  <c r="C59" i="1"/>
  <c r="G59" i="1"/>
  <c r="R59" i="1"/>
  <c r="AI59" i="1"/>
  <c r="BB59" i="1" s="1"/>
  <c r="AK59" i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55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AL209" i="1"/>
  <c r="AP209" i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AL249" i="1"/>
  <c r="AP249" i="1"/>
  <c r="BR249" i="1"/>
  <c r="BS249" i="1"/>
  <c r="A250" i="1"/>
  <c r="C250" i="1"/>
  <c r="G250" i="1"/>
  <c r="R250" i="1"/>
  <c r="R247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AL261" i="1"/>
  <c r="AP261" i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AL308" i="1"/>
  <c r="AP308" i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A323" i="1"/>
  <c r="C323" i="1"/>
  <c r="G323" i="1"/>
  <c r="R323" i="1"/>
  <c r="R320" i="11" s="1"/>
  <c r="BB323" i="1"/>
  <c r="AK323" i="1"/>
  <c r="K292" i="10" s="1"/>
  <c r="AL323" i="1"/>
  <c r="AP323" i="1"/>
  <c r="M292" i="10" s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M37" i="10" s="1"/>
  <c r="BR324" i="1"/>
  <c r="BS324" i="1"/>
  <c r="C327" i="1"/>
  <c r="G327" i="1"/>
  <c r="R327" i="1"/>
  <c r="BB327" i="1"/>
  <c r="AK327" i="1"/>
  <c r="AL327" i="1"/>
  <c r="AP327" i="1"/>
  <c r="BR327" i="1"/>
  <c r="BS327" i="1"/>
  <c r="A329" i="1"/>
  <c r="C329" i="1"/>
  <c r="G329" i="1"/>
  <c r="R329" i="1"/>
  <c r="R326" i="11" s="1"/>
  <c r="BB329" i="1"/>
  <c r="AK329" i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3" i="1"/>
  <c r="C333" i="1"/>
  <c r="G333" i="1"/>
  <c r="R333" i="1"/>
  <c r="R330" i="11" s="1"/>
  <c r="BB333" i="1"/>
  <c r="AK333" i="1"/>
  <c r="K162" i="10" s="1"/>
  <c r="AL333" i="1"/>
  <c r="AP333" i="1"/>
  <c r="M162" i="10" s="1"/>
  <c r="BR333" i="1"/>
  <c r="BS333" i="1"/>
  <c r="A334" i="1"/>
  <c r="C334" i="1"/>
  <c r="G334" i="1"/>
  <c r="M334" i="1" a="1"/>
  <c r="M334" i="1" s="1"/>
  <c r="G295" i="10" s="1"/>
  <c r="N334" i="1" a="1"/>
  <c r="N334" i="1" s="1"/>
  <c r="R334" i="1"/>
  <c r="R331" i="11" s="1"/>
  <c r="BB334" i="1"/>
  <c r="AK334" i="1"/>
  <c r="AL334" i="1"/>
  <c r="AP334" i="1"/>
  <c r="M295" i="10" s="1"/>
  <c r="BR334" i="1"/>
  <c r="BS334" i="1"/>
  <c r="A339" i="1"/>
  <c r="C339" i="1"/>
  <c r="G339" i="1"/>
  <c r="R339" i="1"/>
  <c r="R336" i="11" s="1"/>
  <c r="BB339" i="1"/>
  <c r="AK339" i="1"/>
  <c r="K38" i="10" s="1"/>
  <c r="AL339" i="1"/>
  <c r="AP339" i="1"/>
  <c r="M38" i="10" s="1"/>
  <c r="BR339" i="1"/>
  <c r="BS339" i="1"/>
  <c r="A340" i="1"/>
  <c r="C340" i="1"/>
  <c r="G340" i="1"/>
  <c r="R340" i="1"/>
  <c r="R337" i="11" s="1"/>
  <c r="BB340" i="1"/>
  <c r="AK340" i="1"/>
  <c r="K296" i="10" s="1"/>
  <c r="AL340" i="1"/>
  <c r="AP340" i="1"/>
  <c r="M296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49" i="10" s="1"/>
  <c r="AL341" i="1"/>
  <c r="AP341" i="1"/>
  <c r="M49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27" i="10" s="1"/>
  <c r="N194" i="1" a="1"/>
  <c r="N194" i="1" s="1"/>
  <c r="R194" i="1"/>
  <c r="R191" i="11" s="1"/>
  <c r="AK194" i="1"/>
  <c r="K27" i="10" s="1"/>
  <c r="AL194" i="1"/>
  <c r="AP194" i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95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27" i="10" l="1"/>
  <c r="D307" i="10"/>
  <c r="D255" i="10"/>
  <c r="D308" i="10"/>
  <c r="D190" i="10"/>
  <c r="D239" i="10"/>
  <c r="D196" i="10"/>
  <c r="D166" i="10"/>
  <c r="D151" i="10"/>
  <c r="D158" i="10"/>
  <c r="D152" i="10"/>
  <c r="D221" i="10"/>
  <c r="D224" i="10"/>
  <c r="D215" i="10"/>
  <c r="D88" i="10"/>
  <c r="D314" i="10"/>
  <c r="D269" i="10"/>
  <c r="D80" i="10"/>
  <c r="D78" i="10"/>
  <c r="D230" i="10"/>
  <c r="D233" i="10"/>
  <c r="D311" i="10"/>
  <c r="C251" i="10"/>
  <c r="C305" i="10"/>
  <c r="K118" i="10"/>
  <c r="K291" i="10"/>
  <c r="G291" i="10"/>
  <c r="M290" i="10"/>
  <c r="M35" i="10"/>
  <c r="M177" i="10"/>
  <c r="K106" i="10"/>
  <c r="K8" i="10"/>
  <c r="M21" i="10"/>
  <c r="M20" i="10"/>
  <c r="M101" i="10"/>
  <c r="K28" i="10"/>
  <c r="K70" i="10"/>
  <c r="K92" i="10"/>
  <c r="K17" i="10"/>
  <c r="K90" i="10"/>
  <c r="K100" i="10"/>
  <c r="K181" i="10"/>
  <c r="M30" i="10"/>
  <c r="M199" i="10"/>
  <c r="C51" i="10"/>
  <c r="C199" i="10"/>
  <c r="C299" i="10"/>
  <c r="C254" i="10"/>
  <c r="C149" i="10"/>
  <c r="C123" i="10"/>
  <c r="C213" i="10"/>
  <c r="C217" i="10"/>
  <c r="C218" i="10"/>
  <c r="C153" i="10"/>
  <c r="C302" i="10"/>
  <c r="C157" i="10"/>
  <c r="C242" i="10"/>
  <c r="C245" i="10"/>
  <c r="C314" i="10"/>
  <c r="D253" i="10"/>
  <c r="G49" i="10"/>
  <c r="M118" i="10"/>
  <c r="M291" i="10"/>
  <c r="K68" i="10"/>
  <c r="K47" i="10"/>
  <c r="K33" i="10"/>
  <c r="M67" i="10"/>
  <c r="M144" i="10"/>
  <c r="M113" i="10"/>
  <c r="M109" i="10"/>
  <c r="M139" i="10"/>
  <c r="K160" i="10"/>
  <c r="K125" i="10"/>
  <c r="M106" i="10"/>
  <c r="K159" i="10"/>
  <c r="K102" i="10"/>
  <c r="K185" i="10"/>
  <c r="M8" i="10"/>
  <c r="M19" i="10"/>
  <c r="K42" i="10"/>
  <c r="K61" i="10"/>
  <c r="K79" i="10"/>
  <c r="M175" i="10"/>
  <c r="M28" i="10"/>
  <c r="M70" i="10"/>
  <c r="M92" i="10"/>
  <c r="M17" i="10"/>
  <c r="M18" i="10"/>
  <c r="K57" i="10"/>
  <c r="M90" i="10"/>
  <c r="M77" i="10"/>
  <c r="M100" i="10"/>
  <c r="M181" i="10"/>
  <c r="K56" i="10"/>
  <c r="K86" i="10"/>
  <c r="K168" i="10"/>
  <c r="M29" i="10"/>
  <c r="K55" i="10"/>
  <c r="M45" i="10"/>
  <c r="C147" i="10"/>
  <c r="C200" i="10"/>
  <c r="C178" i="10"/>
  <c r="C252" i="10"/>
  <c r="C300" i="10"/>
  <c r="C324" i="10"/>
  <c r="C150" i="10"/>
  <c r="C191" i="10"/>
  <c r="C190" i="10"/>
  <c r="C215" i="10"/>
  <c r="C88" i="10"/>
  <c r="C89" i="10"/>
  <c r="C228" i="10"/>
  <c r="C303" i="10"/>
  <c r="C234" i="10"/>
  <c r="C239" i="10"/>
  <c r="C261" i="10"/>
  <c r="C311" i="10"/>
  <c r="C312" i="10"/>
  <c r="C276" i="10"/>
  <c r="C342" i="10"/>
  <c r="D204" i="10"/>
  <c r="D202" i="10"/>
  <c r="D103" i="10"/>
  <c r="D165" i="10"/>
  <c r="D83" i="10"/>
  <c r="D205" i="10"/>
  <c r="D63" i="10"/>
  <c r="D85" i="10"/>
  <c r="D216" i="10"/>
  <c r="D121" i="10"/>
  <c r="D225" i="10"/>
  <c r="D231" i="10"/>
  <c r="D309" i="10"/>
  <c r="D243" i="10"/>
  <c r="D312" i="10"/>
  <c r="D276" i="10"/>
  <c r="D342" i="10"/>
  <c r="K67" i="10"/>
  <c r="K144" i="10"/>
  <c r="K113" i="10"/>
  <c r="M112" i="10"/>
  <c r="K109" i="10"/>
  <c r="M108" i="10"/>
  <c r="M170" i="10"/>
  <c r="M32" i="10"/>
  <c r="K105" i="10"/>
  <c r="M189" i="10"/>
  <c r="K175" i="10"/>
  <c r="K15" i="10"/>
  <c r="C297" i="10"/>
  <c r="C169" i="10"/>
  <c r="C210" i="10"/>
  <c r="C214" i="10"/>
  <c r="C104" i="10"/>
  <c r="C259" i="10"/>
  <c r="C186" i="10"/>
  <c r="C223" i="10"/>
  <c r="C229" i="10"/>
  <c r="C238" i="10"/>
  <c r="C269" i="10"/>
  <c r="D200" i="10"/>
  <c r="D250" i="10"/>
  <c r="D301" i="10"/>
  <c r="D89" i="10"/>
  <c r="D226" i="10"/>
  <c r="D154" i="10"/>
  <c r="D188" i="10"/>
  <c r="D304" i="10"/>
  <c r="D244" i="10"/>
  <c r="D265" i="10"/>
  <c r="K139" i="10"/>
  <c r="M137" i="10"/>
  <c r="M95" i="10"/>
  <c r="M91" i="10"/>
  <c r="K77" i="10"/>
  <c r="K29" i="10"/>
  <c r="K45" i="10"/>
  <c r="K12" i="10"/>
  <c r="C182" i="10"/>
  <c r="K295" i="10"/>
  <c r="K290" i="10"/>
  <c r="K35" i="10"/>
  <c r="G35" i="10"/>
  <c r="M68" i="10"/>
  <c r="M33" i="10"/>
  <c r="K143" i="10"/>
  <c r="M65" i="10"/>
  <c r="K112" i="10"/>
  <c r="M172" i="10"/>
  <c r="K177" i="10"/>
  <c r="K108" i="10"/>
  <c r="K137" i="10"/>
  <c r="M160" i="10"/>
  <c r="M125" i="10"/>
  <c r="M159" i="10"/>
  <c r="M102" i="10"/>
  <c r="K189" i="10"/>
  <c r="M185" i="10"/>
  <c r="C265" i="10"/>
  <c r="D191" i="10"/>
  <c r="K96" i="10"/>
  <c r="K21" i="10"/>
  <c r="M42" i="10"/>
  <c r="K20" i="10"/>
  <c r="M61" i="10"/>
  <c r="K95" i="10"/>
  <c r="K101" i="10"/>
  <c r="M79" i="10"/>
  <c r="K91" i="10"/>
  <c r="M57" i="10"/>
  <c r="M56" i="10"/>
  <c r="M86" i="10"/>
  <c r="M168" i="10"/>
  <c r="K30" i="10"/>
  <c r="K14" i="10"/>
  <c r="M54" i="10"/>
  <c r="K199" i="10"/>
  <c r="K51" i="10"/>
  <c r="M52" i="10"/>
  <c r="C80" i="10"/>
  <c r="C196" i="10"/>
  <c r="C204" i="10"/>
  <c r="C202" i="10"/>
  <c r="C78" i="10"/>
  <c r="C103" i="10"/>
  <c r="C165" i="10"/>
  <c r="C166" i="10"/>
  <c r="C83" i="10"/>
  <c r="C151" i="10"/>
  <c r="C205" i="10"/>
  <c r="C255" i="10"/>
  <c r="C63" i="10"/>
  <c r="C85" i="10"/>
  <c r="C216" i="10"/>
  <c r="C121" i="10"/>
  <c r="C225" i="10"/>
  <c r="C231" i="10"/>
  <c r="C232" i="10"/>
  <c r="C235" i="10"/>
  <c r="C309" i="10"/>
  <c r="C262" i="10"/>
  <c r="C241" i="10"/>
  <c r="C243" i="10"/>
  <c r="C310" i="10"/>
  <c r="C322" i="10"/>
  <c r="C247" i="10"/>
  <c r="C268" i="10"/>
  <c r="C270" i="10"/>
  <c r="C274" i="10"/>
  <c r="C330" i="10"/>
  <c r="C315" i="10"/>
  <c r="C318" i="10"/>
  <c r="C319" i="10"/>
  <c r="D297" i="10"/>
  <c r="D169" i="10"/>
  <c r="D51" i="10"/>
  <c r="D199" i="10"/>
  <c r="D149" i="10"/>
  <c r="D123" i="10"/>
  <c r="D210" i="10"/>
  <c r="D214" i="10"/>
  <c r="D213" i="10"/>
  <c r="D104" i="10"/>
  <c r="D259" i="10"/>
  <c r="D217" i="10"/>
  <c r="D218" i="10"/>
  <c r="D219" i="10"/>
  <c r="D186" i="10"/>
  <c r="D223" i="10"/>
  <c r="D182" i="10"/>
  <c r="D229" i="10"/>
  <c r="D157" i="10"/>
  <c r="D237" i="10"/>
  <c r="D238" i="10"/>
  <c r="D240" i="10"/>
  <c r="D306" i="10"/>
  <c r="D246" i="10"/>
  <c r="D247" i="10"/>
  <c r="D268" i="10"/>
  <c r="D270" i="10"/>
  <c r="D274" i="10"/>
  <c r="D330" i="10"/>
  <c r="D315" i="10"/>
  <c r="D318" i="10"/>
  <c r="D319" i="10"/>
  <c r="BQ322" i="1"/>
  <c r="BQ321" i="1"/>
  <c r="M342" i="10"/>
  <c r="K342" i="10"/>
  <c r="G342" i="10"/>
  <c r="M341" i="10"/>
  <c r="K341" i="10"/>
  <c r="M319" i="10"/>
  <c r="K319" i="10"/>
  <c r="M340" i="10"/>
  <c r="K340" i="10"/>
  <c r="M143" i="10"/>
  <c r="M302" i="10"/>
  <c r="M318" i="10"/>
  <c r="K318" i="10"/>
  <c r="G281" i="10"/>
  <c r="G292" i="10"/>
  <c r="M315" i="10"/>
  <c r="K315" i="10"/>
  <c r="G315" i="10"/>
  <c r="G276" i="10"/>
  <c r="M278" i="10"/>
  <c r="M274" i="10"/>
  <c r="M276" i="10"/>
  <c r="K276" i="10"/>
  <c r="M331" i="10"/>
  <c r="K331" i="10"/>
  <c r="G331" i="10"/>
  <c r="G268" i="10"/>
  <c r="M330" i="10"/>
  <c r="K330" i="10"/>
  <c r="G329" i="10"/>
  <c r="G264" i="10"/>
  <c r="K274" i="10"/>
  <c r="M273" i="10"/>
  <c r="K273" i="10"/>
  <c r="M272" i="10"/>
  <c r="M270" i="10"/>
  <c r="K270" i="10"/>
  <c r="G270" i="10"/>
  <c r="G254" i="10"/>
  <c r="M269" i="10"/>
  <c r="K269" i="10"/>
  <c r="M268" i="10"/>
  <c r="K268" i="10"/>
  <c r="M314" i="10"/>
  <c r="K314" i="10"/>
  <c r="M313" i="10"/>
  <c r="K313" i="10"/>
  <c r="M267" i="10"/>
  <c r="K267" i="10"/>
  <c r="M266" i="10"/>
  <c r="K266" i="10"/>
  <c r="M312" i="10"/>
  <c r="K312" i="10"/>
  <c r="M265" i="10"/>
  <c r="K265" i="10"/>
  <c r="M328" i="10"/>
  <c r="K328" i="10"/>
  <c r="M264" i="10"/>
  <c r="K264" i="10"/>
  <c r="K263" i="10"/>
  <c r="M133" i="10"/>
  <c r="M222" i="10"/>
  <c r="M311" i="10"/>
  <c r="M220" i="10"/>
  <c r="K311" i="10"/>
  <c r="M105" i="10"/>
  <c r="M219" i="10"/>
  <c r="K248" i="10"/>
  <c r="M247" i="10"/>
  <c r="K247" i="10"/>
  <c r="M322" i="10"/>
  <c r="K322" i="10"/>
  <c r="M246" i="10"/>
  <c r="K246" i="10"/>
  <c r="M306" i="10"/>
  <c r="K306" i="10"/>
  <c r="M245" i="10"/>
  <c r="K245" i="10"/>
  <c r="M310" i="10"/>
  <c r="K310" i="10"/>
  <c r="M243" i="10"/>
  <c r="K243" i="10"/>
  <c r="M244" i="10"/>
  <c r="K244" i="10"/>
  <c r="M242" i="10"/>
  <c r="K242" i="10"/>
  <c r="M241" i="10"/>
  <c r="K241" i="10"/>
  <c r="M262" i="10"/>
  <c r="K262" i="10"/>
  <c r="M261" i="10"/>
  <c r="K261" i="10"/>
  <c r="M240" i="10"/>
  <c r="K240" i="10"/>
  <c r="M309" i="10"/>
  <c r="K309" i="10"/>
  <c r="M239" i="10"/>
  <c r="K239" i="10"/>
  <c r="M238" i="10"/>
  <c r="K238" i="10"/>
  <c r="M233" i="10"/>
  <c r="K233" i="10"/>
  <c r="M304" i="10"/>
  <c r="K304" i="10"/>
  <c r="M237" i="10"/>
  <c r="K237" i="10"/>
  <c r="M235" i="10"/>
  <c r="K235" i="10"/>
  <c r="M234" i="10"/>
  <c r="K234" i="10"/>
  <c r="M230" i="10"/>
  <c r="K230" i="10"/>
  <c r="M188" i="10"/>
  <c r="K188" i="10"/>
  <c r="M187" i="10"/>
  <c r="K187" i="10"/>
  <c r="M131" i="10"/>
  <c r="K131" i="10"/>
  <c r="K157" i="10"/>
  <c r="M232" i="10"/>
  <c r="K232" i="10"/>
  <c r="M303" i="10"/>
  <c r="K303" i="10"/>
  <c r="M229" i="10"/>
  <c r="K229" i="10"/>
  <c r="M231" i="10"/>
  <c r="K231" i="10"/>
  <c r="M228" i="10"/>
  <c r="K228" i="10"/>
  <c r="M225" i="10"/>
  <c r="K225" i="10"/>
  <c r="M182" i="10"/>
  <c r="K182" i="10"/>
  <c r="M130" i="10"/>
  <c r="K130" i="10"/>
  <c r="M121" i="10"/>
  <c r="K121" i="10"/>
  <c r="M154" i="10"/>
  <c r="M96" i="10"/>
  <c r="K154" i="10"/>
  <c r="K302" i="10"/>
  <c r="M224" i="10"/>
  <c r="K224" i="10"/>
  <c r="M226" i="10"/>
  <c r="K226" i="10"/>
  <c r="M223" i="10"/>
  <c r="K223" i="10"/>
  <c r="M89" i="10"/>
  <c r="K89" i="10"/>
  <c r="M308" i="10"/>
  <c r="K308" i="10"/>
  <c r="K88" i="10"/>
  <c r="K153" i="10"/>
  <c r="M221" i="10"/>
  <c r="K221" i="10"/>
  <c r="M186" i="10"/>
  <c r="K186" i="10"/>
  <c r="M152" i="10"/>
  <c r="K152" i="10"/>
  <c r="M301" i="10"/>
  <c r="K301" i="10"/>
  <c r="G301" i="10"/>
  <c r="M305" i="10"/>
  <c r="K305" i="10"/>
  <c r="G305" i="10"/>
  <c r="G165" i="10"/>
  <c r="M218" i="10"/>
  <c r="K218" i="10"/>
  <c r="G218" i="10"/>
  <c r="G64" i="10"/>
  <c r="M158" i="10"/>
  <c r="K158" i="10"/>
  <c r="M215" i="10"/>
  <c r="K215" i="10"/>
  <c r="G215" i="10"/>
  <c r="G61" i="10"/>
  <c r="M217" i="10"/>
  <c r="K217" i="10"/>
  <c r="M216" i="10"/>
  <c r="K216" i="10"/>
  <c r="M163" i="10"/>
  <c r="K163" i="10"/>
  <c r="G163" i="10"/>
  <c r="G65" i="10"/>
  <c r="M85" i="10"/>
  <c r="K85" i="10"/>
  <c r="G85" i="10"/>
  <c r="G66" i="10"/>
  <c r="M259" i="10"/>
  <c r="K259" i="10"/>
  <c r="M104" i="10"/>
  <c r="K104" i="10"/>
  <c r="M191" i="10"/>
  <c r="K191" i="10"/>
  <c r="M213" i="10"/>
  <c r="K213" i="10"/>
  <c r="M63" i="10"/>
  <c r="K63" i="10"/>
  <c r="M255" i="10"/>
  <c r="K255" i="10"/>
  <c r="M250" i="10"/>
  <c r="K250" i="10"/>
  <c r="G250" i="10"/>
  <c r="G168" i="10"/>
  <c r="M214" i="10"/>
  <c r="K214" i="10"/>
  <c r="M212" i="10"/>
  <c r="K212" i="10"/>
  <c r="M174" i="10"/>
  <c r="K174" i="10"/>
  <c r="M206" i="10"/>
  <c r="M39" i="10"/>
  <c r="K206" i="10"/>
  <c r="K39" i="10"/>
  <c r="G206" i="10"/>
  <c r="G39" i="10"/>
  <c r="M205" i="10"/>
  <c r="K205" i="10"/>
  <c r="G205" i="10"/>
  <c r="G38" i="10"/>
  <c r="M210" i="10"/>
  <c r="K210" i="10"/>
  <c r="M151" i="10"/>
  <c r="K151" i="10"/>
  <c r="G151" i="10"/>
  <c r="G50" i="10"/>
  <c r="M150" i="10"/>
  <c r="K150" i="10"/>
  <c r="M166" i="10"/>
  <c r="K166" i="10"/>
  <c r="M300" i="10"/>
  <c r="K300" i="10"/>
  <c r="M251" i="10"/>
  <c r="K251" i="10"/>
  <c r="M254" i="10"/>
  <c r="K254" i="10"/>
  <c r="M103" i="10"/>
  <c r="M201" i="10"/>
  <c r="K103" i="10"/>
  <c r="K201" i="10"/>
  <c r="G103" i="10"/>
  <c r="G201" i="10"/>
  <c r="M78" i="10"/>
  <c r="K78" i="10"/>
  <c r="M252" i="10"/>
  <c r="M202" i="10"/>
  <c r="K202" i="10"/>
  <c r="M178" i="10"/>
  <c r="K178" i="10"/>
  <c r="G81" i="10"/>
  <c r="G31" i="10"/>
  <c r="M204" i="10"/>
  <c r="K204" i="10"/>
  <c r="M200" i="10"/>
  <c r="K200" i="10"/>
  <c r="M253" i="10"/>
  <c r="K253" i="10"/>
  <c r="M307" i="10"/>
  <c r="K307" i="10"/>
  <c r="M169" i="10"/>
  <c r="K169" i="10"/>
  <c r="M73" i="10"/>
  <c r="K73" i="10"/>
  <c r="M11" i="10"/>
  <c r="M147" i="10"/>
  <c r="K147" i="10"/>
  <c r="M297" i="10"/>
  <c r="K297" i="10"/>
  <c r="G297" i="10"/>
  <c r="M193" i="10"/>
  <c r="K193" i="10"/>
  <c r="M198" i="10"/>
  <c r="K198" i="10"/>
  <c r="G198" i="10"/>
  <c r="G14" i="10"/>
  <c r="M194" i="10"/>
  <c r="K194" i="10"/>
  <c r="M197" i="10"/>
  <c r="K197" i="10"/>
  <c r="M80" i="10"/>
  <c r="K80" i="10"/>
  <c r="M10" i="10"/>
  <c r="K10" i="10"/>
  <c r="G195" i="10"/>
  <c r="G11" i="10"/>
  <c r="G80" i="10"/>
  <c r="G16" i="10"/>
  <c r="M323" i="10"/>
  <c r="K323" i="10"/>
  <c r="M50" i="10"/>
  <c r="K50" i="10"/>
  <c r="M196" i="10"/>
  <c r="K196" i="10"/>
  <c r="G73" i="10"/>
  <c r="G17" i="10"/>
  <c r="G147" i="10"/>
  <c r="G15" i="10"/>
  <c r="G196" i="10"/>
  <c r="G12" i="10"/>
  <c r="G200" i="10"/>
  <c r="G24" i="10"/>
  <c r="G204" i="10"/>
  <c r="G28" i="10"/>
  <c r="G199" i="10"/>
  <c r="G23" i="10"/>
  <c r="G298" i="10"/>
  <c r="G22" i="10"/>
  <c r="G148" i="10"/>
  <c r="G30" i="10"/>
  <c r="G202" i="10"/>
  <c r="G26" i="10"/>
  <c r="F195" i="10"/>
  <c r="F11" i="10"/>
  <c r="M203" i="10"/>
  <c r="K203" i="10"/>
  <c r="F252" i="10"/>
  <c r="F170" i="10"/>
  <c r="G252" i="10"/>
  <c r="G170" i="10"/>
  <c r="G300" i="10"/>
  <c r="G37" i="10"/>
  <c r="M165" i="10"/>
  <c r="K165" i="10"/>
  <c r="M149" i="10"/>
  <c r="K149" i="10"/>
  <c r="G209" i="10"/>
  <c r="G42" i="10"/>
  <c r="M83" i="10"/>
  <c r="K83" i="10"/>
  <c r="G83" i="10"/>
  <c r="G51" i="10"/>
  <c r="M324" i="10"/>
  <c r="K324" i="10"/>
  <c r="M123" i="10"/>
  <c r="K123" i="10"/>
  <c r="G84" i="10"/>
  <c r="G52" i="10"/>
  <c r="M299" i="10"/>
  <c r="K299" i="10"/>
  <c r="G299" i="10"/>
  <c r="G36" i="10"/>
  <c r="M13" i="10"/>
  <c r="K13" i="10"/>
  <c r="K211" i="10"/>
  <c r="K44" i="10"/>
  <c r="M211" i="10"/>
  <c r="M44" i="10"/>
  <c r="G211" i="10"/>
  <c r="G44" i="10"/>
  <c r="C11" i="10"/>
  <c r="C12" i="10"/>
  <c r="C13" i="10"/>
  <c r="C54" i="10"/>
  <c r="C14" i="10"/>
  <c r="C45" i="10"/>
  <c r="C55" i="10"/>
  <c r="C29" i="10"/>
  <c r="C15" i="10"/>
  <c r="C30" i="10"/>
  <c r="C168" i="10"/>
  <c r="C86" i="10"/>
  <c r="C56" i="10"/>
  <c r="C99" i="10"/>
  <c r="C181" i="10"/>
  <c r="C100" i="10"/>
  <c r="C77" i="10"/>
  <c r="C90" i="10"/>
  <c r="C57" i="10"/>
  <c r="C91" i="10"/>
  <c r="C18" i="10"/>
  <c r="C17" i="10"/>
  <c r="C70" i="10"/>
  <c r="C28" i="10"/>
  <c r="C175" i="10"/>
  <c r="C25" i="10"/>
  <c r="C26" i="10"/>
  <c r="C71" i="10"/>
  <c r="C79" i="10"/>
  <c r="C94" i="10"/>
  <c r="C60" i="10"/>
  <c r="C101" i="10"/>
  <c r="C95" i="10"/>
  <c r="C61" i="10"/>
  <c r="C183" i="10"/>
  <c r="C44" i="10"/>
  <c r="C20" i="10"/>
  <c r="C42" i="10"/>
  <c r="C19" i="10"/>
  <c r="C21" i="10"/>
  <c r="C96" i="10"/>
  <c r="C62" i="10"/>
  <c r="C8" i="10"/>
  <c r="C185" i="10"/>
  <c r="C97" i="10"/>
  <c r="C189" i="10"/>
  <c r="C102" i="10"/>
  <c r="C23" i="10"/>
  <c r="C43" i="10"/>
  <c r="C105" i="10"/>
  <c r="C64" i="10"/>
  <c r="C133" i="10"/>
  <c r="C134" i="10"/>
  <c r="C32" i="10"/>
  <c r="C159" i="10"/>
  <c r="C106" i="10"/>
  <c r="C170" i="10"/>
  <c r="C125" i="10"/>
  <c r="C135" i="10"/>
  <c r="C136" i="10"/>
  <c r="C160" i="10"/>
  <c r="C107" i="10"/>
  <c r="C171" i="10"/>
  <c r="C126" i="10"/>
  <c r="C137" i="10"/>
  <c r="C138" i="10"/>
  <c r="C139" i="10"/>
  <c r="C108" i="10"/>
  <c r="C176" i="10"/>
  <c r="C109" i="10"/>
  <c r="C177" i="10"/>
  <c r="C172" i="10"/>
  <c r="C112" i="10"/>
  <c r="C113" i="10"/>
  <c r="C173" i="10"/>
  <c r="C65" i="10"/>
  <c r="C115" i="10"/>
  <c r="C161" i="10"/>
  <c r="C142" i="10"/>
  <c r="C143" i="10"/>
  <c r="C144" i="10"/>
  <c r="C67" i="10"/>
  <c r="C117" i="10"/>
  <c r="C33" i="10"/>
  <c r="C34" i="10"/>
  <c r="C47" i="10"/>
  <c r="C289" i="10"/>
  <c r="C68" i="10"/>
  <c r="C35" i="10"/>
  <c r="C290" i="10"/>
  <c r="C291" i="10"/>
  <c r="C36" i="10"/>
  <c r="C292" i="10"/>
  <c r="C37" i="10"/>
  <c r="C118" i="10"/>
  <c r="C162" i="10"/>
  <c r="C295" i="10"/>
  <c r="C38" i="10"/>
  <c r="C49" i="10"/>
  <c r="C27" i="10"/>
  <c r="D11" i="10"/>
  <c r="D12" i="10"/>
  <c r="D13" i="10"/>
  <c r="D54" i="10"/>
  <c r="D14" i="10"/>
  <c r="D45" i="10"/>
  <c r="D55" i="10"/>
  <c r="D29" i="10"/>
  <c r="D15" i="10"/>
  <c r="D30" i="10"/>
  <c r="D168" i="10"/>
  <c r="D86" i="10"/>
  <c r="D56" i="10"/>
  <c r="D99" i="10"/>
  <c r="D181" i="10"/>
  <c r="D100" i="10"/>
  <c r="D77" i="10"/>
  <c r="D90" i="10"/>
  <c r="D57" i="10"/>
  <c r="D91" i="10"/>
  <c r="D18" i="10"/>
  <c r="D17" i="10"/>
  <c r="D70" i="10"/>
  <c r="D28" i="10"/>
  <c r="D175" i="10"/>
  <c r="D25" i="10"/>
  <c r="D26" i="10"/>
  <c r="D71" i="10"/>
  <c r="D79" i="10"/>
  <c r="D94" i="10"/>
  <c r="D60" i="10"/>
  <c r="D101" i="10"/>
  <c r="D95" i="10"/>
  <c r="D61" i="10"/>
  <c r="D183" i="10"/>
  <c r="D44" i="10"/>
  <c r="D20" i="10"/>
  <c r="D42" i="10"/>
  <c r="D19" i="10"/>
  <c r="D21" i="10"/>
  <c r="D96" i="10"/>
  <c r="D62" i="10"/>
  <c r="D8" i="10"/>
  <c r="D185" i="10"/>
  <c r="D97" i="10"/>
  <c r="D189" i="10"/>
  <c r="D102" i="10"/>
  <c r="D23" i="10"/>
  <c r="D43" i="10"/>
  <c r="D105" i="10"/>
  <c r="D64" i="10"/>
  <c r="D133" i="10"/>
  <c r="D134" i="10"/>
  <c r="D32" i="10"/>
  <c r="D159" i="10"/>
  <c r="D106" i="10"/>
  <c r="D170" i="10"/>
  <c r="D125" i="10"/>
  <c r="D135" i="10"/>
  <c r="D136" i="10"/>
  <c r="D160" i="10"/>
  <c r="D107" i="10"/>
  <c r="D171" i="10"/>
  <c r="D126" i="10"/>
  <c r="D137" i="10"/>
  <c r="D138" i="10"/>
  <c r="D139" i="10"/>
  <c r="D108" i="10"/>
  <c r="D176" i="10"/>
  <c r="D109" i="10"/>
  <c r="D177" i="10"/>
  <c r="D172" i="10"/>
  <c r="D112" i="10"/>
  <c r="D113" i="10"/>
  <c r="D173" i="10"/>
  <c r="D65" i="10"/>
  <c r="D115" i="10"/>
  <c r="D161" i="10"/>
  <c r="D142" i="10"/>
  <c r="D143" i="10"/>
  <c r="D144" i="10"/>
  <c r="D67" i="10"/>
  <c r="D117" i="10"/>
  <c r="D33" i="10"/>
  <c r="D34" i="10"/>
  <c r="D47" i="10"/>
  <c r="D289" i="10"/>
  <c r="D68" i="10"/>
  <c r="D35" i="10"/>
  <c r="D290" i="10"/>
  <c r="D291" i="10"/>
  <c r="D36" i="10"/>
  <c r="D292" i="10"/>
  <c r="D37" i="10"/>
  <c r="D118" i="10"/>
  <c r="D162" i="10"/>
  <c r="D295" i="10"/>
  <c r="D38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149" i="10" l="1"/>
  <c r="N149" i="10"/>
  <c r="L166" i="10"/>
  <c r="N166" i="10"/>
  <c r="L146" i="10"/>
  <c r="N146" i="10"/>
  <c r="L145" i="10"/>
  <c r="N145" i="10"/>
  <c r="L194" i="10"/>
  <c r="N194" i="10"/>
  <c r="L116" i="10"/>
  <c r="N116" i="10"/>
  <c r="L128" i="10"/>
  <c r="N128" i="10"/>
  <c r="L178" i="10"/>
  <c r="N178" i="10"/>
  <c r="L220" i="10"/>
  <c r="N220" i="10"/>
  <c r="L222" i="10"/>
  <c r="N222" i="10"/>
  <c r="L251" i="10"/>
  <c r="N251" i="10"/>
  <c r="L254" i="10"/>
  <c r="N254" i="10"/>
  <c r="L260" i="10"/>
  <c r="N260" i="10"/>
  <c r="L271" i="10"/>
  <c r="N271" i="10"/>
  <c r="L274" i="10"/>
  <c r="N274" i="10"/>
  <c r="L293" i="10"/>
  <c r="N293" i="10"/>
  <c r="L294" i="10"/>
  <c r="N294" i="10"/>
  <c r="L316" i="10"/>
  <c r="N316" i="10"/>
  <c r="L320" i="10"/>
  <c r="N320" i="10"/>
  <c r="L321" i="10"/>
  <c r="N321" i="10"/>
  <c r="L165" i="10"/>
  <c r="N165" i="10"/>
  <c r="L66" i="10"/>
  <c r="N66" i="10"/>
  <c r="L180" i="10"/>
  <c r="N180" i="10"/>
  <c r="L207" i="10"/>
  <c r="N207" i="10"/>
  <c r="L208" i="10"/>
  <c r="N208" i="10"/>
  <c r="L59" i="10"/>
  <c r="N59" i="10"/>
  <c r="L51" i="10"/>
  <c r="N51" i="10"/>
  <c r="L201" i="10"/>
  <c r="N201" i="10"/>
  <c r="L16" i="10"/>
  <c r="N16" i="10"/>
  <c r="L197" i="10"/>
  <c r="N197" i="10"/>
  <c r="L24" i="10"/>
  <c r="N24" i="10"/>
  <c r="K195" i="10"/>
  <c r="K11" i="10"/>
  <c r="L50" i="10"/>
  <c r="N50" i="10"/>
  <c r="L203" i="10"/>
  <c r="N203" i="10"/>
  <c r="L39" i="10"/>
  <c r="N39" i="10"/>
  <c r="L31" i="10"/>
  <c r="N31" i="10"/>
  <c r="L12" i="10"/>
  <c r="N12" i="10"/>
  <c r="L15" i="10"/>
  <c r="N15" i="10"/>
  <c r="K252" i="10"/>
  <c r="K170" i="10"/>
  <c r="L22" i="10"/>
  <c r="N22" i="10"/>
  <c r="L44" i="10"/>
  <c r="N44" i="10"/>
  <c r="L11" i="10"/>
  <c r="N11" i="10"/>
  <c r="L82" i="10"/>
  <c r="N82" i="10"/>
  <c r="L257" i="10"/>
  <c r="N257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C93" i="10" l="1"/>
  <c r="C130" i="10"/>
  <c r="D93" i="10"/>
  <c r="D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<sst xmlns="http://schemas.openxmlformats.org/spreadsheetml/2006/main" count="11108" uniqueCount="1864">
  <si>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</si>
  <si>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</si>
  <si>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</si>
  <si>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</si>
  <si>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</si>
  <si>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</si>
  <si>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</si>
  <si>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</si>
  <si>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</si>
  <si>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</si>
  <si>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</si>
  <si>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</si>
  <si>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</si>
  <si>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</si>
  <si>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</si>
  <si>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</si>
  <si>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</si>
  <si>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</si>
  <si>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</si>
  <si>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</si>
  <si>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</si>
  <si>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</si>
  <si>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</si>
  <si>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</si>
  <si>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</si>
  <si>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</si>
  <si>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</si>
  <si>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</si>
  <si>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</si>
  <si>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</si>
  <si>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</si>
  <si>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</si>
  <si>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</si>
  <si>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</si>
  <si>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</si>
  <si>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</si>
  <si>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</si>
  <si>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</si>
  <si>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</si>
  <si>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</si>
  <si>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</si>
  <si>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</si>
  <si>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</si>
  <si>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</si>
  <si>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</si>
  <si>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</si>
  <si>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</si>
  <si>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</si>
  <si>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</si>
  <si>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</si>
  <si>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</si>
  <si>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</si>
  <si>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</si>
  <si>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</si>
  <si>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</si>
  <si>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</si>
  <si>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</si>
  <si>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</si>
  <si>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</si>
  <si>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</si>
  <si>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</si>
  <si>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</si>
  <si>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</si>
  <si>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</si>
  <si>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</si>
  <si>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</si>
  <si>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</si>
  <si>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</si>
  <si>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</si>
  <si>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</si>
  <si>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</si>
  <si>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</si>
  <si>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</si>
  <si>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</si>
  <si>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</si>
  <si>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</si>
  <si>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</si>
  <si>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</si>
  <si>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</si>
  <si>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</si>
  <si>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</si>
  <si>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</si>
  <si>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</si>
  <si>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</si>
  <si>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</si>
  <si>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</si>
  <si>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</si>
  <si>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</si>
  <si>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</si>
  <si>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</si>
  <si>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</si>
  <si>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</si>
  <si>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</si>
  <si>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</si>
  <si>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</si>
  <si>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</si>
  <si>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</si>
  <si>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</si>
  <si>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</si>
  <si>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</si>
  <si>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</si>
  <si>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</si>
  <si>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</si>
  <si>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</si>
  <si>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</si>
  <si>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</si>
  <si>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</si>
  <si>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</si>
  <si>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</si>
  <si>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</si>
  <si>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</si>
  <si>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</si>
  <si>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</si>
  <si>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</si>
  <si>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</si>
  <si>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</si>
  <si>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</si>
  <si>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</si>
  <si>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</si>
  <si>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</si>
  <si>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</si>
  <si>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</si>
  <si>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</si>
  <si>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</si>
  <si>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</si>
  <si>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</si>
  <si>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</si>
  <si>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</si>
  <si>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</si>
  <si>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</si>
  <si>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</si>
  <si>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</si>
  <si>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</si>
  <si>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</si>
  <si>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</si>
  <si>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</si>
  <si>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</si>
  <si>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</si>
  <si>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</si>
  <si>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</si>
  <si>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</si>
  <si>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</si>
  <si>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</si>
  <si>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</si>
  <si>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</si>
  <si>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</si>
  <si>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</si>
  <si>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</si>
  <si>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</si>
  <si>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</si>
  <si>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</si>
  <si>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</si>
  <si>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</si>
  <si>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</si>
  <si>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</si>
  <si>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</si>
  <si>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</si>
  <si>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</si>
  <si>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</si>
  <si>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</si>
  <si>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</si>
  <si>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</si>
  <si>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</si>
  <si>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</si>
  <si>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</si>
  <si>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</si>
  <si>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</si>
  <si>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</si>
  <si>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</si>
  <si>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</si>
  <si>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</si>
  <si>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</si>
  <si>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</si>
  <si>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</si>
  <si>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</si>
  <si>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</si>
  <si>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</si>
  <si>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</si>
  <si>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</si>
  <si>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</si>
  <si>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</si>
  <si>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</si>
  <si>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</si>
  <si>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</si>
  <si>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</si>
  <si>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</si>
  <si>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</si>
  <si>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</si>
  <si>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</si>
  <si>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</si>
  <si>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</si>
  <si>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</si>
  <si>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</si>
  <si>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</si>
  <si>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</si>
  <si>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</si>
  <si>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</si>
  <si>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</si>
  <si>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</si>
  <si>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</si>
  <si>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</si>
  <si>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</si>
  <si>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</si>
  <si>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</si>
  <si>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</si>
  <si>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</si>
  <si>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</si>
  <si>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</si>
  <si>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</si>
  <si>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</si>
  <si>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</si>
  <si>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</si>
  <si>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</si>
  <si>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</si>
  <si>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</si>
  <si>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</si>
  <si>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</si>
  <si>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</si>
  <si>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</si>
  <si>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</si>
  <si>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</si>
  <si>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</si>
  <si>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</si>
  <si>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</si>
  <si>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</si>
  <si>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</si>
  <si>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</si>
  <si>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</si>
  <si>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</si>
  <si>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</si>
  <si>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</si>
  <si>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</si>
  <si>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</si>
  <si>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</si>
  <si>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</si>
  <si>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</si>
  <si>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</si>
  <si>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</si>
  <si>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</si>
  <si>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</si>
  <si>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</si>
  <si>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</si>
  <si>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</si>
  <si>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</si>
  <si>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</si>
  <si>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</si>
  <si>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</si>
  <si>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</si>
  <si>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</si>
  <si>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</si>
  <si>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</si>
  <si>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</si>
  <si>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</si>
  <si>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</si>
  <si>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</si>
  <si>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</si>
  <si>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</si>
  <si>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</si>
  <si>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</si>
  <si>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</si>
  <si>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</si>
  <si>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</si>
  <si>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</si>
  <si>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</si>
  <si>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</si>
  <si>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</si>
  <si>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</si>
  <si>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</si>
  <si>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</si>
  <si>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</si>
  <si>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</si>
  <si>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</si>
  <si>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</si>
  <si>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</si>
  <si>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</si>
  <si>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</si>
  <si>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</si>
  <si>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</si>
  <si>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</si>
  <si>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</si>
  <si>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</si>
  <si>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</si>
  <si>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</si>
  <si>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</si>
  <si>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</si>
  <si>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</si>
  <si>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</si>
  <si>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</si>
  <si>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</si>
  <si>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</si>
  <si>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</si>
  <si>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</si>
  <si>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</si>
  <si>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</si>
  <si>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</si>
  <si>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</si>
  <si>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</si>
  <si>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</si>
  <si>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</si>
  <si>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</si>
  <si>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</si>
  <si>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</si>
  <si>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</si>
  <si>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</si>
  <si>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</si>
  <si>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</si>
  <si>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</si>
  <si>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</si>
  <si>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</si>
  <si>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</si>
  <si>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</si>
  <si>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</si>
  <si>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</si>
  <si>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</si>
  <si>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</si>
  <si>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</si>
  <si>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</si>
  <si>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</si>
  <si>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</si>
  <si>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</si>
  <si>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</si>
  <si>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</si>
  <si>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</si>
  <si>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</si>
  <si>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</si>
  <si>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</si>
  <si>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</si>
  <si>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</si>
  <si>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</si>
  <si>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</si>
  <si>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</si>
  <si>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</si>
  <si>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</si>
  <si>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</si>
  <si>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</si>
  <si>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</si>
  <si>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</si>
  <si>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</si>
  <si>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</si>
  <si>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</si>
  <si>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</si>
  <si>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</si>
  <si>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</si>
  <si>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</si>
  <si>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</si>
  <si>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</si>
  <si>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</si>
  <si>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</si>
  <si>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</si>
  <si>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</si>
  <si>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</si>
  <si>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</si>
  <si>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</si>
  <si>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</si>
  <si>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</si>
  <si>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</si>
  <si>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</si>
  <si>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</si>
  <si>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</si>
  <si>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</si>
  <si>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</si>
  <si>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</si>
  <si>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</si>
  <si>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</si>
  <si>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</si>
  <si>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</si>
  <si>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</si>
  <si>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</si>
  <si>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</si>
  <si>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</si>
  <si>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</si>
  <si>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</si>
  <si>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</si>
  <si>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</si>
  <si>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</si>
  <si>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</si>
  <si>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</si>
  <si>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</si>
  <si>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</si>
  <si>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</si>
  <si>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</si>
  <si>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</si>
  <si>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</si>
  <si>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</si>
  <si>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</si>
  <si>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</si>
  <si>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</si>
  <si>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</si>
  <si>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</si>
  <si>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</si>
  <si>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</si>
  <si>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</si>
  <si>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</si>
  <si>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</si>
  <si>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</si>
  <si>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</si>
  <si>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</si>
  <si>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</si>
  <si>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</si>
  <si>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</si>
  <si>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</si>
  <si>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</si>
  <si>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</si>
  <si>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</si>
  <si>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</si>
  <si>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</si>
  <si>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</si>
  <si>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</si>
  <si>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</si>
  <si>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</si>
  <si>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</si>
  <si>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</si>
  <si>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</si>
  <si>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</si>
  <si>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</si>
  <si>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</si>
  <si>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</si>
  <si>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</si>
  <si>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</si>
  <si>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</si>
  <si>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</si>
  <si>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</si>
  <si>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</si>
  <si>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</si>
  <si>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</si>
  <si>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</si>
  <si>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</si>
  <si>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</si>
  <si>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</si>
  <si>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</si>
  <si>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</si>
  <si>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</si>
  <si>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</si>
  <si>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</si>
  <si>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</si>
  <si>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</si>
  <si>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</si>
  <si>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</si>
  <si>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</si>
  <si>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</si>
  <si>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</si>
  <si>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</si>
  <si>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</si>
  <si>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</si>
  <si>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</si>
  <si>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</si>
  <si>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</si>
  <si>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</si>
  <si>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</si>
  <si>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</si>
  <si>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</si>
  <si>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</si>
  <si>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</si>
  <si>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</si>
  <si>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</si>
  <si>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</si>
  <si>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</si>
  <si>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</si>
  <si>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</si>
  <si>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</si>
  <si>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</si>
  <si>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</si>
  <si>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</si>
  <si>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</si>
  <si>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</si>
  <si>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</si>
  <si>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</si>
  <si>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</si>
  <si>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</si>
  <si>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</si>
  <si>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</si>
  <si>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</si>
  <si>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</si>
  <si>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</si>
  <si>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</si>
  <si>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</si>
  <si>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</si>
  <si>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</si>
  <si>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</si>
  <si>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</si>
  <si>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</si>
  <si>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</si>
  <si>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</si>
  <si>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</si>
  <si>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</si>
  <si>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</si>
  <si>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</si>
  <si>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</si>
  <si>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</si>
  <si>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</si>
  <si>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</si>
  <si>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</si>
  <si>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</si>
  <si>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</si>
  <si>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</si>
  <si>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</si>
  <si>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</si>
  <si>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</si>
  <si>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</si>
  <si>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</si>
  <si>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</si>
  <si>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</si>
  <si>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</si>
  <si>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</si>
  <si>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</si>
  <si>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</si>
  <si>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</si>
  <si>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</si>
  <si>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</si>
  <si>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</si>
  <si>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</si>
  <si>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</si>
  <si>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</si>
  <si>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</si>
  <si>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</si>
  <si>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</si>
  <si>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</si>
  <si>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</si>
  <si>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</si>
  <si>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</si>
  <si>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</si>
  <si>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</si>
  <si>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</si>
  <si>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</si>
  <si>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</si>
  <si>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</si>
  <si>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</si>
  <si>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</si>
  <si>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</si>
  <si>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</si>
  <si>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</si>
  <si>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</si>
  <si>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</si>
  <si>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</si>
  <si>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</si>
  <si>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</si>
  <si>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</si>
  <si>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</si>
  <si>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</si>
  <si>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</si>
  <si>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</si>
  <si>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</si>
  <si>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</si>
  <si>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</si>
  <si>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</si>
  <si>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</si>
  <si>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</si>
  <si>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</si>
  <si>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</si>
  <si>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</si>
  <si>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</si>
  <si>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</si>
  <si>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</si>
  <si>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</si>
  <si>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</si>
  <si>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</si>
  <si>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</si>
  <si>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</si>
  <si>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</si>
  <si>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</si>
  <si>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</si>
  <si>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</si>
  <si>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</si>
  <si>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</si>
  <si>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</si>
  <si>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</si>
  <si>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</si>
  <si>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</si>
  <si>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</si>
  <si>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</si>
  <si>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</si>
  <si>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</si>
  <si>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</si>
  <si>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</si>
  <si>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</si>
  <si>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</si>
  <si>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</si>
  <si>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</si>
  <si>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</si>
  <si>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</si>
  <si>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</si>
  <si>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</si>
  <si>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</si>
  <si>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</si>
  <si>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</si>
  <si>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</si>
  <si>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</si>
  <si>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</si>
  <si>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</si>
  <si>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</si>
  <si>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</si>
  <si>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</si>
  <si>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</si>
  <si>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</si>
  <si>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</si>
  <si>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</si>
  <si>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</si>
  <si>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</si>
  <si>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</si>
  <si>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</si>
  <si>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</si>
  <si>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</si>
  <si>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</si>
  <si>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</si>
  <si>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</si>
  <si>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</si>
  <si>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</si>
  <si>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</si>
  <si>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</si>
  <si>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</si>
  <si>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</si>
  <si>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</si>
  <si>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</si>
  <si>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</si>
  <si>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</si>
  <si>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</si>
  <si>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</si>
  <si>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</si>
  <si>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</si>
  <si>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</si>
  <si>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</si>
  <si>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</si>
  <si>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</si>
  <si>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</si>
  <si>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</si>
  <si>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</si>
  <si>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</si>
  <si>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</si>
  <si>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</si>
  <si>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</si>
  <si>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</si>
  <si>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</si>
  <si>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</si>
  <si>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</si>
  <si>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</si>
  <si>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</si>
  <si>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</si>
  <si>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</si>
  <si>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</si>
  <si>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</si>
  <si>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</si>
  <si>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</si>
  <si>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</si>
  <si>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</si>
  <si>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</si>
  <si>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</si>
  <si>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</si>
  <si>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</si>
  <si>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</si>
  <si>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</si>
  <si>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</si>
  <si>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</si>
  <si>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</si>
  <si>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</si>
  <si>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</si>
  <si>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</si>
  <si>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</si>
  <si>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</si>
  <si>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</si>
  <si>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</si>
  <si>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</si>
  <si>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</si>
  <si>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</si>
  <si>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</si>
  <si>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</si>
  <si>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</si>
  <si>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</si>
  <si>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</si>
  <si>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</si>
  <si>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</si>
  <si>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</si>
  <si>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</si>
  <si>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</si>
  <si>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</si>
  <si>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</si>
  <si>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</si>
  <si>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</si>
  <si>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</si>
  <si>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</si>
  <si>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</si>
  <si>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</si>
  <si>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</si>
  <si>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</si>
  <si>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</si>
  <si>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</si>
  <si>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</si>
  <si>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</si>
  <si>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</si>
  <si>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</si>
  <si>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</si>
  <si>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</si>
  <si>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</si>
  <si>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</si>
  <si>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</si>
  <si>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</si>
  <si>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</si>
  <si>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</si>
  <si>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</si>
  <si>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</si>
  <si>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</si>
  <si>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</si>
  <si>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</si>
  <si>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</si>
  <si>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</si>
  <si>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</si>
  <si>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</si>
  <si>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</si>
  <si>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</si>
  <si>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</si>
  <si>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</si>
  <si>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</si>
  <si>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</si>
  <si>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</si>
  <si>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</si>
  <si>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</si>
  <si>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</si>
  <si>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</si>
  <si>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</si>
  <si>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</si>
  <si>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</si>
  <si>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</si>
  <si>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</si>
  <si>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</si>
  <si>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</si>
  <si>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</si>
  <si>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</si>
  <si>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</si>
  <si>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</si>
  <si>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</si>
  <si>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</si>
  <si>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</si>
  <si>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</si>
  <si>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</si>
  <si>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</si>
  <si>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</si>
  <si>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</si>
  <si>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</si>
  <si>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</si>
  <si>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</si>
  <si>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</si>
  <si>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</si>
  <si>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</si>
  <si>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</si>
  <si>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</si>
  <si>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</si>
  <si>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</si>
  <si>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</si>
  <si>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</si>
  <si>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</si>
  <si>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</si>
  <si>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</si>
  <si>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</si>
  <si>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</si>
  <si>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</si>
  <si>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</si>
  <si>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</si>
  <si>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</si>
  <si>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</si>
  <si>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</si>
  <si>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</si>
  <si>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</si>
  <si>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</si>
  <si>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</si>
  <si>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</si>
  <si>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</si>
  <si>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</si>
  <si>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</si>
  <si>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</si>
  <si>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</si>
  <si>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</si>
  <si>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</si>
  <si>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</si>
  <si>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</si>
  <si>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</si>
  <si>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</si>
  <si>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</si>
  <si>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</si>
  <si>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</si>
  <si>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</si>
  <si>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</si>
  <si>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</si>
  <si>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</si>
  <si>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</si>
  <si>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</si>
  <si>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</si>
  <si>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</si>
  <si>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</si>
  <si>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</si>
  <si>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</si>
  <si>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</si>
  <si>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</si>
  <si>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</si>
  <si>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</si>
  <si>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</si>
  <si>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</si>
  <si>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</si>
  <si>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</si>
  <si>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</si>
  <si>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</si>
  <si>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</si>
  <si>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</si>
  <si>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</si>
  <si>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</si>
  <si>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</si>
  <si>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</si>
  <si>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</si>
  <si>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</si>
  <si>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</si>
  <si>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</si>
  <si>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</si>
  <si>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</si>
  <si>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</si>
  <si>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</si>
  <si>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</si>
  <si>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</si>
  <si>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</si>
  <si>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</si>
  <si>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</si>
  <si>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</si>
  <si>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</si>
  <si>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</si>
  <si>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</si>
  <si>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</si>
  <si>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</si>
  <si>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</si>
  <si>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</si>
  <si>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</si>
  <si>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</si>
  <si>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</si>
  <si>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</si>
  <si>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</si>
  <si>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</si>
  <si>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</si>
  <si>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</si>
  <si>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</si>
  <si>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</si>
  <si>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</si>
  <si>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</si>
  <si>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</si>
  <si>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</si>
  <si>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</si>
  <si>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</si>
  <si>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</si>
  <si>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</si>
  <si>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</si>
  <si>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</si>
  <si>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</si>
  <si>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</si>
  <si>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</si>
  <si>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</si>
  <si>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</si>
  <si>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</si>
  <si>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</si>
  <si>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</si>
  <si>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</si>
  <si>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</si>
  <si>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</si>
  <si>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</si>
  <si>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</si>
  <si>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</si>
  <si>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</si>
  <si>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</si>
  <si>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</si>
  <si>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</si>
  <si>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</si>
  <si>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</si>
  <si>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</si>
  <si>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</si>
  <si>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</si>
  <si>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</si>
  <si>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</si>
  <si>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</si>
  <si>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</si>
  <si>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</si>
  <si>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</si>
  <si>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</si>
  <si>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</si>
  <si>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</si>
  <si>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</si>
  <si>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</si>
  <si>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</si>
  <si>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</si>
  <si>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</si>
  <si>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</si>
  <si>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</si>
  <si>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</si>
  <si>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</si>
  <si>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</si>
  <si>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</si>
  <si>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</si>
  <si>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</si>
  <si>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</si>
  <si>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</si>
  <si>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</si>
  <si>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</si>
  <si>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</si>
  <si>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</si>
  <si>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</si>
  <si>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</si>
  <si>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</si>
  <si>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</si>
  <si>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</si>
  <si>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</si>
  <si>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</si>
  <si>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</si>
  <si>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</si>
  <si>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</si>
  <si>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</si>
  <si>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</si>
  <si>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</si>
  <si>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</si>
  <si>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</si>
  <si>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</si>
  <si>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</si>
  <si>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</si>
  <si>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</si>
  <si>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</si>
  <si>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</si>
  <si>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</si>
  <si>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</si>
  <si>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</si>
  <si>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</si>
  <si>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</si>
  <si>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</si>
  <si>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</si>
  <si>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</si>
  <si>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</si>
  <si>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</si>
  <si>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</si>
  <si>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</si>
  <si>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</si>
  <si>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</si>
  <si>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</si>
  <si>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</si>
  <si>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</si>
  <si>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</si>
  <si>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</si>
  <si>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</si>
  <si>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</si>
  <si>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</si>
  <si>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</si>
  <si>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</si>
  <si>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</si>
  <si>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</si>
  <si>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</si>
  <si>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</si>
  <si>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</si>
  <si>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</si>
  <si>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</si>
  <si>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</si>
  <si>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</si>
  <si>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</si>
  <si>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</si>
  <si>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</si>
  <si>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</si>
  <si>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</si>
  <si>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</si>
  <si>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</si>
  <si>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</si>
  <si>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</si>
  <si>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</si>
  <si>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</si>
  <si>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</si>
  <si>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</si>
  <si>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</si>
  <si>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</si>
  <si>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</si>
  <si>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</si>
  <si>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</si>
  <si>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</si>
  <si>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</si>
  <si>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</si>
  <si>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</si>
  <si>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</si>
  <si>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</si>
  <si>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</si>
  <si>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</si>
  <si>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</si>
  <si>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</si>
  <si>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</si>
  <si>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</si>
  <si>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</si>
  <si>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</si>
  <si>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</si>
  <si>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</si>
  <si>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</si>
  <si>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</si>
  <si>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</si>
  <si>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</si>
  <si>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</si>
  <si>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</si>
  <si>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</si>
  <si>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</si>
  <si>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</si>
  <si>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</si>
  <si>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</si>
  <si>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</si>
  <si>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</si>
  <si>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</si>
  <si>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</si>
  <si>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</si>
  <si>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</si>
  <si>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</si>
  <si>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</si>
  <si>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</si>
  <si>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</si>
  <si>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</si>
  <si>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</si>
  <si>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</si>
  <si>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</si>
  <si>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</si>
  <si>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</si>
  <si>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</si>
  <si>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</si>
  <si>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</si>
  <si>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</si>
  <si>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</si>
  <si>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</si>
  <si>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</si>
  <si>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</si>
  <si>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</si>
  <si>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</si>
  <si>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</si>
  <si>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</si>
  <si>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</si>
  <si>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</si>
  <si>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</si>
  <si>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</si>
  <si>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</si>
  <si>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</si>
  <si>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</si>
  <si>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</si>
  <si>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</si>
  <si>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</si>
  <si>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</si>
  <si>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</si>
  <si>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</si>
  <si>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</si>
  <si>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</si>
  <si>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</si>
  <si>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</si>
  <si>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</si>
  <si>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</si>
  <si>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</si>
  <si>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</si>
  <si>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</si>
  <si>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</si>
  <si>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</si>
  <si>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</si>
  <si>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</si>
  <si>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</si>
  <si>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</si>
  <si>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</si>
  <si>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</si>
  <si>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</si>
  <si>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</si>
  <si>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</si>
  <si>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</si>
  <si>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</si>
  <si>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</si>
  <si>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</si>
  <si>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</si>
  <si>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</si>
  <si>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</si>
  <si>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</si>
  <si>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</si>
  <si>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</si>
  <si>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</si>
  <si>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</si>
  <si>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</si>
  <si>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</si>
  <si>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</si>
  <si>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</si>
  <si>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</si>
  <si>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</si>
  <si>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</si>
  <si>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</si>
  <si>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</si>
  <si>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</si>
  <si>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</si>
  <si>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</si>
  <si>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</si>
  <si>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</si>
  <si>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</si>
  <si>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</si>
  <si>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</si>
  <si>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</si>
  <si>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</si>
  <si>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</si>
  <si>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</si>
  <si>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</si>
  <si>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</si>
  <si>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</si>
  <si>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</si>
  <si>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</si>
  <si>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</si>
  <si>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</si>
  <si>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</si>
  <si>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</si>
  <si>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</si>
  <si>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</si>
  <si>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</si>
  <si>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</si>
  <si>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</si>
  <si>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</si>
  <si>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</si>
  <si>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</si>
  <si>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</si>
  <si>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</si>
  <si>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</si>
  <si>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</si>
  <si>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</si>
  <si>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</si>
  <si>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</si>
  <si>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</si>
  <si>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</si>
  <si>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</si>
  <si>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</si>
  <si>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</si>
  <si>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</si>
  <si>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</si>
  <si>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</si>
  <si>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</si>
  <si>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</si>
  <si>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</si>
  <si>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</si>
  <si>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</si>
  <si>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</si>
  <si>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</si>
  <si>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</si>
  <si>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</si>
  <si>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</si>
  <si>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</si>
  <si>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</si>
  <si>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</si>
  <si>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</si>
  <si>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</si>
  <si>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</si>
  <si>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</si>
  <si>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</si>
  <si>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</si>
  <si>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</si>
  <si>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</si>
  <si>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</si>
  <si>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</si>
  <si>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</si>
  <si>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</si>
  <si>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</si>
  <si>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</si>
  <si>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</si>
  <si>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</si>
  <si>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</si>
  <si>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</si>
  <si>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</si>
  <si>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</si>
  <si>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</si>
  <si>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</si>
  <si>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</si>
  <si>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</si>
  <si>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</si>
  <si>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</si>
  <si>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</si>
  <si>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</si>
  <si>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</si>
  <si>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</si>
  <si>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</si>
  <si>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</si>
  <si>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</si>
  <si>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</si>
  <si>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</si>
  <si>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</si>
  <si>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</si>
  <si>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</si>
  <si>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</si>
  <si>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</si>
  <si>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</si>
  <si>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</si>
  <si>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</si>
  <si>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</si>
  <si>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</si>
  <si>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</si>
  <si>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</si>
  <si>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</si>
  <si>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</si>
  <si>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</si>
  <si>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</si>
  <si>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</si>
  <si>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</si>
  <si>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</si>
  <si>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</si>
  <si>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</si>
  <si>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</si>
  <si>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</si>
  <si>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</si>
  <si>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</si>
  <si>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</si>
  <si>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</si>
  <si>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</si>
  <si>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</si>
  <si>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</si>
  <si>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</si>
  <si>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</si>
  <si>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</si>
  <si>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</si>
  <si>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</si>
  <si>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</si>
  <si>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</si>
  <si>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</si>
  <si>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</si>
  <si>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</si>
  <si>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</si>
  <si>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</si>
  <si>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</si>
  <si>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</si>
  <si>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</si>
  <si>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</si>
  <si>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</si>
  <si>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</si>
  <si>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</si>
  <si>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</si>
  <si>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</si>
  <si>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</si>
  <si>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</si>
  <si>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</si>
  <si>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</si>
  <si>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</si>
  <si>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</si>
  <si>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</si>
  <si>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</si>
  <si>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</si>
  <si>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</si>
  <si>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</si>
  <si>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</si>
  <si>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</si>
  <si>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</si>
  <si>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</si>
  <si>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</si>
  <si>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</si>
  <si>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</si>
  <si>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</si>
  <si>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</si>
  <si>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</si>
  <si>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</si>
  <si>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</si>
  <si>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</si>
  <si>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</si>
  <si>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</si>
  <si>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</si>
  <si>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</si>
  <si>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</si>
  <si>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</si>
  <si>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</si>
  <si>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</si>
  <si>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</si>
  <si>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</si>
  <si>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</si>
  <si>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</si>
  <si>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</si>
  <si>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</si>
  <si>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</si>
  <si>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</si>
  <si>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</si>
  <si>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</si>
  <si>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</si>
  <si>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</si>
  <si>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</si>
  <si>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</si>
  <si>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</si>
  <si>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</si>
  <si>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</si>
  <si>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</si>
  <si>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</si>
  <si>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</si>
  <si>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</si>
  <si>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</si>
  <si>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</si>
  <si>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</si>
  <si>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</si>
  <si>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</si>
  <si>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</si>
  <si>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</si>
  <si>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</si>
  <si>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</si>
  <si>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</si>
  <si>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</si>
  <si>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</si>
  <si>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</si>
  <si>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</si>
  <si>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</si>
  <si>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</si>
  <si>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</si>
  <si>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</si>
  <si>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</si>
  <si>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</si>
  <si>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</si>
  <si>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</si>
  <si>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</si>
  <si>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</si>
  <si>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</si>
  <si>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</si>
  <si>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</si>
  <si>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</si>
  <si>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</si>
  <si>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</si>
  <si>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</si>
  <si>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</si>
  <si>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</si>
  <si>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</si>
  <si>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</si>
  <si>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</si>
  <si>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</si>
  <si>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</si>
  <si>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</si>
  <si>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</si>
  <si>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</si>
  <si>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</si>
  <si>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</si>
  <si>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</si>
  <si>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</si>
  <si>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</si>
  <si>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</si>
  <si>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</si>
  <si>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</si>
  <si>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</si>
  <si>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</si>
  <si>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</si>
  <si>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</si>
  <si>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</si>
  <si>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</si>
  <si>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</si>
  <si>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</si>
  <si>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</si>
  <si>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</si>
  <si>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</si>
  <si>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</si>
  <si>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</si>
  <si>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</si>
  <si>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</si>
  <si>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</si>
  <si>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</si>
  <si>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</si>
  <si>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</si>
  <si>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</si>
  <si>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</si>
  <si>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</si>
  <si>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</si>
  <si>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</si>
  <si>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</si>
  <si>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</si>
  <si>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</si>
  <si>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</si>
  <si>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</si>
  <si>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</si>
  <si>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</si>
  <si>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</si>
  <si>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</si>
  <si>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</si>
  <si>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</si>
  <si>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</si>
  <si>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</si>
  <si>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</si>
  <si>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</si>
  <si>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</si>
  <si>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</si>
  <si>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</si>
  <si>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</si>
  <si>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</si>
  <si>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</si>
  <si>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</si>
  <si>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</si>
  <si>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</si>
  <si>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</si>
  <si>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</si>
  <si>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</si>
  <si>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</si>
  <si>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</si>
  <si>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</si>
  <si>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</si>
  <si>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</si>
  <si>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</si>
  <si>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</si>
  <si>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</si>
  <si>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</si>
  <si>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</si>
  <si>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</si>
  <si>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</si>
  <si>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</si>
  <si>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</si>
  <si>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</si>
  <si>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</si>
  <si>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</si>
  <si>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</si>
  <si>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</si>
  <si>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</si>
  <si>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</si>
  <si>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</si>
  <si>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</si>
  <si>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</si>
  <si>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</si>
  <si>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</si>
  <si>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</si>
  <si>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</si>
  <si>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</si>
  <si>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</si>
  <si>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</si>
  <si>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</si>
  <si>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</si>
  <si>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</si>
  <si>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</si>
  <si>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</si>
  <si>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</si>
  <si>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</si>
  <si>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</si>
  <si>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</si>
  <si>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</si>
  <si>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</si>
  <si>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</si>
  <si>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</si>
  <si>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</si>
  <si>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</si>
  <si>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</si>
  <si>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</si>
  <si>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</si>
  <si>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</si>
  <si>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</si>
  <si>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</si>
  <si>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</si>
  <si>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</si>
  <si>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</si>
  <si>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</si>
  <si>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</si>
  <si>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</si>
  <si>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</si>
  <si>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</si>
  <si>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</si>
  <si>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</si>
  <si>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</si>
  <si>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</si>
  <si>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</si>
  <si>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</si>
  <si>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</si>
  <si>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</si>
  <si>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</si>
  <si>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</si>
  <si>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</si>
  <si>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</si>
  <si>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</si>
  <si>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</si>
  <si>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</si>
  <si>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</si>
  <si>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</si>
  <si>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</si>
  <si>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</si>
  <si>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</si>
  <si>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</si>
  <si>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</si>
  <si>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</si>
  <si>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</si>
  <si>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</si>
  <si>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</si>
  <si>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</si>
  <si>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</si>
  <si>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</si>
  <si>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</si>
  <si>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</si>
  <si>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</si>
  <si>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</si>
  <si>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</si>
  <si>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</si>
  <si>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</si>
  <si>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</si>
  <si>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</si>
  <si>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</si>
  <si>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</si>
  <si>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</si>
  <si>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</si>
  <si>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</si>
  <si>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</si>
  <si>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</si>
  <si>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</si>
  <si>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</si>
  <si>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</si>
  <si>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</si>
  <si>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</si>
  <si>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</si>
  <si>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</si>
  <si>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</si>
  <si>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</si>
  <si>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</si>
  <si>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</si>
  <si>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</si>
  <si>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</si>
  <si>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</si>
  <si>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</si>
  <si>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</si>
  <si>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</si>
  <si>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</si>
  <si>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</si>
  <si>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</si>
  <si>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</si>
  <si>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</si>
  <si>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</si>
  <si>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</si>
  <si>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</si>
  <si>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</si>
  <si>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</si>
  <si>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</si>
  <si>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</si>
  <si>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</si>
  <si>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</si>
  <si>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</si>
  <si>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</si>
  <si>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</si>
  <si>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</si>
  <si>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</si>
  <si>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</si>
  <si>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</si>
  <si>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</si>
  <si>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</si>
  <si>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</si>
  <si>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</si>
  <si>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</si>
  <si>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</si>
  <si>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</si>
  <si>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</si>
  <si>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</si>
  <si>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</si>
  <si>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</si>
  <si>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</si>
  <si>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</si>
  <si>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</si>
  <si>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</si>
  <si>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</si>
  <si>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</si>
  <si>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</si>
  <si>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</si>
  <si>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</si>
  <si>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</si>
  <si>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</si>
  <si>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</si>
  <si>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</si>
  <si>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</si>
  <si>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</si>
  <si>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</si>
  <si>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</si>
  <si>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</si>
  <si>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</si>
  <si>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</si>
  <si>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</si>
  <si>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</si>
  <si>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</si>
  <si>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</si>
  <si>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</si>
  <si>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</si>
  <si>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</si>
  <si>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</si>
  <si>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</si>
  <si>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</si>
  <si>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</si>
  <si>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</si>
  <si>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</si>
  <si>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</si>
  <si>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</si>
  <si>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</si>
  <si>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</si>
  <si>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</si>
  <si>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</si>
  <si>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</si>
  <si>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</si>
  <si>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</si>
  <si>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</si>
  <si>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</si>
  <si>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</si>
  <si>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</si>
  <si>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</si>
  <si>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</si>
  <si>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</si>
  <si>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</si>
  <si>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</si>
  <si>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</si>
  <si>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</si>
  <si>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</si>
  <si>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</si>
  <si>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</si>
  <si>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</si>
  <si>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</si>
  <si>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</si>
  <si>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</si>
  <si>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</si>
  <si>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</si>
  <si>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</si>
  <si>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</si>
  <si>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</si>
  <si>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</si>
  <si>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</si>
  <si>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</si>
  <si>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</si>
  <si>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</si>
  <si>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</si>
  <si>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</si>
  <si>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</si>
  <si>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</si>
  <si>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</si>
  <si>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</si>
  <si>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</si>
  <si>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</si>
  <si>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</si>
  <si>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</si>
  <si>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</si>
  <si>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</si>
  <si>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</si>
  <si>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</si>
  <si>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</si>
  <si>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</si>
  <si>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</si>
  <si>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</si>
  <si>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</si>
  <si>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</si>
  <si>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</si>
  <si>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</si>
  <si>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</si>
  <si>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</si>
  <si>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</si>
  <si>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</si>
  <si>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</si>
  <si>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</si>
  <si>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</si>
  <si>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</si>
  <si>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</si>
  <si>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</si>
  <si>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</si>
  <si>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</si>
  <si>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</si>
  <si>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</si>
  <si>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</si>
  <si>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</si>
  <si>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</si>
  <si>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</si>
  <si>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</si>
  <si>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</si>
  <si>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</si>
  <si>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</si>
  <si>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</si>
  <si>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</si>
  <si>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</si>
  <si>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</si>
  <si>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</si>
  <si>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</si>
  <si>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</si>
  <si>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</si>
  <si>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</si>
  <si>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</si>
  <si>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</si>
  <si>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</si>
  <si>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</si>
  <si>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</si>
  <si>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</si>
  <si>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</si>
  <si>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</si>
  <si>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</si>
  <si>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</si>
  <si>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</si>
  <si>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</si>
  <si>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</si>
  <si>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</si>
  <si>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</si>
  <si>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</si>
  <si>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</si>
  <si>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</si>
  <si>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</si>
  <si>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</si>
  <si>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</si>
  <si>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</si>
  <si>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</si>
  <si>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</si>
  <si>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</si>
  <si>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</si>
  <si>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</si>
  <si>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</si>
  <si>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</si>
  <si>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</si>
  <si>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</si>
  <si>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</si>
  <si>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</si>
  <si>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</si>
  <si>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</si>
  <si>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</si>
  <si>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</si>
  <si>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</si>
  <si>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</si>
  <si>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</si>
  <si>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</si>
  <si>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</si>
  <si>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</si>
  <si>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</si>
  <si>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</si>
  <si>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</si>
  <si>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</si>
  <si>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</si>
  <si>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</si>
  <si>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</si>
  <si>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</si>
  <si>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</si>
  <si>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</si>
  <si>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</si>
  <si>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</si>
  <si>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</si>
  <si>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</si>
  <si>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</si>
  <si>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</si>
  <si>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</si>
  <si>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</si>
  <si>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</si>
  <si>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</si>
  <si>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</si>
  <si>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</si>
  <si>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</si>
  <si>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</si>
  <si>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</si>
  <si>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</si>
  <si>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</si>
  <si>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</si>
  <si>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</si>
  <si>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</si>
  <si>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</si>
  <si>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</si>
  <si>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</si>
  <si>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</si>
  <si>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</si>
  <si>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</si>
  <si>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</si>
  <si>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</si>
  <si>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</si>
  <si>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</si>
  <si>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</si>
  <si>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</si>
  <si>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</si>
  <si>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</si>
  <si>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</si>
  <si>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</si>
  <si>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</si>
  <si>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</si>
  <si>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</si>
  <si>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</si>
  <si>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</si>
  <si>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</si>
  <si>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</si>
  <si>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</si>
  <si>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</si>
  <si>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</si>
  <si>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</si>
  <si>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</si>
  <si>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</si>
  <si>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</si>
  <si>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</si>
  <si>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</si>
  <si>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</si>
  <si>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</si>
  <si>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</si>
  <si>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</si>
  <si>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</si>
  <si>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</si>
  <si>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</si>
  <si>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</si>
  <si>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</si>
  <si>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</si>
  <si>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</si>
  <si>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</si>
  <si>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</si>
  <si>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</si>
  <si>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</si>
  <si>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</si>
  <si>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</si>
  <si>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</si>
  <si>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</si>
  <si>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</si>
  <si>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</si>
  <si>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</si>
  <si>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</si>
  <si>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</si>
  <si>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</si>
  <si>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</si>
  <si>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</si>
  <si>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</si>
  <si>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</si>
  <si>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</si>
  <si>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</si>
  <si>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</si>
  <si>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</si>
  <si>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</si>
  <si>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</si>
  <si>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</si>
  <si>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</si>
  <si>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</si>
  <si>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</si>
  <si>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</si>
  <si>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</si>
  <si>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</si>
  <si>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</si>
  <si>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</si>
  <si>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</si>
  <si>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</si>
  <si>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</si>
  <si>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</si>
  <si>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</si>
  <si>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</si>
  <si>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</si>
  <si>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</si>
  <si>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</si>
  <si>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</si>
  <si>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</si>
  <si>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</si>
  <si>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</si>
  <si>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</si>
  <si>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</si>
  <si>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</si>
  <si>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</si>
  <si>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</si>
  <si>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</si>
  <si>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</si>
  <si>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</si>
  <si>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</si>
  <si>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</si>
  <si>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</si>
  <si>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</si>
  <si>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</si>
  <si>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</si>
  <si>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</si>
  <si>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</si>
  <si>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</si>
  <si>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</si>
  <si>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</si>
  <si>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Prev. turma pronta 08:30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</si>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</sst>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K1" activePane="topRight" state="frozen"/>
      <selection pane="topRight" activeCell="BO340" sqref="BO3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7" t="s">
        <v>1019</v>
      </c>
      <c r="C1" s="258"/>
      <c r="D1" s="258"/>
      <c r="E1" s="3"/>
      <c r="F1" s="257" t="s">
        <v>1020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1021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1022</v>
      </c>
      <c r="BI1" s="273"/>
      <c r="BJ1" s="273"/>
      <c r="BK1" s="274"/>
      <c r="BL1" s="5"/>
      <c r="BM1" s="264" t="s">
        <v>1023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67" t="s">
        <v>1024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1027</v>
      </c>
      <c r="AT2" s="268"/>
      <c r="AU2" s="268"/>
      <c r="AV2" s="268"/>
      <c r="AW2" s="268"/>
      <c r="AX2" s="268"/>
      <c r="AY2" s="271"/>
      <c r="AZ2" s="6"/>
      <c r="BA2" s="261" t="s">
        <v>1028</v>
      </c>
      <c r="BB2" s="263"/>
      <c r="BC2" s="267" t="s">
        <v>1025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61" t="s">
        <v>1029</v>
      </c>
      <c r="AJ3" s="263"/>
      <c r="AK3" s="261" t="s">
        <v>1030</v>
      </c>
      <c r="AL3" s="262"/>
      <c r="AM3" s="285"/>
      <c r="AN3" s="286"/>
      <c r="AO3" s="262"/>
      <c r="AP3" s="262"/>
      <c r="AQ3" s="263"/>
      <c r="AR3" s="67"/>
      <c r="AS3" s="283" t="s">
        <v>1036</v>
      </c>
      <c r="AT3" s="284"/>
      <c r="AU3" s="283" t="s">
        <v>1037</v>
      </c>
      <c r="AV3" s="284"/>
      <c r="AW3" s="283" t="s">
        <v>1038</v>
      </c>
      <c r="AX3" s="284"/>
      <c r="AY3" s="67" t="s">
        <v>1039</v>
      </c>
      <c r="AZ3" s="67"/>
      <c r="BA3" s="281"/>
      <c r="BB3" s="282"/>
      <c r="BC3" s="261" t="s">
        <v>1032</v>
      </c>
      <c r="BD3" s="262"/>
      <c r="BE3" s="262"/>
      <c r="BF3" s="263"/>
      <c r="BG3" s="66"/>
      <c r="BH3" s="275"/>
      <c r="BI3" s="276"/>
      <c r="BJ3" s="276"/>
      <c r="BK3" s="277"/>
      <c r="BL3" s="66"/>
      <c r="BM3" s="264" t="s">
        <v>1040</v>
      </c>
      <c r="BN3" s="265"/>
      <c r="BO3" s="265"/>
      <c r="BP3" s="266"/>
      <c r="BQ3" s="264" t="s">
        <v>841</v>
      </c>
      <c r="BR3" s="265"/>
      <c r="BS3" s="26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5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5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5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5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5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5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5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5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5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5" t="s">
        <v>1631</v>
      </c>
      <c r="N231" s="25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5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1175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1816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1817</v>
      </c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1818</v>
      </c>
      <c r="N326" s="142" t="s">
        <v>1819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1820</v>
      </c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1822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1823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1824</v>
      </c>
      <c r="BK331" s="169" t="s">
        <v>1824</v>
      </c>
      <c r="BL331" s="18"/>
      <c r="BM331" s="145" t="s">
        <v>542</v>
      </c>
      <c r="BN331" s="145" t="s">
        <v>570</v>
      </c>
      <c r="BO331" s="145" t="s">
        <v>675</v>
      </c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 t="str">
        <f>IF(BN331="","",SUBSTITUTE(BM331," ","")&amp;SUBSTITUTE(BN331," ",""))</f>
        <v>SuperExecução</v>
      </c>
    </row>
    <row r="332" spans="1:72">
      <c r="A332" s="148" t="str">
        <f>D332&amp;B332</f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263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ZCZK96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1175</v>
      </c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/>
      </c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1825</v>
      </c>
      <c r="N333" s="142" t="s">
        <v>1826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1827</v>
      </c>
      <c r="W333" s="118" t="s">
        <v>1828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1175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105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ZTNK73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 t="s">
        <v>1638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1829</v>
      </c>
      <c r="W335" s="118" t="s">
        <v>1830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 t="s">
        <v>1831</v>
      </c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/>
      </c>
    </row>
    <row r="336" spans="1:72">
      <c r="A336" s="148" t="str">
        <f>D336&amp;B336</f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 t="s">
        <v>1832</v>
      </c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/>
      </c>
    </row>
    <row r="337" spans="1:72">
      <c r="A337" s="148" t="str">
        <f>D337&amp;B337</f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 t="s">
        <v>1832</v>
      </c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/>
      </c>
    </row>
    <row r="338" spans="1:72">
      <c r="A338" s="148" t="str">
        <f>D338&amp;B338</f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1833</v>
      </c>
      <c r="N338" s="142" t="s">
        <v>1834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1835</v>
      </c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/>
      </c>
    </row>
    <row r="339" spans="1:72" ht="23.25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1836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1837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1838</v>
      </c>
      <c r="BK339" s="196" t="s">
        <v>1838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 ht="23.25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216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ZIQ1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>
        <v>0.37222222222222223</v>
      </c>
      <c r="AS340" s="121">
        <v>0.375</v>
      </c>
      <c r="AT340" s="121">
        <v>0.45833333333333331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8.3333333333333315E-2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2</v>
      </c>
      <c r="BI340" s="19"/>
      <c r="BJ340" s="19" t="s">
        <v>1839</v>
      </c>
      <c r="BK340" s="19" t="s">
        <v>1840</v>
      </c>
      <c r="BL340" s="18"/>
      <c r="BM340" s="145" t="s">
        <v>541</v>
      </c>
      <c r="BN340" s="144" t="s">
        <v>560</v>
      </c>
      <c r="BO340" s="205" t="s">
        <v>647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0.66666666666666652</v>
      </c>
      <c r="BS340" s="22">
        <f>IF(OR(B340="",F340=""),"*",BA340/Q340)</f>
        <v>0</v>
      </c>
      <c r="BT340" s="8" t="str">
        <f>IF(BN340="","",SUBSTITUTE(BM340," ","")&amp;SUBSTITUTE(BN340," ",""))</f>
        <v>CCOCirculaçãoIntervaloContrato</v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1841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1842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1843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231"/>
      <c r="B766" s="160"/>
      <c r="C766" s="161" t="str">
        <f>IF(BS_CONTROLE[[#This Row],[DATA]]="","",WEEKNUM(BS_CONTROLE[[#This Row],[DATA]]))</f>
        <v/>
      </c>
      <c r="D766" s="162"/>
      <c r="E766" s="227"/>
      <c r="F766" s="163"/>
      <c r="G766" s="232" t="str">
        <f>IF(D766="","*",VLOOKUP(F766,BS_ATIVIDADE[],3,FALSE))</f>
        <v>*</v>
      </c>
      <c r="H766" s="221"/>
      <c r="I766" s="164"/>
      <c r="J766" s="165"/>
      <c r="K766" s="165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33"/>
      <c r="P766" s="233"/>
      <c r="Q766" s="166"/>
      <c r="R766" s="234" t="str">
        <f>IFERROR(_xlfn.XLOOKUP(F766, BS_ATIVIDADE[ATIVIDADE],BS_ATIVIDADE[UNIDADE] ), "*")</f>
        <v>*</v>
      </c>
      <c r="S766" s="16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6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3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36"/>
      <c r="AI766" s="216"/>
      <c r="AJ766" s="237" t="str">
        <f>IF(BS_CONTROLE[[#This Row],[Atividade]]=0, "-", BS_CONTROLE[[#This Row],[Atividade]])</f>
        <v>-</v>
      </c>
      <c r="AK766" s="238">
        <f>BS_CONTROLE[[#This Row],[Local - Partida]]</f>
        <v>0</v>
      </c>
      <c r="AL766" s="238">
        <f>BS_CONTROLE[[#This Row],[Local - Encerramento]]</f>
        <v>0</v>
      </c>
      <c r="AM766" s="239" t="str">
        <f>IF(BS_CONTROLE[[#This Row],[Entre - Estações]]=0, "-", BS_CONTROLE[[#This Row],[Entre - Estações]])</f>
        <v>-</v>
      </c>
      <c r="AN766" s="240" t="str">
        <f>IF(BS_CONTROLE[[#This Row],[SB]]=0, "-", BS_CONTROLE[[#This Row],[SB]])</f>
        <v>-</v>
      </c>
      <c r="AO766" s="166" t="str">
        <f>IF(BS_CONTROLE[[#This Row],[SUB]]=0, "-", BS_CONTROLE[[#This Row],[SUB]])</f>
        <v>-</v>
      </c>
      <c r="AP766" s="166">
        <f>BS_CONTROLE[[#This Row],[KM - Inicio]]</f>
        <v>0</v>
      </c>
      <c r="AQ766" s="166">
        <f>BS_CONTROLE[[#This Row],[KM - Inicio]]</f>
        <v>0</v>
      </c>
      <c r="AR766" s="241"/>
      <c r="AS766" s="241"/>
      <c r="AT766" s="241"/>
      <c r="AU766" s="242"/>
      <c r="AV766" s="242"/>
      <c r="AW766" s="242"/>
      <c r="AX766" s="242"/>
      <c r="AY766" s="243" t="str">
        <f>IF(D766="","*",IFERROR(IF(ISODD(COUNT(AS766:AX766)),"ERRO",SUM((AT766-AS766),(AV766-AU766),(AX766-AW766))),"ERRO"))</f>
        <v>*</v>
      </c>
      <c r="AZ766" s="244"/>
      <c r="BA766" s="245"/>
      <c r="BB766" s="234" t="str">
        <f>IFERROR(_xlfn.XLOOKUP(AI766, BS_ATIVIDADE[ATIVIDADE],BS_ATIVIDADE[UNIDADE] ), "*")</f>
        <v>*</v>
      </c>
      <c r="BC766" s="246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46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3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40">
        <f>BS_CONTROLE[[#This Row],[Responsavel pelo boletim]]</f>
        <v>0</v>
      </c>
      <c r="BG766" s="247"/>
      <c r="BH766" s="248"/>
      <c r="BI766" s="248"/>
      <c r="BJ766" s="248"/>
      <c r="BK766" s="249"/>
      <c r="BL766" s="247"/>
      <c r="BM766" s="250"/>
      <c r="BN766" s="250"/>
      <c r="BO766" s="145"/>
      <c r="BP766" s="251"/>
      <c r="BQ766" s="252" t="str">
        <f>IF(AND(BR766&lt;1,BS766&lt;1),"Produção e Intervalo",IF(BR766&lt;1,"Intervalo",IF(BS766&lt;1,"Produção","Aderente")))</f>
        <v>Aderente</v>
      </c>
      <c r="BR766" s="231" t="str">
        <f>IF(OR(B766="",F766=""),"*",AY766/P766)</f>
        <v>*</v>
      </c>
      <c r="BS766" s="231" t="str">
        <f>IF(OR(B766="",F766=""),"*",BA766/Q766)</f>
        <v>*</v>
      </c>
      <c r="BT766" s="8" t="str">
        <f>IF(BN766="","",SUBSTITUTE(BM766," ","")&amp;SUBSTITUTE(BN766," ",""))</f>
        <v/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5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1" operator="equal">
      <formula>"NÃO"</formula>
    </cfRule>
    <cfRule type="cellIs" dxfId="220" priority="322" operator="equal">
      <formula>"SIM"</formula>
    </cfRule>
  </conditionalFormatting>
  <conditionalFormatting sqref="AZ6:AZ320 AZ322:AZ761">
    <cfRule type="expression" dxfId="219" priority="42777">
      <formula>#REF!=1</formula>
    </cfRule>
  </conditionalFormatting>
  <conditionalFormatting sqref="BF60 U6:U59 V60 U61:U763 BE6:BE766 AY6:AY766">
    <cfRule type="cellIs" dxfId="218" priority="42761" operator="equal">
      <formula>"ERRO"</formula>
    </cfRule>
  </conditionalFormatting>
  <conditionalFormatting sqref="BQ6:BQ155 BQ157:BQ765">
    <cfRule type="cellIs" dxfId="217" priority="42756" operator="equal">
      <formula>"Produção e Intervalo"</formula>
    </cfRule>
    <cfRule type="cellIs" dxfId="216" priority="42757" operator="equal">
      <formula>"Aderente"</formula>
    </cfRule>
    <cfRule type="cellIs" dxfId="215" priority="42758" operator="equal">
      <formula>"Intervalo"</formula>
    </cfRule>
    <cfRule type="cellIs" dxfId="214" priority="42759" operator="equal">
      <formula>"Produção"</formula>
    </cfRule>
    <cfRule type="cellIs" dxfId="213" priority="42760" operator="equal">
      <formula>"ERRO"</formula>
    </cfRule>
  </conditionalFormatting>
  <conditionalFormatting sqref="BR6:BS766">
    <cfRule type="cellIs" dxfId="212" priority="42738" operator="equal">
      <formula>"*"</formula>
    </cfRule>
    <cfRule type="cellIs" dxfId="211" priority="42739" operator="greaterThanOrEqual">
      <formula>1</formula>
    </cfRule>
    <cfRule type="cellIs" dxfId="210" priority="42740" operator="lessThan">
      <formula>1</formula>
    </cfRule>
  </conditionalFormatting>
  <conditionalFormatting sqref="BH764 BH6:BH27 BH28:BI31 BH32:BH761">
    <cfRule type="iconSet" priority="44561">
      <iconSet showValue="0">
        <cfvo type="percent" val="0"/>
        <cfvo type="num" val="1"/>
        <cfvo type="num" val="1" gte="0"/>
      </iconSet>
    </cfRule>
    <cfRule type="iconSet" priority="4456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8">
      <formula>#REF!=1</formula>
    </cfRule>
  </conditionalFormatting>
  <conditionalFormatting sqref="BP1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0 BK280:BK306 BK340:BK560 BK332:BK338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2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9" operator="equal">
      <formula>"OPORTUNIDADE"</formula>
    </cfRule>
  </conditionalFormatting>
  <conditionalFormatting sqref="Z187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Z189">
    <cfRule type="cellIs" dxfId="205" priority="156" operator="equal">
      <formula>"OPORTUNIDADE"</formula>
    </cfRule>
  </conditionalFormatting>
  <conditionalFormatting sqref="Z189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BP1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9" operator="equal">
      <formula>"OPORTUNIDADE"</formula>
    </cfRule>
  </conditionalFormatting>
  <conditionalFormatting sqref="Y187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189">
    <cfRule type="cellIs" dxfId="199" priority="146" operator="equal">
      <formula>"OPORTUNIDADE"</formula>
    </cfRule>
  </conditionalFormatting>
  <conditionalFormatting sqref="Y189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BP1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5" operator="equal">
      <formula>"OPORTUNIDADE"</formula>
    </cfRule>
  </conditionalFormatting>
  <conditionalFormatting sqref="Z206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206:Y210">
    <cfRule type="cellIs" dxfId="193" priority="92" operator="equal">
      <formula>"OPORTUNIDADE"</formula>
    </cfRule>
  </conditionalFormatting>
  <conditionalFormatting sqref="Y206:Y2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204">
    <cfRule type="cellIs" dxfId="190" priority="89" operator="equal">
      <formula>"OPORTUNIDADE"</formula>
    </cfRule>
  </conditionalFormatting>
  <conditionalFormatting sqref="Y204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203">
    <cfRule type="cellIs" dxfId="187" priority="86" operator="equal">
      <formula>"OPORTUNIDADE"</formula>
    </cfRule>
  </conditionalFormatting>
  <conditionalFormatting sqref="Y203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202">
    <cfRule type="cellIs" dxfId="184" priority="83" operator="equal">
      <formula>"OPORTUNIDADE"</formula>
    </cfRule>
  </conditionalFormatting>
  <conditionalFormatting sqref="Y202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201">
    <cfRule type="cellIs" dxfId="181" priority="80" operator="equal">
      <formula>"OPORTUNIDADE"</formula>
    </cfRule>
  </conditionalFormatting>
  <conditionalFormatting sqref="Y201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200">
    <cfRule type="cellIs" dxfId="178" priority="77" operator="equal">
      <formula>"OPORTUNIDADE"</formula>
    </cfRule>
  </conditionalFormatting>
  <conditionalFormatting sqref="Y20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199">
    <cfRule type="cellIs" dxfId="175" priority="74" operator="equal">
      <formula>"OPORTUNIDADE"</formula>
    </cfRule>
  </conditionalFormatting>
  <conditionalFormatting sqref="Y199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BQ156">
    <cfRule type="cellIs" dxfId="172" priority="67" operator="equal">
      <formula>"Produção e Intervalo"</formula>
    </cfRule>
    <cfRule type="cellIs" dxfId="171" priority="68" operator="equal">
      <formula>"Aderente"</formula>
    </cfRule>
    <cfRule type="cellIs" dxfId="170" priority="69" operator="equal">
      <formula>"Intervalo"</formula>
    </cfRule>
    <cfRule type="cellIs" dxfId="169" priority="70" operator="equal">
      <formula>"Produção"</formula>
    </cfRule>
    <cfRule type="cellIs" dxfId="168" priority="71" operator="equal">
      <formula>"ERRO"</formula>
    </cfRule>
  </conditionalFormatting>
  <conditionalFormatting sqref="BJ165: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0" operator="equal">
      <formula>"OPORTUNIDADE"</formula>
    </cfRule>
  </conditionalFormatting>
  <conditionalFormatting sqref="Y217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Y225">
    <cfRule type="cellIs" dxfId="164" priority="54" operator="equal">
      <formula>"OPORTUNIDADE"</formula>
    </cfRule>
  </conditionalFormatting>
  <conditionalFormatting sqref="Y225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P2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5" operator="equal">
      <formula>"OPORTUNIDADE"</formula>
    </cfRule>
  </conditionalFormatting>
  <conditionalFormatting sqref="Y237:Z237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P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8" operator="equal">
      <formula>"OPORTUNIDADE"</formula>
    </cfRule>
  </conditionalFormatting>
  <conditionalFormatting sqref="Z234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2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6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7"/>
      <c r="B1" s="288"/>
      <c r="C1" s="289"/>
      <c r="L1" s="93"/>
      <c r="M1" s="124"/>
      <c r="N1" s="124"/>
      <c r="O1" s="124"/>
      <c r="P1" s="290" t="s">
        <v>1109</v>
      </c>
      <c r="Q1" s="291"/>
      <c r="R1" s="124"/>
      <c r="T1" s="94"/>
      <c r="U1" s="292" t="s">
        <v>1844</v>
      </c>
      <c r="V1" s="292"/>
      <c r="W1" s="292"/>
    </row>
    <row r="2" spans="1:23" s="92" customFormat="1">
      <c r="A2" s="95" t="s">
        <v>1845</v>
      </c>
      <c r="B2" s="95" t="s">
        <v>1846</v>
      </c>
      <c r="C2" s="95" t="s">
        <v>511</v>
      </c>
      <c r="D2" s="96" t="s">
        <v>1061</v>
      </c>
      <c r="E2" s="96" t="s">
        <v>1062</v>
      </c>
      <c r="F2" s="96" t="s">
        <v>1847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1848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ZCZK96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ZTNK73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ZIQ1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1849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3" t="s">
        <v>1850</v>
      </c>
      <c r="D5" s="294"/>
      <c r="E5" s="294"/>
      <c r="F5" s="294"/>
      <c r="G5" s="294"/>
      <c r="H5" s="294"/>
      <c r="I5" s="294"/>
      <c r="J5" s="295"/>
      <c r="K5" s="296" t="s">
        <v>1851</v>
      </c>
      <c r="L5" s="297"/>
      <c r="M5" s="297"/>
      <c r="N5" s="297"/>
      <c r="O5" s="298" t="s">
        <v>1852</v>
      </c>
      <c r="P5" s="299"/>
    </row>
    <row r="6" spans="1:16" s="82" customFormat="1" ht="15" customHeight="1">
      <c r="A6" s="74" t="s">
        <v>1847</v>
      </c>
      <c r="B6" s="83" t="s">
        <v>1846</v>
      </c>
      <c r="C6" s="84" t="s">
        <v>1061</v>
      </c>
      <c r="D6" s="85" t="s">
        <v>1062</v>
      </c>
      <c r="E6" s="84" t="s">
        <v>1853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1854</v>
      </c>
      <c r="M6" s="88" t="s">
        <v>710</v>
      </c>
      <c r="N6" s="89" t="s">
        <v>1056</v>
      </c>
      <c r="O6" s="226" t="s">
        <v>1099</v>
      </c>
      <c r="P6" s="150" t="s">
        <v>1855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ZCZK96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ZCZK96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ZTNK73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ZTNK73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ZIQ1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ZIQ1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2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1856</v>
      </c>
      <c r="C2" s="135" t="s">
        <v>1046</v>
      </c>
      <c r="D2" s="84" t="s">
        <v>1048</v>
      </c>
      <c r="E2" s="84" t="s">
        <v>1857</v>
      </c>
      <c r="F2" s="112" t="s">
        <v>1858</v>
      </c>
      <c r="G2" s="84" t="s">
        <v>1859</v>
      </c>
      <c r="H2" s="84" t="s">
        <v>1860</v>
      </c>
      <c r="I2" s="84" t="s">
        <v>1861</v>
      </c>
      <c r="J2" s="84" t="s">
        <v>1862</v>
      </c>
      <c r="K2" s="86" t="s">
        <v>1863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ZTNK73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ZIQ1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2025-10-24T12:04:08Z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