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62" documentId="8_{B6337239-1A00-434D-AAD0-422EA1FEB5AE}" xr6:coauthVersionLast="47" xr6:coauthVersionMax="47" xr10:uidLastSave="{8D8E25F1-14C5-4C87-AA9B-51057CF0EA1F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89" i="12" l="1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K503" i="12" s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K504" i="12" s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K505" i="12" s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K506" i="12" s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K507" i="12" s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K508" i="12" s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K509" i="12" s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K510" i="12" s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K511" i="12" s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K512" i="12" s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K513" i="12" s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K514" i="12" s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K515" i="12" s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88" i="12" l="1"/>
  <c r="V489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88" i="12" l="1"/>
  <c r="W489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88" i="12" l="1"/>
  <c r="X489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<sst xmlns="http://schemas.openxmlformats.org/spreadsheetml/2006/main" count="8281" uniqueCount="2005">
  <si>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</si>
  <si>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</si>
  <si>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</si>
  <si>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</si>
  <si>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</si>
  <si>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</si>
  <si>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</si>
  <si>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</si>
  <si>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</si>
  <si>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</si>
  <si>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</si>
  <si>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</si>
  <si>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</si>
  <si>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</si>
  <si>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</si>
  <si>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</si>
  <si>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</si>
  <si>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</si>
  <si>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</si>
  <si>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</si>
  <si>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</si>
  <si>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</si>
  <si>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</si>
  <si>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</si>
  <si>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</si>
  <si>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</si>
  <si>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</si>
  <si>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</si>
  <si>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</si>
  <si>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</si>
  <si>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</si>
  <si>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</si>
  <si>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</si>
  <si>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</si>
  <si>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</si>
  <si>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</si>
  <si>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</si>
  <si>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</si>
  <si>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</si>
  <si>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</si>
  <si>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</si>
  <si>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</si>
  <si>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</si>
  <si>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</si>
  <si>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</si>
  <si>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</si>
  <si>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</si>
  <si>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</si>
  <si>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</si>
  <si>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</si>
  <si>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</si>
  <si>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</si>
  <si>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</si>
  <si>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</si>
  <si>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</si>
  <si>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</si>
  <si>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</si>
  <si>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</si>
  <si>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</si>
  <si>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</si>
  <si>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</si>
  <si>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</si>
  <si>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</si>
  <si>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</si>
  <si>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</si>
  <si>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</si>
  <si>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</si>
  <si>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</si>
  <si>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</si>
  <si>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</si>
  <si>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</si>
  <si>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</si>
  <si>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</si>
  <si>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</si>
  <si>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</si>
  <si>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</si>
  <si>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</si>
  <si>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</si>
  <si>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</si>
  <si>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</si>
  <si>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</si>
  <si>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</si>
  <si>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</si>
  <si>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</si>
  <si>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</si>
  <si>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</si>
  <si>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</si>
  <si>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</si>
  <si>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</si>
  <si>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</si>
  <si>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</si>
  <si>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</si>
  <si>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</si>
  <si>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</si>
  <si>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</si>
  <si>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</si>
  <si>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</si>
  <si>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</si>
  <si>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</si>
  <si>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</si>
  <si>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</si>
  <si>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</si>
  <si>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</si>
  <si>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</si>
  <si>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</si>
  <si>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</si>
  <si>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</si>
  <si>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</si>
  <si>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</si>
  <si>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</si>
  <si>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</si>
  <si>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</si>
  <si>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</si>
  <si>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</si>
  <si>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</si>
  <si>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</si>
  <si>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</si>
  <si>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</si>
  <si>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</si>
  <si>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</si>
  <si>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</si>
  <si>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</si>
  <si>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</si>
  <si>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</si>
  <si>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</si>
  <si>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</si>
  <si>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</si>
  <si>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</si>
  <si>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</si>
  <si>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</si>
  <si>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</si>
  <si>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</si>
  <si>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</si>
  <si>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</si>
  <si>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</si>
  <si>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</si>
  <si>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</si>
  <si>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</si>
  <si>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</si>
  <si>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</si>
  <si>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</si>
  <si>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</si>
  <si>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</si>
  <si>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</si>
  <si>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</si>
  <si>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</si>
  <si>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</si>
  <si>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</si>
  <si>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</si>
  <si>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</si>
  <si>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</si>
  <si>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</si>
  <si>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</si>
  <si>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</si>
  <si>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</si>
  <si>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</si>
  <si>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</si>
  <si>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</si>
  <si>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</si>
  <si>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</si>
  <si>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</si>
  <si>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</si>
  <si>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</si>
  <si>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</si>
  <si>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</si>
  <si>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</si>
  <si>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</si>
  <si>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</si>
  <si>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</si>
  <si>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</si>
  <si>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</si>
  <si>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</si>
  <si>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</si>
  <si>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</si>
  <si>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</si>
  <si>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</si>
  <si>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</si>
  <si>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</si>
  <si>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</si>
  <si>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</si>
  <si>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</si>
  <si>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</si>
  <si>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</si>
  <si>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</si>
  <si>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</si>
  <si>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</si>
  <si>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</si>
  <si>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</si>
  <si>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</si>
  <si>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</si>
  <si>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</si>
  <si>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</si>
  <si>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</si>
  <si>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</si>
  <si>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</si>
  <si>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</si>
  <si>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</si>
  <si>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</si>
  <si>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</si>
  <si>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</si>
  <si>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</si>
  <si>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</si>
  <si>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</si>
  <si>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</si>
  <si>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</si>
  <si>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</si>
  <si>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</si>
  <si>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</si>
  <si>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</si>
  <si>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</si>
  <si>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</si>
  <si>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</si>
  <si>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</si>
  <si>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</si>
  <si>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</si>
  <si>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</si>
  <si>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</si>
  <si>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</si>
  <si>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</si>
  <si>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</si>
  <si>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</si>
  <si>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</si>
  <si>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</si>
  <si>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</si>
  <si>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</si>
  <si>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</si>
  <si>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</si>
  <si>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</si>
  <si>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</si>
  <si>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</si>
  <si>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</si>
  <si>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</si>
  <si>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</si>
  <si>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</si>
  <si>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</si>
  <si>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</si>
  <si>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</si>
  <si>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</si>
  <si>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</si>
  <si>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</si>
  <si>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</si>
  <si>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</si>
  <si>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</si>
  <si>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</si>
  <si>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</si>
  <si>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</si>
  <si>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</si>
  <si>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</si>
  <si>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</si>
  <si>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</si>
  <si>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</si>
  <si>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</si>
  <si>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</si>
  <si>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</si>
  <si>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</si>
  <si>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</si>
  <si>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</si>
  <si>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</si>
  <si>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</si>
  <si>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</si>
  <si>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</si>
  <si>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</si>
  <si>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</si>
  <si>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</si>
  <si>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</si>
  <si>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</si>
  <si>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</si>
  <si>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</si>
  <si>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</si>
  <si>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</si>
  <si>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</si>
  <si>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</si>
  <si>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</si>
  <si>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</si>
  <si>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</si>
  <si>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</si>
  <si>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</si>
  <si>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</si>
  <si>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</si>
  <si>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</si>
  <si>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</si>
  <si>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</si>
  <si>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</si>
  <si>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</si>
  <si>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</si>
  <si>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</si>
  <si>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</si>
  <si>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</si>
  <si>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</si>
  <si>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</si>
  <si>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</si>
  <si>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</si>
  <si>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</si>
  <si>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</si>
  <si>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</si>
  <si>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</si>
  <si>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</si>
  <si>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</si>
  <si>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</si>
  <si>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</si>
  <si>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</si>
  <si>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</si>
  <si>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</si>
  <si>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</si>
  <si>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</si>
  <si>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</si>
  <si>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</si>
  <si>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</si>
  <si>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</si>
  <si>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</si>
  <si>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</si>
  <si>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</si>
  <si>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</si>
  <si>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</si>
  <si>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</si>
  <si>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</si>
  <si>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</si>
  <si>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</si>
  <si>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</si>
  <si>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</si>
  <si>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</si>
  <si>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</si>
  <si>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</si>
  <si>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</si>
  <si>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</si>
  <si>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</si>
  <si>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</si>
  <si>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</si>
  <si>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</si>
  <si>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</si>
  <si>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</si>
  <si>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</si>
  <si>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</si>
  <si>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</si>
  <si>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</si>
  <si>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</si>
  <si>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</si>
  <si>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</si>
  <si>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</si>
  <si>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</si>
  <si>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</si>
  <si>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</si>
  <si>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</si>
  <si>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</si>
  <si>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</si>
  <si>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</si>
  <si>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</si>
  <si>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</si>
  <si>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</si>
  <si>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</si>
  <si>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</si>
  <si>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</si>
  <si>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</si>
  <si>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</si>
  <si>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</si>
  <si>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</si>
  <si>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</si>
  <si>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</si>
  <si>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</si>
  <si>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</si>
  <si>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</si>
  <si>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</si>
  <si>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</si>
  <si>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</si>
  <si>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</si>
  <si>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</si>
  <si>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</si>
  <si>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</si>
  <si>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</si>
  <si>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</si>
  <si>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</si>
  <si>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</si>
  <si>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</si>
  <si>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</si>
  <si>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</si>
  <si>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</si>
  <si>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</si>
  <si>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</si>
  <si>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</si>
  <si>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</si>
  <si>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</si>
  <si>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</si>
  <si>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</si>
  <si>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</si>
  <si>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</si>
  <si>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</si>
  <si>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</si>
  <si>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</si>
  <si>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</si>
  <si>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</si>
  <si>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</si>
  <si>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</si>
  <si>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</si>
  <si>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</si>
  <si>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</si>
  <si>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</si>
  <si>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</si>
  <si>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</si>
  <si>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</si>
  <si>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</si>
  <si>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</si>
  <si>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</si>
  <si>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</si>
  <si>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</si>
  <si>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</si>
  <si>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</si>
  <si>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</si>
  <si>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</si>
  <si>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</si>
  <si>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</si>
  <si>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</si>
  <si>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</si>
  <si>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</si>
  <si>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</si>
  <si>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</si>
  <si>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</si>
  <si>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</si>
  <si>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</si>
  <si>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</si>
  <si>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</si>
  <si>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</si>
  <si>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</si>
  <si>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</si>
  <si>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</si>
  <si>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</si>
  <si>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</si>
  <si>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</si>
  <si>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</si>
  <si>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</si>
  <si>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</si>
  <si>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</si>
  <si>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</si>
  <si>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</si>
  <si>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</si>
  <si>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</si>
  <si>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</si>
  <si>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</si>
  <si>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</si>
  <si>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</si>
  <si>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</si>
  <si>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</si>
  <si>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</si>
  <si>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</si>
  <si>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</si>
  <si>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</si>
  <si>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</si>
  <si>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</si>
  <si>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</si>
  <si>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</si>
  <si>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</si>
  <si>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</si>
  <si>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</si>
  <si>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</si>
  <si>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</si>
  <si>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</si>
  <si>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</si>
  <si>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</si>
  <si>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</si>
  <si>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</si>
  <si>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</si>
  <si>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</si>
  <si>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</si>
  <si>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</si>
  <si>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</si>
  <si>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</si>
  <si>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</si>
  <si>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</si>
  <si>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</si>
  <si>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</si>
  <si>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</si>
  <si>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</si>
  <si>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</si>
  <si>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</si>
  <si>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</si>
  <si>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</si>
  <si>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</si>
  <si>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</si>
  <si>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</si>
  <si>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</si>
  <si>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</si>
  <si>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</si>
  <si>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</si>
  <si>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</si>
  <si>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</si>
  <si>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</si>
  <si>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</si>
  <si>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</si>
  <si>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</si>
  <si>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</si>
  <si>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</si>
  <si>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</si>
  <si>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</si>
  <si>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</si>
  <si>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</si>
  <si>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</si>
  <si>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</si>
  <si>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</si>
  <si>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</si>
  <si>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</si>
  <si>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</si>
  <si>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</si>
  <si>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</si>
  <si>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</si>
  <si>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</si>
  <si>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</si>
  <si>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</si>
  <si>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</si>
  <si>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</si>
  <si>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</si>
  <si>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</si>
  <si>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</si>
  <si>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</si>
  <si>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</si>
  <si>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</si>
  <si>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</si>
  <si>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</si>
  <si>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</si>
  <si>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</si>
  <si>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</si>
  <si>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</si>
  <si>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</si>
  <si>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</si>
  <si>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</si>
  <si>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</si>
  <si>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</si>
  <si>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</si>
  <si>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</si>
  <si>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</si>
  <si>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</si>
  <si>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</si>
  <si>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</si>
  <si>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</si>
  <si>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</si>
  <si>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</si>
  <si>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</si>
  <si>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</si>
  <si>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</si>
  <si>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</si>
  <si>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</si>
  <si>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</si>
  <si>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</si>
  <si>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</si>
  <si>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</si>
  <si>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</si>
  <si>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</si>
  <si>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</si>
  <si>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</si>
  <si>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</si>
  <si>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</si>
  <si>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</si>
  <si>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</si>
  <si>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</si>
  <si>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</si>
  <si>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</si>
  <si>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</si>
  <si>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</si>
  <si>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</si>
  <si>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</si>
  <si>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</si>
  <si>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</si>
  <si>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</si>
  <si>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</si>
  <si>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</si>
  <si>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</si>
  <si>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</si>
  <si>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</si>
  <si>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</si>
  <si>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</si>
  <si>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</si>
  <si>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</si>
  <si>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</si>
  <si>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</si>
  <si>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</si>
  <si>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</si>
  <si>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</si>
  <si>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</si>
  <si>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</si>
  <si>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</si>
  <si>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</si>
  <si>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</si>
  <si>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</si>
  <si>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</si>
  <si>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</si>
  <si>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</si>
  <si>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</si>
  <si>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</si>
  <si>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</si>
  <si>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</si>
  <si>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</si>
  <si>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</si>
  <si>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</si>
  <si>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</si>
  <si>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</si>
  <si>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</si>
  <si>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</si>
  <si>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</si>
  <si>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</si>
  <si>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</si>
  <si>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</si>
  <si>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</si>
  <si>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</si>
  <si>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</si>
  <si>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</si>
  <si>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</si>
  <si>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</si>
  <si>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</si>
  <si>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</si>
  <si>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</si>
  <si>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</si>
  <si>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</si>
  <si>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</si>
  <si>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</si>
  <si>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</si>
  <si>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</si>
  <si>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</si>
  <si>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</si>
  <si>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</si>
  <si>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</si>
  <si>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</si>
  <si>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</si>
  <si>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</si>
  <si>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</si>
  <si>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</si>
  <si>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</si>
  <si>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</si>
  <si>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</si>
  <si>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</si>
  <si>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</si>
  <si>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</si>
  <si>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</si>
  <si>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</si>
  <si>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</si>
  <si>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</si>
  <si>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</si>
  <si>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</si>
  <si>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</si>
  <si>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</si>
  <si>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</si>
  <si>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</si>
  <si>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</si>
  <si>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</si>
  <si>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</si>
  <si>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</si>
  <si>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</si>
  <si>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</si>
  <si>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</si>
  <si>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</si>
  <si>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</si>
  <si>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</si>
  <si>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</si>
  <si>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</si>
  <si>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</si>
  <si>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</si>
  <si>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</si>
  <si>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</si>
  <si>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</si>
  <si>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</si>
  <si>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</si>
  <si>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</si>
  <si>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</si>
  <si>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</si>
  <si>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</si>
  <si>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</si>
  <si>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</si>
  <si>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</si>
  <si>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</si>
  <si>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</si>
  <si>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</si>
  <si>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</si>
  <si>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</si>
  <si>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</si>
  <si>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</si>
  <si>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</si>
  <si>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</si>
  <si>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</si>
  <si>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</si>
  <si>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</si>
  <si>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</si>
  <si>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</si>
  <si>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</si>
  <si>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</si>
  <si>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</si>
  <si>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</si>
  <si>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</si>
  <si>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</si>
  <si>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</si>
  <si>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</si>
  <si>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</si>
  <si>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</si>
  <si>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</si>
  <si>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</si>
  <si>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</si>
  <si>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</si>
  <si>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</si>
  <si>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</si>
  <si>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</si>
  <si>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</si>
  <si>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</si>
  <si>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</si>
  <si>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</si>
  <si>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</si>
  <si>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</si>
  <si>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</si>
  <si>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</si>
  <si>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</si>
  <si>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</si>
  <si>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</si>
  <si>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</si>
  <si>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</si>
  <si>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</si>
  <si>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</si>
  <si>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</si>
  <si>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</si>
  <si>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</si>
  <si>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</si>
  <si>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</si>
  <si>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</si>
  <si>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</si>
  <si>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</si>
  <si>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</si>
  <si>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</si>
  <si>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</si>
  <si>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</si>
  <si>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</si>
  <si>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</si>
  <si>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</si>
  <si>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</si>
  <si>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</si>
  <si>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</si>
  <si>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</si>
  <si>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</si>
  <si>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</si>
  <si>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</si>
  <si>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</si>
  <si>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</si>
  <si>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</si>
  <si>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</si>
  <si>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</si>
  <si>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</si>
  <si>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</si>
  <si>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</si>
  <si>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</si>
  <si>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</si>
  <si>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</si>
  <si>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</si>
  <si>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</si>
  <si>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</si>
  <si>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</si>
  <si>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</si>
  <si>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</si>
  <si>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</si>
  <si>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</si>
  <si>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</si>
  <si>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</si>
  <si>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</si>
  <si>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</si>
  <si>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</si>
  <si>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</si>
  <si>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</si>
  <si>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</si>
  <si>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</si>
  <si>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</si>
  <si>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</si>
  <si>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</si>
  <si>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</si>
  <si>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</si>
  <si>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</si>
  <si>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</si>
  <si>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</si>
  <si>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</si>
  <si>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</si>
  <si>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</si>
  <si>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</si>
  <si>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</si>
  <si>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</si>
  <si>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</si>
  <si>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</si>
  <si>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</si>
  <si>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</si>
  <si>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</si>
  <si>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</si>
  <si>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</si>
  <si>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</si>
  <si>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</si>
  <si>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</si>
  <si>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</si>
  <si>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</si>
  <si>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</si>
  <si>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</si>
  <si>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</si>
  <si>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</si>
  <si>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</si>
  <si>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</si>
  <si>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</si>
  <si>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</si>
  <si>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</si>
  <si>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</si>
  <si>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</si>
  <si>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</si>
  <si>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</si>
  <si>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</si>
  <si>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</si>
  <si>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</si>
  <si>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</si>
  <si>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</si>
  <si>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</si>
  <si>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</si>
  <si>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</si>
  <si>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</si>
  <si>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</si>
  <si>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</si>
  <si>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</si>
  <si>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</si>
  <si>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</si>
  <si>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</si>
  <si>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</si>
  <si>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</si>
  <si>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</si>
  <si>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</si>
  <si>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</si>
  <si>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</si>
  <si>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</si>
  <si>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</si>
  <si>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</si>
  <si>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</si>
  <si>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</si>
  <si>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</si>
  <si>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</si>
  <si>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</si>
  <si>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</si>
  <si>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</si>
  <si>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</si>
  <si>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</si>
  <si>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</si>
  <si>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</si>
  <si>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</si>
  <si>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</si>
  <si>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</si>
  <si>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</si>
  <si>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</si>
  <si>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</si>
  <si>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</si>
  <si>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</si>
  <si>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</si>
  <si>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</si>
  <si>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</si>
  <si>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</si>
  <si>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</si>
  <si>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</si>
  <si>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</si>
  <si>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</si>
  <si>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</si>
  <si>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</si>
  <si>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</si>
  <si>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</si>
  <si>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</si>
  <si>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</si>
  <si>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</si>
  <si>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</si>
  <si>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</si>
  <si>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</si>
  <si>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</si>
  <si>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</si>
  <si>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</si>
  <si>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</si>
  <si>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</si>
  <si>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</si>
  <si>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</si>
  <si>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</si>
  <si>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</si>
  <si>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</si>
  <si>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</si>
  <si>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</si>
  <si>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</si>
  <si>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</si>
  <si>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</si>
  <si>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</si>
  <si>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</si>
  <si>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</si>
  <si>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</si>
  <si>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</si>
  <si>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</si>
  <si>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</si>
  <si>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</si>
  <si>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</si>
  <si>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</si>
  <si>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</si>
  <si>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</si>
  <si>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</si>
  <si>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</si>
  <si>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</si>
  <si>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</si>
  <si>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</si>
  <si>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</si>
  <si>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</si>
  <si>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</si>
  <si>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</si>
  <si>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</si>
  <si>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</si>
  <si>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</si>
  <si>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</si>
  <si>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</si>
  <si>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</si>
  <si>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</si>
  <si>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</si>
  <si>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</si>
  <si>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</si>
  <si>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</si>
  <si>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</si>
  <si>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</si>
  <si>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</si>
  <si>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</si>
  <si>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</si>
  <si>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</si>
  <si>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</si>
  <si>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</si>
  <si>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</si>
  <si>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</si>
  <si>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</si>
  <si>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</si>
  <si>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</si>
  <si>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</si>
  <si>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</si>
  <si>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</si>
  <si>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</si>
  <si>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</si>
  <si>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</si>
  <si>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</si>
  <si>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</si>
  <si>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</si>
  <si>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</si>
  <si>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</si>
  <si>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</si>
  <si>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</si>
  <si>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</si>
  <si>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</si>
  <si>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</si>
  <si>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</si>
  <si>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</si>
  <si>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</si>
  <si>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</si>
  <si>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</si>
  <si>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</si>
  <si>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</si>
  <si>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</si>
  <si>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</si>
  <si>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</si>
  <si>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</si>
  <si>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</si>
  <si>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</si>
  <si>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</si>
  <si>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</si>
  <si>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</si>
  <si>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</si>
  <si>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</si>
  <si>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</si>
  <si>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</si>
  <si>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</si>
  <si>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</si>
  <si>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</si>
  <si>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</si>
  <si>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</si>
  <si>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</si>
  <si>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</si>
  <si>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</si>
  <si>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</si>
  <si>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</si>
  <si>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</si>
  <si>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</si>
  <si>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</si>
  <si>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</si>
  <si>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</si>
  <si>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</si>
  <si>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</si>
  <si>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</si>
  <si>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</si>
  <si>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</si>
  <si>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</si>
  <si>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</si>
  <si>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</si>
  <si>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</si>
  <si>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</si>
  <si>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</si>
  <si>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</si>
  <si>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</si>
  <si>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</si>
  <si>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</si>
  <si>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</si>
  <si>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</si>
  <si>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</si>
  <si>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</si>
  <si>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</si>
  <si>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</si>
  <si>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</si>
  <si>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</si>
  <si>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</si>
  <si>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</si>
  <si>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</si>
  <si>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</si>
  <si>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</si>
  <si>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</si>
  <si>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</si>
  <si>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</si>
  <si>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</si>
  <si>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</si>
  <si>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</si>
  <si>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</si>
  <si>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</si>
  <si>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</si>
  <si>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</si>
  <si>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</si>
  <si>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</si>
  <si>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</si>
  <si>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</si>
  <si>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</si>
  <si>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</si>
  <si>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</si>
  <si>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</si>
  <si>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</si>
  <si>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</si>
  <si>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</si>
  <si>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</si>
  <si>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</si>
  <si>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</si>
  <si>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</si>
  <si>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</si>
  <si>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</si>
  <si>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</si>
  <si>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</si>
  <si>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</si>
  <si>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</si>
  <si>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</si>
  <si>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</si>
  <si>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</si>
  <si>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</si>
  <si>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</si>
  <si>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</si>
  <si>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</si>
  <si>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</si>
  <si>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</si>
  <si>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</si>
  <si>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</si>
  <si>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</si>
  <si>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</si>
  <si>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</si>
  <si>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</si>
  <si>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</si>
  <si>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</si>
  <si>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</si>
  <si>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</si>
  <si>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</si>
  <si>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</si>
  <si>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</si>
  <si>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</si>
  <si>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</si>
  <si>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</si>
  <si>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</si>
  <si>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</si>
  <si>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</si>
  <si>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</si>
  <si>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</si>
  <si>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</si>
  <si>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</si>
  <si>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</si>
  <si>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</si>
  <si>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</si>
  <si>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</si>
  <si>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</si>
  <si>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</si>
  <si>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</si>
  <si>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</si>
  <si>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</si>
  <si>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</si>
  <si>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</si>
  <si>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</si>
  <si>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</si>
  <si>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</si>
  <si>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</si>
  <si>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</si>
  <si>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</si>
  <si>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</si>
  <si>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</si>
  <si>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</si>
  <si>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</si>
  <si>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</si>
  <si>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</si>
  <si>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</si>
  <si>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</si>
  <si>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</si>
  <si>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</si>
  <si>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</si>
  <si>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</si>
  <si>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</si>
  <si>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</si>
  <si>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</si>
  <si>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</si>
  <si>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</si>
  <si>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</si>
  <si>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</si>
  <si>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</si>
  <si>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</si>
  <si>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</si>
  <si>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</si>
  <si>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</si>
  <si>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</si>
  <si>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</si>
  <si>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</si>
  <si>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</si>
  <si>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</si>
  <si>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</si>
  <si>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</si>
  <si>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</si>
  <si>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</si>
  <si>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</si>
  <si>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</si>
  <si>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</si>
  <si>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</si>
  <si>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</si>
  <si>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</si>
  <si>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</si>
  <si>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</si>
  <si>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</si>
  <si>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</si>
  <si>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</si>
  <si>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</si>
  <si>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</si>
  <si>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</si>
  <si>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</si>
  <si>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</si>
  <si>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</si>
  <si>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</si>
  <si>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</si>
  <si>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</si>
  <si>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</si>
  <si>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</si>
  <si>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</si>
  <si>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</si>
  <si>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</si>
  <si>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</si>
  <si>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</si>
  <si>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</si>
  <si>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</si>
  <si>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</si>
  <si>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</si>
  <si>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</si>
  <si>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</si>
  <si>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</si>
  <si>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</si>
  <si>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</si>
  <si>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</si>
  <si>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</si>
  <si>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</si>
  <si>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</si>
  <si>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</si>
  <si>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</si>
  <si>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</si>
  <si>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</si>
  <si>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</si>
  <si>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</si>
  <si>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</si>
  <si>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</si>
  <si>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</si>
  <si>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</si>
  <si>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</si>
  <si>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</si>
  <si>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</si>
  <si>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</si>
  <si>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</si>
  <si>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</si>
  <si>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</si>
  <si>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</si>
  <si>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</si>
  <si>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</si>
  <si>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</si>
  <si>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</si>
  <si>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</si>
  <si>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</si>
  <si>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</si>
  <si>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</si>
  <si>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</si>
  <si>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</si>
  <si>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</si>
  <si>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</si>
  <si>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</si>
  <si>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</si>
  <si>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</si>
  <si>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</si>
  <si>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</si>
  <si>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</si>
  <si>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</si>
  <si>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</si>
  <si>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</si>
  <si>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</si>
  <si>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</si>
  <si>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</si>
  <si>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</si>
  <si>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</si>
  <si>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</si>
  <si>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</si>
  <si>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</si>
  <si>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</si>
  <si>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</si>
  <si>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</si>
  <si>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</si>
  <si>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</si>
  <si>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</si>
  <si>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</si>
  <si>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</si>
  <si>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</si>
  <si>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</si>
  <si>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</si>
  <si>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</si>
  <si>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</si>
  <si>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</si>
  <si>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</si>
  <si>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</si>
  <si>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</si>
  <si>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</si>
  <si>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</si>
  <si>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</si>
  <si>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</si>
  <si>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</si>
  <si>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</si>
  <si>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</si>
  <si>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</si>
  <si>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</si>
  <si>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</si>
  <si>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</si>
  <si>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</si>
  <si>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</si>
  <si>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</si>
  <si>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</si>
  <si>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</si>
  <si>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</si>
  <si>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</si>
  <si>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</si>
  <si>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</si>
  <si>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</si>
  <si>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</si>
  <si>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</si>
  <si>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</si>
  <si>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</si>
  <si>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</si>
  <si>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</si>
  <si>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</si>
  <si>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</si>
  <si>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</si>
  <si>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</si>
  <si>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</si>
  <si>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</si>
  <si>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</si>
  <si>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</si>
  <si>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</si>
  <si>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</si>
  <si>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</si>
  <si>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</si>
  <si>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</si>
  <si>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</si>
  <si>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</si>
  <si>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</si>
  <si>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</si>
  <si>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</si>
  <si>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</si>
  <si>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</si>
  <si>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</si>
  <si>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</si>
  <si>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</si>
  <si>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</si>
  <si>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</si>
  <si>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</si>
  <si>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</si>
  <si>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</si>
  <si>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</si>
  <si>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</si>
  <si>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</si>
  <si>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</si>
  <si>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</si>
  <si>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</si>
  <si>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</si>
  <si>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</si>
  <si>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</si>
  <si>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</si>
  <si>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</si>
  <si>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</si>
  <si>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</si>
  <si>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</si>
  <si>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</si>
  <si>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</si>
  <si>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</si>
  <si>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</si>
  <si>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</si>
  <si>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</si>
  <si>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</si>
  <si>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</si>
  <si>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</si>
  <si>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</si>
  <si>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</si>
  <si>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</si>
  <si>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</si>
  <si>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</si>
  <si>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</si>
  <si>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</si>
  <si>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</si>
  <si>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</si>
  <si>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</si>
  <si>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</si>
  <si>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</si>
  <si>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</si>
  <si>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</si>
  <si>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</si>
  <si>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</si>
  <si>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</si>
  <si>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</si>
  <si>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</si>
  <si>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</si>
  <si>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</si>
  <si>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</si>
  <si>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</si>
  <si>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</si>
  <si>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</si>
  <si>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</si>
  <si>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</si>
  <si>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</si>
  <si>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</si>
  <si>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</si>
  <si>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</si>
  <si>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</si>
  <si>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</si>
  <si>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</si>
  <si>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</si>
  <si>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</si>
  <si>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</si>
  <si>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</si>
  <si>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</si>
  <si>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</si>
  <si>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</si>
  <si>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</si>
  <si>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</si>
  <si>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</si>
  <si>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</si>
  <si>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</si>
  <si>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</si>
  <si>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</si>
  <si>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</si>
  <si>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</si>
  <si>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</si>
  <si>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</si>
  <si>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</si>
  <si>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</si>
  <si>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</si>
  <si>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</si>
  <si>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</si>
  <si>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</si>
  <si>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</si>
  <si>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</si>
  <si>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</si>
  <si>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</si>
  <si>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</si>
  <si>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</si>
  <si>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</si>
  <si>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</si>
  <si>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</si>
  <si>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</si>
  <si>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</si>
  <si>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</si>
  <si>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</si>
  <si>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</si>
  <si>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</si>
  <si>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</si>
  <si>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</si>
  <si>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</si>
  <si>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</si>
  <si>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</si>
  <si>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</si>
  <si>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</si>
  <si>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</si>
  <si>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</si>
  <si>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</si>
  <si>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</si>
  <si>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</si>
  <si>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</si>
  <si>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</si>
  <si>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</si>
  <si>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</si>
  <si>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</si>
  <si>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</si>
  <si>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</si>
  <si>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</si>
  <si>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</si>
  <si>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</si>
  <si>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</si>
  <si>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</si>
  <si>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</si>
  <si>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</si>
  <si>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</si>
  <si>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</si>
  <si>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</si>
  <si>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</si>
  <si>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</si>
  <si>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</si>
  <si>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</si>
  <si>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</si>
  <si>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</si>
  <si>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</si>
  <si>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</si>
  <si>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</si>
  <si>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</si>
  <si>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</si>
  <si>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</si>
  <si>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</si>
  <si>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</si>
  <si>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</si>
  <si>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</si>
  <si>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</si>
  <si>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</si>
  <si>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</si>
  <si>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</si>
  <si>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</si>
  <si>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</si>
  <si>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</si>
  <si>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</si>
  <si>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</si>
  <si>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</si>
  <si>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</si>
  <si>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</si>
  <si>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</si>
  <si>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</si>
  <si>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</si>
  <si>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</si>
  <si>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</si>
  <si>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</si>
  <si>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</si>
  <si>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</si>
  <si>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</si>
  <si>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</si>
  <si>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</si>
  <si>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</si>
  <si>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</si>
  <si>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</si>
  <si>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</si>
  <si>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</si>
  <si>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</si>
  <si>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</si>
  <si>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</si>
  <si>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</si>
  <si>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</si>
  <si>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</si>
  <si>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</si>
  <si>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</si>
  <si>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</si>
  <si>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</si>
  <si>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</si>
  <si>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</si>
  <si>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</si>
  <si>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</si>
  <si>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</si>
  <si>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</si>
  <si>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</si>
  <si>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</si>
  <si>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</si>
  <si>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</si>
  <si>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</si>
  <si>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</si>
  <si>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</si>
  <si>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</si>
  <si>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</si>
  <si>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</si>
  <si>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</si>
  <si>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</si>
  <si>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</si>
  <si>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</si>
  <si>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</si>
  <si>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</si>
  <si>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</si>
  <si>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</si>
  <si>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</si>
  <si>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</si>
  <si>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</si>
  <si>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</si>
  <si>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</si>
  <si>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</si>
  <si>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</si>
  <si>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</si>
  <si>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</si>
  <si>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</si>
  <si>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</si>
  <si>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</si>
  <si>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</si>
  <si>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</si>
  <si>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</si>
  <si>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</si>
  <si>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</si>
  <si>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</si>
  <si>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</si>
  <si>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</si>
  <si>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</si>
  <si>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</si>
  <si>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</si>
  <si>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</si>
  <si>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</si>
  <si>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</si>
  <si>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</si>
  <si>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</si>
  <si>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</si>
  <si>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</si>
  <si>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</si>
  <si>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</si>
  <si>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</si>
  <si>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</si>
  <si>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</si>
  <si>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</si>
  <si>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</si>
  <si>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</si>
  <si>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</si>
  <si>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</si>
  <si>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</si>
  <si>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</si>
  <si>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</si>
  <si>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</si>
  <si>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</si>
  <si>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</si>
  <si>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</si>
  <si>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</si>
  <si>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</si>
  <si>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</si>
  <si>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</si>
  <si>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</si>
  <si>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</si>
  <si>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</si>
  <si>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</si>
  <si>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</si>
  <si>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</si>
  <si>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</si>
  <si>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</si>
  <si>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</si>
  <si>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</si>
  <si>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</si>
  <si>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</si>
  <si>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</si>
  <si>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</si>
  <si>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</si>
  <si>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</si>
  <si>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</si>
  <si>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</si>
  <si>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</si>
  <si>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</si>
  <si>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</si>
  <si>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</si>
  <si>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</si>
  <si>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</si>
  <si>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</si>
  <si>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</si>
  <si>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</si>
  <si>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</si>
  <si>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</si>
  <si>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</si>
  <si>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</si>
  <si>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</si>
  <si>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</si>
  <si>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</si>
  <si>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</si>
  <si>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</si>
  <si>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</si>
  <si>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</si>
  <si>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</si>
  <si>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</si>
  <si>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</si>
  <si>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</si>
  <si>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</si>
  <si>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</si>
  <si>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</si>
  <si>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</si>
  <si>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</si>
  <si>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</si>
  <si>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</si>
  <si>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</si>
  <si>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</si>
  <si>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</si>
  <si>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</si>
  <si>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</si>
  <si>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</si>
  <si>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</si>
  <si>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</si>
  <si>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</si>
  <si>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</si>
  <si>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</si>
  <si>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</si>
  <si>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</si>
  <si>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</si>
  <si>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</si>
  <si>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</si>
  <si>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</si>
  <si>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</si>
  <si>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</si>
  <si>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</si>
  <si>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</si>
  <si>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</si>
  <si>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</si>
  <si>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</si>
  <si>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</si>
  <si>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</si>
  <si>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</si>
  <si>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</si>
  <si>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</si>
  <si>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</si>
  <si>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</si>
  <si>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</si>
  <si>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</si>
  <si>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</si>
  <si>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</si>
  <si>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</si>
  <si>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</si>
  <si>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</si>
  <si>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</si>
  <si>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</si>
  <si>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</si>
  <si>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</si>
  <si>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</si>
  <si>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</si>
  <si>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</si>
  <si>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</si>
  <si>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</si>
  <si>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</si>
  <si>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</si>
  <si>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</si>
  <si>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</si>
  <si>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</si>
  <si>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</si>
  <si>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</si>
  <si>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</si>
  <si>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</si>
  <si>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</si>
  <si>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</si>
  <si>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</si>
  <si>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</si>
  <si>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</si>
  <si>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</si>
  <si>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</si>
  <si>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</si>
  <si>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</si>
  <si>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</si>
  <si>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</si>
  <si>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</si>
  <si>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</si>
  <si>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</si>
  <si>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</si>
  <si>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</si>
  <si>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</si>
  <si>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</si>
  <si>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</si>
  <si>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</si>
  <si>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</si>
  <si>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</si>
  <si>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</si>
  <si>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</si>
  <si>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</si>
  <si>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</si>
  <si>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</si>
  <si>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</si>
  <si>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</si>
  <si>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</si>
  <si>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</si>
  <si>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</si>
  <si>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</si>
  <si>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</si>
  <si>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</si>
  <si>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</si>
  <si>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</si>
  <si>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</si>
  <si>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</si>
  <si>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</si>
  <si>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</si>
  <si>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</si>
  <si>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</si>
  <si>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</si>
  <si>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</si>
  <si>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</si>
  <si>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</si>
  <si>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</si>
  <si>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</si>
  <si>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</si>
  <si>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</si>
  <si>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</si>
  <si>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</si>
  <si>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</si>
  <si>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</si>
  <si>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</si>
  <si>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</si>
  <si>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</si>
  <si>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</si>
  <si>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</si>
  <si>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</si>
  <si>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</si>
  <si>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</si>
  <si>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</si>
  <si>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</si>
  <si>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</si>
  <si>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</si>
  <si>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</si>
  <si>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</si>
  <si>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</si>
  <si>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</si>
  <si>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</si>
  <si>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</si>
  <si>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</si>
  <si>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</si>
  <si>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</si>
  <si>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</si>
  <si>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</si>
  <si>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</si>
  <si>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</si>
  <si>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</si>
  <si>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</si>
  <si>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</si>
  <si>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</si>
  <si>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</si>
  <si>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</si>
  <si>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</si>
  <si>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</si>
  <si>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</si>
  <si>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</si>
  <si>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</si>
  <si>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</si>
  <si>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</si>
  <si>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</si>
  <si>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</si>
  <si>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</si>
  <si>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</si>
  <si>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</si>
  <si>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</si>
  <si>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</si>
  <si>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</si>
  <si>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</si>
  <si>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</si>
  <si>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</si>
  <si>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</si>
  <si>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</si>
  <si>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</si>
  <si>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</si>
  <si>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</si>
  <si>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</si>
  <si>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</si>
  <si>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</si>
  <si>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</si>
  <si>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</si>
  <si>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</si>
  <si>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</si>
  <si>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</si>
  <si>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</si>
  <si>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</si>
  <si>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</si>
  <si>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</si>
  <si>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</si>
  <si>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</si>
  <si>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</si>
  <si>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</si>
  <si>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</si>
  <si>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</si>
  <si>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</si>
  <si>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</si>
  <si>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</si>
  <si>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</si>
  <si>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</si>
  <si>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</si>
  <si>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</si>
  <si>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</si>
  <si>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</si>
  <si>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</si>
  <si>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</si>
  <si>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</si>
  <si>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</si>
  <si>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</si>
  <si>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</si>
  <si>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</si>
  <si>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</si>
  <si>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</si>
  <si>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</si>
  <si>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</si>
  <si>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</si>
  <si>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</si>
  <si>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</si>
  <si>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</si>
  <si>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</si>
  <si>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</si>
  <si>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</si>
  <si>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</si>
  <si>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</si>
  <si>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</si>
  <si>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</si>
  <si>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</si>
  <si>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</si>
  <si>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</si>
  <si>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</si>
  <si>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</si>
  <si>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</si>
  <si>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</si>
  <si>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</si>
  <si>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</si>
  <si>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</si>
  <si>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</si>
  <si>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</si>
  <si>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</si>
  <si>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</si>
  <si>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</si>
  <si>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</si>
  <si>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</si>
  <si>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</si>
  <si>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</si>
  <si>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</si>
  <si>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</si>
  <si>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</si>
  <si>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</si>
  <si>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</si>
  <si>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</si>
  <si>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</si>
  <si>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</si>
  <si>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</si>
  <si>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</si>
  <si>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</si>
  <si>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</si>
  <si>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</si>
  <si>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</si>
  <si>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</si>
  <si>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</si>
  <si>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</si>
  <si>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</si>
  <si>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</si>
  <si>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</si>
  <si>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</si>
  <si>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</si>
  <si>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</si>
  <si>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</si>
  <si>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</si>
  <si>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</si>
  <si>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</si>
  <si>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</si>
  <si>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</si>
  <si>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</si>
  <si>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</si>
  <si>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</si>
  <si>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</si>
  <si>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</si>
  <si>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</si>
  <si>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</si>
  <si>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</si>
  <si>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</si>
  <si>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</si>
  <si>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</si>
  <si>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</si>
  <si>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</si>
  <si>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</si>
  <si>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</si>
  <si>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</si>
  <si>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</si>
  <si>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</si>
  <si>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</si>
  <si>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</si>
  <si>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</si>
  <si>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</si>
  <si>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</si>
  <si>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</si>
  <si>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</si>
  <si>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</si>
  <si>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</si>
  <si>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</si>
  <si>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</si>
  <si>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</si>
  <si>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</si>
  <si>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</si>
  <si>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</si>
  <si>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</si>
  <si>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</si>
  <si>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</si>
  <si>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</si>
  <si>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</si>
  <si>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</si>
  <si>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</si>
  <si>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</si>
  <si>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</si>
  <si>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</si>
  <si>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</si>
  <si>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</si>
  <si>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</si>
  <si>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</si>
  <si>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</si>
  <si>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</si>
  <si>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</si>
  <si>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</si>
  <si>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</si>
  <si>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</si>
  <si>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</si>
  <si>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</si>
  <si>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</si>
  <si>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</si>
  <si>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</si>
  <si>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</si>
  <si>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</si>
  <si>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</si>
  <si>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</si>
  <si>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</si>
  <si>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</si>
  <si>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</si>
  <si>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</si>
  <si>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</si>
  <si>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</si>
  <si>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</si>
  <si>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</si>
  <si>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</si>
  <si>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</si>
  <si>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</si>
  <si>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</si>
  <si>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</si>
  <si>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</si>
  <si>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</si>
  <si>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</si>
  <si>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</si>
  <si>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</si>
  <si>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</si>
  <si>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</si>
  <si>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</si>
  <si>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</si>
  <si>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</si>
  <si>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</si>
  <si>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</si>
  <si>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</si>
  <si>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</si>
  <si>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</si>
  <si>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</si>
  <si>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</si>
  <si>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</si>
  <si>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</si>
  <si>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</si>
  <si>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</si>
  <si>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</si>
  <si>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</si>
  <si>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</si>
  <si>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</si>
  <si>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</si>
  <si>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</si>
  <si>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</si>
  <si>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</si>
  <si>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</si>
  <si>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</si>
  <si>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</si>
  <si>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</si>
  <si>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</si>
  <si>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</si>
  <si>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</si>
  <si>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</si>
  <si>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</si>
  <si>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</si>
  <si>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</si>
  <si>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</si>
  <si>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</si>
  <si>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</si>
  <si>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</si>
  <si>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</si>
  <si>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</si>
  <si>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</si>
  <si>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</si>
  <si>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</si>
  <si>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</si>
  <si>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</si>
  <si>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</si>
  <si>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</si>
  <si>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</si>
  <si>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</si>
  <si>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</si>
  <si>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</si>
  <si>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</si>
  <si>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</si>
  <si>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</si>
  <si>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</si>
  <si>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</si>
  <si>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</si>
  <si>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</si>
  <si>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</si>
  <si>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</si>
  <si>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</si>
  <si>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</si>
  <si>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</si>
  <si>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</si>
  <si>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</si>
  <si>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</si>
  <si>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</si>
  <si>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</si>
  <si>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</si>
  <si>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</si>
  <si>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</si>
  <si>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=SE(FN_MC!N488="";"*";FN_MC!N488)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</si>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</sst>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zoomScaleNormal="100" workbookViewId="0">
      <pane xSplit="6" topLeftCell="J481" activePane="topRight" state="frozen"/>
      <selection pane="topRight" activeCell="Q489" sqref="Q4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/>
      <c r="AU470" s="285"/>
      <c r="AV470" s="285"/>
      <c r="AW470" s="285"/>
      <c r="AX470" s="175"/>
      <c r="AY470" s="288" t="str">
        <f t="shared" si="10"/>
        <v>ERRO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e">
        <f t="shared" si="11"/>
        <v>#VALUE!</v>
      </c>
      <c r="BR470" s="18" t="e">
        <f t="shared" si="12"/>
        <v>#VALUE!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/>
      <c r="AU471" s="285"/>
      <c r="AV471" s="285"/>
      <c r="AW471" s="285"/>
      <c r="AX471" s="175"/>
      <c r="AY471" s="288" t="str">
        <f t="shared" ref="AY471" si="15">IF(D471="","*",IFERROR(IF(ISODD(COUNT(AS471:AX471)),"ERRO",SUM((AT471-AS471),(AV471-AU471),(AX471-AW471))),"ERRO"))</f>
        <v>ERRO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1</v>
      </c>
      <c r="BI471" s="178"/>
      <c r="BJ471" s="336" t="s">
        <v>1541</v>
      </c>
      <c r="BK471" s="336" t="s">
        <v>1541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1927</v>
      </c>
      <c r="BQ471" s="12" t="e">
        <f t="shared" si="11"/>
        <v>#VALUE!</v>
      </c>
      <c r="BR471" s="18" t="e">
        <f t="shared" ref="BR471" si="16">IF(OR(B471="",F471=""),"*",AY471/P471)</f>
        <v>#VALUE!</v>
      </c>
      <c r="BS471" s="18">
        <f t="shared" ref="BS471" si="17">IF(OR(B471="",F471=""),"*",BA471/Q471)</f>
        <v>0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1928</v>
      </c>
      <c r="BK472" s="336" t="s">
        <v>1929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1930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1931</v>
      </c>
      <c r="BK473" s="179" t="s">
        <v>1932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1933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1934</v>
      </c>
      <c r="BK476" s="179" t="s">
        <v>1935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1936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1937</v>
      </c>
      <c r="BK477" s="179" t="s">
        <v>1938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1939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1940</v>
      </c>
      <c r="BK479" s="336" t="s">
        <v>1940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1941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1942</v>
      </c>
      <c r="BK480" s="179" t="s">
        <v>1943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73"/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1944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1944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1945</v>
      </c>
      <c r="X488" s="205" t="s">
        <v>969</v>
      </c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1946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1947</v>
      </c>
      <c r="X491" s="205" t="s">
        <v>974</v>
      </c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1948</v>
      </c>
      <c r="X497" s="205" t="s">
        <v>974</v>
      </c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1949</v>
      </c>
      <c r="X501" s="20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1950</v>
      </c>
      <c r="X504" s="205" t="s">
        <v>974</v>
      </c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486 BQ488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486 BR488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65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2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65">
      <iconSet showValue="0">
        <cfvo type="percent" val="0"/>
        <cfvo type="num" val="1"/>
        <cfvo type="num" val="1" gte="0"/>
      </iconSet>
    </cfRule>
    <cfRule type="iconSet" priority="2166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69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8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1951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1952</v>
      </c>
      <c r="E3" s="291" t="s">
        <v>1953</v>
      </c>
      <c r="F3" s="291" t="s">
        <v>1954</v>
      </c>
      <c r="G3" s="291" t="s">
        <v>1955</v>
      </c>
      <c r="H3" s="291" t="s">
        <v>1956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1957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1958</v>
      </c>
      <c r="G10" s="292" t="s">
        <v>1959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1960</v>
      </c>
      <c r="G11" s="292" t="s">
        <v>1961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1962</v>
      </c>
      <c r="G12" s="292" t="s">
        <v>1961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1963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1964</v>
      </c>
      <c r="C4" s="296" t="s">
        <v>1965</v>
      </c>
      <c r="D4" s="296" t="s">
        <v>1966</v>
      </c>
      <c r="E4" s="296" t="s">
        <v>1967</v>
      </c>
      <c r="F4" s="296" t="s">
        <v>7</v>
      </c>
      <c r="G4" s="296" t="s">
        <v>1968</v>
      </c>
      <c r="H4" s="181"/>
    </row>
    <row r="5" spans="1:8">
      <c r="A5" s="181"/>
      <c r="B5" s="297" t="s">
        <v>1969</v>
      </c>
      <c r="C5" s="297">
        <v>309525</v>
      </c>
      <c r="D5" s="297" t="s">
        <v>1970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1971</v>
      </c>
      <c r="C6" s="297">
        <v>257410</v>
      </c>
      <c r="D6" s="297" t="s">
        <v>1972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1973</v>
      </c>
      <c r="C7" s="297">
        <v>256875</v>
      </c>
      <c r="D7" s="297" t="s">
        <v>1974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1975</v>
      </c>
      <c r="C8" s="297">
        <v>257278</v>
      </c>
      <c r="D8" s="297" t="s">
        <v>1976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1977</v>
      </c>
      <c r="C9" s="297">
        <v>261794</v>
      </c>
      <c r="D9" s="297" t="s">
        <v>1978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1979</v>
      </c>
      <c r="C10" s="297">
        <v>257033</v>
      </c>
      <c r="D10" s="297" t="s">
        <v>1980</v>
      </c>
      <c r="E10" s="297" t="s">
        <v>838</v>
      </c>
      <c r="F10" s="297" t="s">
        <v>194</v>
      </c>
      <c r="G10" s="297" t="s">
        <v>1981</v>
      </c>
      <c r="H10" s="181"/>
    </row>
    <row r="11" spans="1:8">
      <c r="A11" s="181"/>
      <c r="B11" s="297" t="s">
        <v>1982</v>
      </c>
      <c r="C11" s="297">
        <v>396578</v>
      </c>
      <c r="D11" s="297" t="s">
        <v>1983</v>
      </c>
      <c r="E11" s="297" t="s">
        <v>838</v>
      </c>
      <c r="F11" s="297" t="s">
        <v>194</v>
      </c>
      <c r="G11" s="297" t="s">
        <v>1981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1"/>
  <sheetViews>
    <sheetView showGridLines="0" tabSelected="1" topLeftCell="H479" workbookViewId="0">
      <selection activeCell="U490" sqref="U49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1984</v>
      </c>
      <c r="W1" s="377"/>
      <c r="X1" s="377"/>
      <c r="Y1" s="103"/>
    </row>
    <row r="2" spans="1:25" s="100" customFormat="1" ht="11.25" customHeight="1">
      <c r="A2" s="104" t="s">
        <v>1985</v>
      </c>
      <c r="B2" s="104" t="s">
        <v>1986</v>
      </c>
      <c r="C2" s="104" t="s">
        <v>605</v>
      </c>
      <c r="D2" s="105" t="s">
        <v>1179</v>
      </c>
      <c r="E2" s="105" t="s">
        <v>1180</v>
      </c>
      <c r="F2" s="105" t="s">
        <v>1987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1988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>
      <c r="A485" s="108" t="str">
        <f>IF(FN_MC!Y484="","*",FN_MC!Y484)</f>
        <v>*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*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>
      <c r="A488" s="108" t="str">
        <f>IF(FN_MC!Y487="","*",FN_MC!Y487)</f>
        <v>*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>
      <c r="A489" s="108" t="str">
        <f>IF(FN_MC!Y488="","*",FN_MC!Y488)</f>
        <v>*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">
        <v>1989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>
      <c r="A490" s="108" t="str">
        <f>IF(FN_MC!Y489="","*",FN_MC!Y489)</f>
        <v>*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>
      <c r="A492" s="108" t="str">
        <f>IF(FN_MC!Y491="","*",FN_MC!Y491)</f>
        <v>*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>
      <c r="A495" s="108" t="str">
        <f>IF(FN_MC!Y494="","*",FN_MC!Y494)</f>
        <v>*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>
      <c r="A497" s="108" t="str">
        <f>IF(FN_MC!Y496="","*",FN_MC!Y496)</f>
        <v>*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>
      <c r="A498" s="108" t="str">
        <f>IF(FN_MC!Y497="","*",FN_MC!Y497)</f>
        <v>*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*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>
      <c r="A505" s="108" t="str">
        <f>IF(FN_MC!Y504="","*",FN_MC!Y504)</f>
        <v>*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/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*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e">
        <f>IF(FN_MC!#REF!="","*",FN_MC!#REF!)</f>
        <v>#REF!</v>
      </c>
      <c r="C597" s="120" t="e">
        <f>IF(FN_MC!#REF!="","*",FN_MC!#REF!)</f>
        <v>#REF!</v>
      </c>
      <c r="D597" s="120" t="e">
        <f>IF(FN_MC!#REF!="","*",FN_MC!#REF!)</f>
        <v>#REF!</v>
      </c>
      <c r="E597" s="120" t="e">
        <f>IF(FN_MC!#REF!="","*",FN_MC!#REF!)</f>
        <v>#REF!</v>
      </c>
      <c r="F597" s="136" t="e">
        <f>IF(FN_MC!#REF!="","*",FN_MC!#REF!)</f>
        <v>#REF!</v>
      </c>
      <c r="G597" s="120" t="e">
        <f>IF(FN_MC!#REF!="","*",FN_MC!#REF!)</f>
        <v>#REF!</v>
      </c>
      <c r="H597" s="120" t="e">
        <f>IF(FN_MC!#REF!="","*",FN_MC!#REF!)</f>
        <v>#REF!</v>
      </c>
      <c r="I597" s="120" t="e">
        <f>IF(FN_MC!#REF!="","*",FN_MC!#REF!)</f>
        <v>#REF!</v>
      </c>
      <c r="J597" s="121" t="e">
        <f>IF(FN_MC!#REF!="","*",FN_MC!#REF!)</f>
        <v>#REF!</v>
      </c>
      <c r="K597" s="133" t="e">
        <f>IF(FN_MC!#REF!="","*",FN_MC!#REF!)</f>
        <v>#REF!</v>
      </c>
    </row>
    <row r="598" spans="2:11" s="122" customFormat="1" hidden="1">
      <c r="B598" s="119" t="str">
        <f>IF(FN_MC!Y487="","*",FN_MC!Y487)</f>
        <v>*</v>
      </c>
      <c r="C598" s="120">
        <f>IF(FN_MC!B487="","*",FN_MC!B487)</f>
        <v>46052</v>
      </c>
      <c r="D598" s="120" t="str">
        <f>IF(FN_MC!D487="","*",FN_MC!D487)</f>
        <v>W70</v>
      </c>
      <c r="E598" s="120" t="str">
        <f>IF(FN_MC!H487="","*",FN_MC!H487)</f>
        <v>TGR2</v>
      </c>
      <c r="F598" s="136" t="str">
        <f>IF(FN_MC!M487="","*",FN_MC!M487)</f>
        <v>TAL-TSF</v>
      </c>
      <c r="G598" s="120" t="str">
        <f>IF(FN_MC!I487="","*",FN_MC!I487)</f>
        <v>TGR2</v>
      </c>
      <c r="H598" s="120" t="str">
        <f>IF(FN_MC!AB487="","*",FN_MC!AB487)</f>
        <v>*</v>
      </c>
      <c r="I598" s="120" t="str">
        <f>IF(FN_MC!AC487="","*",FN_MC!AC487)</f>
        <v>*</v>
      </c>
      <c r="J598" s="121" t="str">
        <f>IF(FN_MC!AA487="","*",FN_MC!AA487)</f>
        <v>*</v>
      </c>
      <c r="K598" s="133" t="str">
        <f>IF(FN_MC!AD487="","*",FN_MC!AD487)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1987</v>
      </c>
      <c r="B6" s="94" t="s">
        <v>1986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2026-01-29T19:19:30Z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