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77" documentId="120_S{118792C3-22EF-5104-A093-F22BFE3913F3}" xr6:coauthVersionLast="47" xr6:coauthVersionMax="47" xr10:uidLastSave="{D73B8DF3-0B0F-4A55-941B-40F4BD08D52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" i="1" l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<sst xmlns="http://schemas.openxmlformats.org/spreadsheetml/2006/main" count="3037" uniqueCount="1113">
  <si>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</si>
  <si>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</si>
  <si>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</si>
  <si>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</si>
  <si>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</si>
  <si>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</si>
  <si>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</si>
  <si>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</si>
  <si>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</si>
  <si>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</si>
  <si>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</si>
  <si>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</si>
  <si>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</si>
  <si>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</si>
  <si>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</si>
  <si>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</si>
  <si>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</si>
  <si>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</si>
  <si>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</si>
  <si>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</si>
  <si>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</si>
  <si>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</si>
  <si>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</si>
  <si>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</si>
  <si>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</si>
  <si>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</si>
  <si>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</si>
  <si>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</si>
  <si>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</si>
  <si>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</si>
  <si>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</si>
  <si>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</si>
  <si>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</si>
  <si>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</si>
  <si>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</si>
  <si>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</si>
  <si>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</si>
  <si>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</si>
  <si>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</si>
  <si>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</si>
  <si>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</si>
  <si>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</si>
  <si>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</si>
  <si>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</si>
  <si>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</si>
  <si>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</si>
  <si>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</si>
  <si>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</si>
  <si>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</si>
  <si>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</si>
  <si>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</si>
  <si>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</si>
  <si>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</si>
  <si>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</si>
  <si>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</si>
  <si>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</si>
  <si>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</si>
  <si>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</si>
  <si>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</si>
  <si>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</si>
  <si>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</si>
  <si>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</si>
  <si>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</si>
  <si>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</si>
  <si>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</si>
  <si>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</si>
  <si>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</si>
  <si>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</si>
  <si>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</si>
  <si>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</si>
  <si>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</si>
  <si>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</si>
  <si>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</si>
  <si>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</si>
  <si>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</si>
  <si>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</si>
  <si>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</si>
  <si>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</si>
  <si>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</si>
  <si>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</si>
  <si>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</si>
  <si>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</si>
  <si>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</si>
  <si>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</si>
  <si>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</si>
  <si>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</si>
  <si>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</si>
  <si>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</si>
  <si>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</si>
  <si>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</si>
  <si>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</si>
  <si>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</si>
  <si>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</si>
  <si>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</si>
  <si>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</si>
  <si>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</si>
  <si>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</si>
  <si>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</si>
  <si>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</si>
  <si>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</si>
  <si>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</si>
  <si>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</si>
  <si>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</si>
  <si>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</si>
  <si>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</si>
  <si>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</si>
  <si>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</si>
  <si>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</si>
  <si>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</si>
  <si>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</si>
  <si>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</si>
  <si>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</si>
  <si>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</si>
  <si>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</si>
  <si>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</si>
  <si>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</si>
  <si>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</si>
  <si>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</si>
  <si>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</si>
  <si>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</si>
  <si>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</si>
  <si>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</si>
  <si>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</si>
  <si>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</si>
  <si>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</si>
  <si>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</si>
  <si>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</si>
  <si>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</si>
  <si>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</si>
  <si>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</si>
  <si>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</si>
  <si>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</si>
  <si>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</si>
  <si>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</si>
  <si>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</si>
  <si>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</si>
  <si>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</si>
  <si>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</si>
  <si>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</si>
  <si>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</si>
  <si>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</si>
  <si>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</si>
  <si>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</si>
  <si>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</si>
  <si>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</si>
  <si>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</si>
  <si>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</si>
  <si>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</si>
  <si>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</si>
  <si>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</si>
  <si>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</si>
  <si>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</si>
  <si>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</si>
  <si>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</si>
  <si>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</si>
  <si>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</si>
  <si>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</si>
  <si>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</si>
  <si>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</si>
  <si>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</si>
  <si>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</si>
  <si>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</si>
  <si>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</si>
  <si>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</si>
  <si>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</si>
  <si>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</si>
  <si>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</si>
  <si>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</si>
  <si>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</si>
  <si>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</si>
  <si>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</si>
  <si>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</si>
  <si>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</si>
  <si>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</si>
  <si>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</si>
  <si>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</si>
  <si>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</si>
  <si>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</si>
  <si>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</si>
  <si>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</si>
  <si>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</si>
  <si>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</si>
  <si>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</si>
  <si>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</si>
  <si>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</si>
  <si>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</si>
  <si>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</si>
  <si>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</si>
  <si>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</si>
  <si>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</si>
  <si>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</si>
  <si>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</si>
  <si>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</si>
  <si>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</si>
  <si>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</si>
  <si>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</si>
  <si>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</si>
  <si>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</si>
  <si>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</si>
  <si>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</si>
  <si>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</si>
  <si>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</si>
  <si>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</si>
  <si>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</si>
  <si>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</si>
  <si>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</si>
  <si>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</si>
  <si>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</si>
  <si>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</si>
  <si>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</si>
  <si>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</si>
  <si>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</si>
  <si>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</si>
  <si>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</si>
  <si>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</si>
  <si>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</si>
  <si>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</si>
  <si>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</si>
  <si>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</si>
  <si>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</si>
  <si>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</si>
  <si>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</si>
  <si>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</si>
  <si>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</si>
  <si>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</si>
  <si>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</si>
  <si>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</si>
  <si>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</si>
  <si>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</si>
  <si>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</si>
  <si>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</si>
  <si>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</si>
  <si>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</si>
  <si>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</si>
  <si>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</si>
  <si>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</si>
  <si>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</si>
  <si>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</si>
  <si>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</si>
  <si>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</si>
  <si>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</si>
  <si>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</si>
  <si>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</si>
  <si>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</si>
  <si>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</si>
  <si>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</si>
  <si>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</si>
  <si>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</si>
  <si>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</si>
  <si>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</si>
  <si>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</si>
  <si>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</si>
  <si>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</si>
  <si>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</si>
  <si>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</si>
  <si>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</si>
  <si>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</si>
  <si>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</si>
  <si>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</si>
  <si>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</si>
  <si>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</si>
  <si>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</si>
  <si>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</si>
  <si>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</si>
  <si>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</si>
  <si>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</si>
  <si>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</si>
  <si>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</si>
  <si>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</si>
  <si>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</si>
  <si>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</si>
  <si>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</si>
  <si>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</si>
  <si>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</si>
  <si>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</si>
  <si>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</si>
  <si>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</si>
  <si>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</si>
  <si>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</si>
  <si>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</si>
  <si>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</si>
  <si>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</si>
  <si>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</si>
  <si>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</si>
  <si>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</si>
  <si>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</si>
  <si>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</si>
  <si>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</si>
  <si>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</si>
  <si>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</si>
  <si>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</si>
  <si>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</si>
  <si>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</si>
  <si>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</si>
  <si>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</si>
  <si>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</si>
  <si>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</si>
  <si>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</si>
  <si>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</si>
  <si>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</si>
  <si>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</si>
  <si>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</si>
  <si>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</si>
  <si>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</si>
  <si>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</si>
  <si>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</si>
  <si>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</si>
  <si>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</si>
  <si>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</si>
  <si>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</si>
  <si>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</si>
  <si>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</si>
  <si>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</si>
  <si>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</si>
  <si>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</si>
  <si>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</si>
  <si>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</si>
  <si>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</si>
  <si>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</si>
  <si>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</si>
  <si>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</si>
  <si>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</si>
  <si>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</si>
  <si>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</si>
  <si>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</si>
  <si>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</si>
  <si>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</si>
  <si>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</si>
  <si>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</si>
  <si>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</si>
  <si>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</si>
  <si>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</si>
  <si>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</si>
  <si>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</si>
  <si>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</si>
  <si>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</si>
  <si>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</si>
  <si>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</si>
  <si>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</si>
  <si>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</si>
  <si>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</si>
  <si>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</si>
  <si>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</si>
  <si>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</si>
  <si>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</si>
  <si>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</si>
  <si>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</si>
  <si>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</si>
  <si>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</si>
  <si>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</si>
  <si>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</si>
  <si>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</si>
  <si>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</si>
  <si>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</si>
  <si>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</si>
  <si>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</si>
  <si>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</si>
  <si>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</si>
  <si>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</si>
  <si>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</si>
  <si>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</si>
  <si>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</si>
  <si>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</si>
  <si>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</si>
  <si>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</si>
  <si>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</si>
  <si>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</si>
  <si>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</si>
  <si>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</si>
  <si>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</si>
  <si>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</si>
  <si>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</si>
  <si>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</si>
  <si>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</si>
  <si>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</si>
  <si>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</si>
  <si>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</si>
  <si>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</si>
  <si>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</si>
  <si>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</si>
  <si>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</si>
  <si>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</si>
  <si>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</si>
  <si>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</si>
  <si>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</si>
  <si>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</si>
  <si>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</si>
  <si>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</si>
  <si>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</si>
  <si>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</si>
  <si>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</si>
  <si>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</si>
  <si>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</si>
  <si>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</si>
  <si>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</si>
  <si>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</si>
  <si>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</si>
  <si>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</si>
  <si>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</si>
  <si>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</si>
  <si>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</si>
  <si>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</si>
  <si>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</si>
  <si>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</si>
  <si>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</si>
  <si>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</si>
  <si>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</si>
  <si>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</si>
  <si>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</si>
  <si>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</si>
  <si>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</si>
  <si>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</si>
  <si>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</si>
  <si>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</si>
  <si>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</si>
  <si>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</si>
  <si>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</si>
  <si>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</si>
  <si>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</si>
  <si>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</si>
  <si>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</si>
  <si>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</si>
  <si>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</si>
  <si>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</si>
  <si>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</si>
  <si>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</si>
  <si>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</si>
  <si>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</si>
  <si>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</si>
  <si>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</si>
  <si>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</si>
  <si>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</si>
  <si>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</si>
  <si>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</si>
  <si>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</si>
  <si>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</si>
  <si>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</si>
  <si>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</si>
  <si>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</si>
  <si>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</si>
  <si>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</si>
  <si>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</si>
  <si>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</si>
  <si>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</si>
  <si>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</si>
  <si>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</si>
  <si>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</si>
  <si>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</si>
  <si>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</si>
  <si>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</si>
  <si>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</si>
  <si>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</si>
  <si>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</si>
  <si>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</si>
  <si>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</si>
  <si>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</si>
  <si>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</si>
  <si>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</si>
  <si>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</si>
  <si>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</si>
  <si>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</si>
  <si>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</si>
  <si>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</si>
  <si>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</si>
  <si>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</si>
  <si>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</si>
  <si>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</si>
  <si>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</si>
  <si>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</si>
  <si>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</si>
  <si>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</si>
  <si>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</si>
  <si>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</si>
  <si>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</si>
  <si>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</si>
  <si>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</si>
  <si>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</si>
  <si>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</si>
  <si>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</si>
  <si>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</si>
  <si>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</si>
  <si>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</si>
  <si>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</si>
  <si>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</si>
  <si>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</si>
  <si>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</si>
  <si>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</si>
  <si>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</si>
  <si>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</si>
  <si>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</si>
  <si>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</si>
  <si>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</si>
  <si>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</si>
  <si>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</si>
  <si>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</si>
  <si>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</si>
  <si>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</si>
  <si>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</si>
  <si>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</si>
  <si>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</si>
  <si>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</si>
  <si>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</si>
  <si>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</si>
  <si>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</si>
  <si>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</si>
  <si>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</si>
  <si>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</si>
  <si>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</si>
  <si>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</si>
  <si>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</si>
  <si>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</si>
  <si>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</si>
  <si>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</si>
  <si>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</si>
  <si>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</si>
  <si>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</si>
  <si>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</si>
  <si>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</si>
  <si>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</si>
  <si>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</si>
  <si>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</si>
  <si>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</si>
  <si>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</si>
  <si>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</si>
  <si>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</si>
  <si>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</si>
  <si>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</si>
  <si>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</si>
  <si>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</si>
  <si>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</si>
  <si>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</si>
  <si>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</si>
  <si>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</si>
  <si>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</si>
  <si>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</si>
  <si>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</si>
  <si>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</si>
  <si>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</si>
  <si>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</si>
  <si>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</si>
  <si>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</si>
  <si>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</si>
  <si>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</si>
  <si>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</si>
  <si>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</si>
  <si>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</si>
  <si>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</si>
  <si>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</si>
  <si>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</si>
  <si>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</si>
  <si>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</si>
  <si>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</si>
  <si>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</si>
  <si>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</si>
  <si>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</si>
  <si>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</si>
  <si>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</si>
  <si>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</si>
  <si>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</si>
  <si>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</si>
  <si>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</si>
  <si>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</si>
  <si>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</si>
  <si>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</si>
  <si>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</si>
  <si>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</si>
  <si>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</si>
  <si>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</si>
  <si>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</si>
  <si>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</si>
  <si>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</si>
  <si>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</si>
  <si>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</si>
  <si>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</si>
  <si>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</si>
  <si>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</si>
  <si>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</si>
  <si>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</si>
  <si>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</si>
  <si>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</si>
  <si>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</si>
  <si>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</si>
  <si>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</si>
  <si>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</si>
  <si>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</si>
  <si>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</si>
  <si>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</si>
  <si>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</si>
  <si>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</si>
  <si>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</si>
  <si>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</si>
  <si>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</si>
  <si>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</si>
  <si>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</si>
  <si>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</si>
  <si>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</si>
  <si>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</si>
  <si>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</si>
  <si>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</si>
  <si>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</si>
  <si>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</si>
  <si>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</si>
  <si>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</si>
  <si>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</si>
  <si>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</si>
  <si>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</si>
  <si>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</si>
  <si>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</si>
  <si>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</si>
  <si>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</si>
  <si>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</si>
  <si>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</si>
  <si>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</si>
  <si>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</si>
  <si>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</si>
  <si>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</si>
  <si>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</si>
  <si>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</si>
  <si>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</si>
  <si>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</si>
  <si>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</si>
  <si>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</si>
  <si>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</si>
  <si>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</si>
  <si>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</si>
  <si>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</si>
  <si>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</si>
  <si>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</si>
  <si>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</si>
  <si>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</si>
  <si>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</si>
  <si>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</si>
  <si>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</si>
  <si>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</si>
  <si>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</si>
  <si>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</si>
  <si>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</si>
  <si>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</si>
  <si>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</si>
  <si>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</si>
  <si>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</si>
  <si>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</si>
  <si>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</si>
  <si>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</si>
  <si>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</si>
  <si>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</si>
  <si>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</si>
  <si>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</si>
  <si>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</si>
  <si>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</si>
  <si>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</si>
  <si>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</si>
  <si>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</si>
  <si>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</si>
  <si>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</si>
  <si>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</si>
  <si>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</si>
  <si>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</si>
  <si>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</si>
  <si>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</si>
  <si>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</si>
  <si>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</si>
  <si>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</si>
  <si>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</si>
  <si>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</si>
  <si>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</si>
  <si>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</si>
  <si>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</si>
  <si>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</si>
  <si>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</si>
  <si>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</si>
  <si>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</si>
  <si>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</si>
  <si>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</si>
  <si>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</si>
  <si>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</si>
  <si>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</si>
  <si>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</si>
  <si>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</si>
  <si>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</si>
  <si>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</si>
  <si>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</si>
  <si>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</si>
  <si>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</si>
  <si>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</si>
  <si>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</si>
  <si>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</si>
  <si>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</si>
  <si>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</si>
  <si>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</si>
  <si>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</si>
  <si>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</si>
  <si>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</si>
  <si>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</si>
  <si>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</si>
  <si>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</si>
  <si>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</si>
  <si>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</si>
  <si>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</si>
  <si>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</si>
  <si>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</si>
  <si>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</si>
  <si>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</si>
  <si>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</si>
  <si>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</si>
  <si>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</si>
  <si>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</si>
  <si>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</si>
  <si>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</si>
  <si>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</si>
  <si>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</si>
  <si>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</si>
  <si>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</si>
  <si>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</si>
  <si>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</si>
  <si>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</si>
  <si>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</si>
  <si>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</si>
  <si>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</si>
  <si>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</si>
  <si>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</si>
  <si>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</si>
  <si>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</si>
  <si>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</si>
  <si>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</si>
  <si>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</si>
  <si>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</si>
  <si>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</si>
  <si>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</si>
  <si>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</si>
  <si>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</si>
  <si>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</si>
  <si>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</si>
  <si>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</si>
  <si>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</si>
  <si>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</si>
  <si>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</si>
  <si>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</si>
  <si>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</si>
  <si>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</si>
  <si>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</si>
  <si>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</si>
  <si>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</si>
  <si>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</si>
  <si>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</si>
  <si>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</si>
  <si>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</si>
  <si>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</si>
  <si>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</si>
  <si>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</si>
  <si>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</si>
  <si>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</si>
  <si>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</si>
  <si>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</si>
  <si>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</si>
  <si>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</si>
  <si>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</si>
  <si>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</si>
  <si>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</si>
  <si>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</si>
  <si>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</si>
  <si>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</si>
  <si>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</si>
  <si>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</si>
  <si>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</si>
  <si>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</si>
  <si>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</si>
  <si>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</si>
  <si>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</si>
  <si>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</si>
  <si>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</si>
  <si>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</si>
  <si>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</si>
  <si>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</si>
  <si>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</si>
  <si>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</si>
  <si>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</si>
  <si>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</si>
  <si>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</si>
  <si>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</si>
  <si>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</si>
  <si>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</si>
  <si>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</si>
  <si>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</si>
  <si>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</si>
  <si>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</si>
  <si>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</si>
  <si>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</si>
  <si>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</si>
  <si>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</si>
  <si>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</si>
  <si>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</si>
  <si>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</si>
  <si>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</si>
  <si>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</si>
  <si>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</si>
  <si>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</si>
  <si>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</si>
  <si>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</si>
  <si>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</si>
  <si>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</si>
  <si>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</si>
  <si>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</si>
  <si>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</si>
  <si>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</si>
  <si>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</si>
  <si>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</si>
  <si>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</si>
  <si>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</si>
  <si>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</si>
  <si>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</si>
  <si>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</si>
  <si>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</si>
  <si>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</si>
  <si>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</si>
  <si>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</si>
  <si>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</si>
  <si>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</si>
  <si>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</si>
  <si>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</si>
  <si>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</si>
  <si>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</si>
  <si>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</si>
  <si>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</si>
  <si>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</si>
  <si>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</si>
  <si>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</si>
  <si>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</si>
  <si>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</si>
  <si>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</si>
  <si>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</si>
  <si>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</si>
  <si>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</si>
  <si>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</si>
  <si>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</si>
  <si>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</si>
  <si>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</si>
  <si>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</si>
  <si>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</si>
  <si>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</si>
  <si>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</si>
  <si>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</si>
  <si>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</si>
  <si>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</si>
  <si>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</si>
  <si>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</si>
  <si>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</si>
  <si>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</si>
  <si>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</si>
  <si>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</si>
  <si>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</si>
  <si>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</si>
  <si>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</si>
  <si>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</si>
  <si>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</si>
  <si>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</si>
  <si>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</si>
  <si>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</si>
  <si>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</si>
  <si>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</si>
  <si>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</si>
  <si>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</si>
  <si>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</si>
  <si>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</si>
  <si>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</si>
  <si>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</si>
  <si>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</si>
  <si>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</si>
  <si>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</si>
  <si>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</si>
  <si>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</si>
  <si>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</si>
  <si>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</si>
  <si>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</si>
  <si>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</si>
  <si>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</si>
  <si>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</si>
  <si>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</si>
  <si>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</si>
  <si>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</si>
  <si>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</si>
  <si>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</si>
  <si>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</si>
  <si>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</si>
  <si>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</si>
  <si>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</si>
  <si>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</si>
  <si>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</si>
  <si>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</si>
  <si>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</si>
  <si>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</si>
  <si>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</si>
  <si>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</si>
  <si>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</si>
  <si>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</si>
  <si>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</si>
  <si>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</si>
  <si>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</si>
  <si>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</si>
  <si>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</si>
  <si>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</si>
  <si>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</si>
  <si>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</si>
  <si>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</si>
  <si>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</si>
  <si>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</si>
  <si>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</si>
  <si>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</si>
  <si>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</si>
  <si>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</si>
  <si>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</si>
  <si>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</si>
  <si>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</si>
  <si>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</si>
  <si>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</si>
  <si>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</si>
  <si>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</si>
  <si>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</si>
  <si>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</si>
  <si>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</si>
  <si>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</si>
  <si>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</si>
  <si>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</si>
  <si>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</si>
  <si>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</si>
  <si>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</si>
  <si>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</si>
  <si>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</si>
  <si>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</si>
  <si>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</si>
  <si>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</si>
  <si>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</si>
  <si>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</si>
  <si>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</si>
  <si>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</si>
  <si>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</si>
  <si>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</si>
  <si>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</si>
  <si>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</si>
  <si>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</si>
  <si>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</si>
  <si>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</si>
  <si>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</si>
  <si>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</si>
  <si>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</si>
  <si>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</si>
  <si>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</si>
  <si>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</si>
  <si>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</si>
  <si>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</si>
  <si>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</si>
  <si>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</si>
  <si>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</si>
  <si>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</si>
  <si>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</si>
  <si>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</si>
  <si>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</si>
  <si>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</si>
  <si>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</si>
  <si>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</si>
  <si>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</si>
  <si>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</si>
  <si>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</si>
  <si>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</si>
  <si>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</si>
  <si>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</si>
  <si>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</si>
  <si>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</si>
  <si>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</si>
  <si>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</si>
  <si>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</si>
  <si>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</si>
  <si>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</si>
  <si>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</si>
  <si>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</si>
  <si>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</si>
  <si>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</si>
  <si>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</si>
  <si>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</si>
  <si>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</si>
  <si>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</si>
  <si>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</si>
  <si>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</si>
  <si>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</si>
  <si>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</si>
  <si>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</si>
  <si>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</si>
  <si>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</si>
  <si>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</si>
  <si>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</si>
  <si>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</si>
  <si>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</si>
  <si>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</si>
  <si>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</si>
  <si>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</si>
  <si>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</si>
  <si>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</si>
  <si>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</si>
  <si>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</si>
  <si>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</si>
  <si>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</si>
  <si>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</si>
  <si>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</si>
  <si>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</si>
  <si>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</si>
  <si>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</si>
  <si>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</si>
  <si>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</si>
  <si>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</si>
  <si>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</si>
  <si>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</si>
  <si>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</si>
  <si>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</si>
  <si>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</si>
  <si>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</si>
  <si>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</si>
  <si>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</si>
  <si>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</si>
  <si>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</si>
  <si>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</si>
  <si>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</si>
  <si>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</si>
  <si>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</si>
  <si>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</si>
  <si>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</si>
  <si>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</si>
  <si>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</si>
  <si>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</si>
  <si>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</si>
  <si>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</si>
  <si>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</si>
  <si>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</si>
  <si>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</si>
  <si>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</si>
  <si>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</si>
  <si>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</si>
  <si>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</si>
  <si>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</si>
  <si>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</si>
  <si>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de faixa 12hrs </t>
  </si>
  <si>
    <t xml:space="preserve">MC1 08:04, verificando faixa </t>
  </si>
  <si>
    <t>ZCZZRU</t>
  </si>
  <si>
    <t>Deslocamento de ZCZ-ZRU</t>
  </si>
  <si>
    <t xml:space="preserve">MC1 08:37, verificando faixa </t>
  </si>
  <si>
    <t>ZDGK582</t>
  </si>
  <si>
    <t>Luiz Granado</t>
  </si>
  <si>
    <t xml:space="preserve">Mecanização Socadora </t>
  </si>
  <si>
    <t>ZDGPATN</t>
  </si>
  <si>
    <t>Troca de meia chave (ZDGPAT NORTE)</t>
  </si>
  <si>
    <t>Previsão TP pronta 09:30</t>
  </si>
  <si>
    <t>ZMA-ZVP</t>
  </si>
  <si>
    <t>ZMAZVP</t>
  </si>
  <si>
    <t>Deslocamento de ZMA-ZVP</t>
  </si>
  <si>
    <t xml:space="preserve">2 Maq. Escala </t>
  </si>
  <si>
    <t>Douglas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</si>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</sst>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L25" activePane="topRight" state="frozen"/>
      <selection pane="topRight" activeCell="BO43" sqref="BO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1032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 t="s">
        <v>1039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 t="s">
        <v>1040</v>
      </c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/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1041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1042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0.35902777777777778</v>
      </c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 t="s">
        <v>1043</v>
      </c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6"/>
        <v/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/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1047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1048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 t="s">
        <v>1049</v>
      </c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/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1050</v>
      </c>
      <c r="N38" s="130" t="s">
        <v>1051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1052</v>
      </c>
      <c r="X38" s="107" t="s">
        <v>382</v>
      </c>
      <c r="Y38" s="132" t="s">
        <v>385</v>
      </c>
      <c r="Z38" s="107"/>
      <c r="AA38" s="108" t="s">
        <v>1053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1054</v>
      </c>
      <c r="BG38" s="16"/>
      <c r="BH38" s="17">
        <v>0</v>
      </c>
      <c r="BI38" s="17"/>
      <c r="BJ38" s="17" t="s">
        <v>1003</v>
      </c>
      <c r="BK38" s="17" t="s">
        <v>1003</v>
      </c>
      <c r="BL38" s="16"/>
      <c r="BM38" s="133" t="s">
        <v>401</v>
      </c>
      <c r="BN38" s="133" t="s">
        <v>430</v>
      </c>
      <c r="BO38" s="133" t="s">
        <v>491</v>
      </c>
      <c r="BP38" s="17" t="s">
        <v>1003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CCOCirculaçãoIntervaloOportunidade</v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1055</v>
      </c>
      <c r="X39" s="107" t="s">
        <v>382</v>
      </c>
      <c r="Y39" s="132" t="s">
        <v>385</v>
      </c>
      <c r="Z39" s="107"/>
      <c r="AA39" s="108" t="s">
        <v>1056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/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1057</v>
      </c>
      <c r="N41" s="130" t="s">
        <v>1058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1059</v>
      </c>
      <c r="X41" s="107" t="s">
        <v>382</v>
      </c>
      <c r="Y41" s="132"/>
      <c r="Z41" s="107"/>
      <c r="AA41" s="200" t="s">
        <v>1060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1061</v>
      </c>
      <c r="J42" s="108">
        <v>73</v>
      </c>
      <c r="K42" s="108">
        <v>7</v>
      </c>
      <c r="L42" s="108" t="s">
        <v>554</v>
      </c>
      <c r="M42" s="130" t="s">
        <v>1062</v>
      </c>
      <c r="N42" s="130" t="s">
        <v>1063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1064</v>
      </c>
      <c r="W42" s="155" t="s">
        <v>1065</v>
      </c>
      <c r="X42" s="107" t="s">
        <v>382</v>
      </c>
      <c r="Y42" s="132" t="s">
        <v>385</v>
      </c>
      <c r="Z42" s="107"/>
      <c r="AA42" s="108" t="s">
        <v>1066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4:Z1008 Z42:Z43">
    <cfRule type="cellIs" dxfId="173" priority="54138" operator="equal">
      <formula>"OPORTUNIDADE"</formula>
    </cfRule>
  </conditionalFormatting>
  <conditionalFormatting sqref="Z30:Z38 Y6:Z27 Y41:Z41 Z40 Y44:Z1008 Z42:Z43">
    <cfRule type="cellIs" dxfId="172" priority="11724" operator="equal">
      <formula>"NÃO"</formula>
    </cfRule>
    <cfRule type="cellIs" dxfId="171" priority="11725" operator="equal">
      <formula>"SIM"</formula>
    </cfRule>
  </conditionalFormatting>
  <conditionalFormatting sqref="AZ6:AZ1008">
    <cfRule type="expression" dxfId="170" priority="54180">
      <formula>#REF!=1</formula>
    </cfRule>
  </conditionalFormatting>
  <conditionalFormatting sqref="U6:U1008 AY6:AY1008 BE6:BE1008">
    <cfRule type="cellIs" dxfId="169" priority="54164" operator="equal">
      <formula>"ERRO"</formula>
    </cfRule>
  </conditionalFormatting>
  <conditionalFormatting sqref="BQ6:BQ1008">
    <cfRule type="cellIs" dxfId="168" priority="54159" operator="equal">
      <formula>"Produção e Intervalo"</formula>
    </cfRule>
    <cfRule type="cellIs" dxfId="167" priority="54160" operator="equal">
      <formula>"Aderente"</formula>
    </cfRule>
    <cfRule type="cellIs" dxfId="166" priority="54161" operator="equal">
      <formula>"Intervalo"</formula>
    </cfRule>
    <cfRule type="cellIs" dxfId="165" priority="54162" operator="equal">
      <formula>"Produção"</formula>
    </cfRule>
    <cfRule type="cellIs" dxfId="164" priority="54163" operator="equal">
      <formula>"ERRO"</formula>
    </cfRule>
  </conditionalFormatting>
  <conditionalFormatting sqref="BR6:BS1008">
    <cfRule type="cellIs" dxfId="163" priority="54141" operator="equal">
      <formula>"*"</formula>
    </cfRule>
    <cfRule type="cellIs" dxfId="162" priority="54142" operator="greaterThanOrEqual">
      <formula>1</formula>
    </cfRule>
    <cfRule type="cellIs" dxfId="161" priority="54143" operator="lessThan">
      <formula>1</formula>
    </cfRule>
  </conditionalFormatting>
  <conditionalFormatting sqref="BK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41" operator="equal">
      <formula>"OPORTUNIDADE"</formula>
    </cfRule>
  </conditionalFormatting>
  <conditionalFormatting sqref="Y28:Z29">
    <cfRule type="cellIs" dxfId="159" priority="39" operator="equal">
      <formula>"NÃO"</formula>
    </cfRule>
    <cfRule type="cellIs" dxfId="158" priority="40" operator="equal">
      <formula>"SIM"</formula>
    </cfRule>
  </conditionalFormatting>
  <conditionalFormatting sqref="BK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17" operator="equal">
      <formula>"OPORTUNIDADE"</formula>
    </cfRule>
  </conditionalFormatting>
  <conditionalFormatting sqref="Z39">
    <cfRule type="cellIs" dxfId="156" priority="15" operator="equal">
      <formula>"NÃO"</formula>
    </cfRule>
    <cfRule type="cellIs" dxfId="155" priority="16" operator="equal">
      <formula>"SIM"</formula>
    </cfRule>
  </conditionalFormatting>
  <conditionalFormatting sqref="BP25:BP31 BP6:BP7 BP11:BP12 BP44:BP1008 BP40:BP41 BP33:BP37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0:BK41 BK33:BK37 BK30:BK31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83">
      <iconSet showValue="0">
        <cfvo type="percent" val="0"/>
        <cfvo type="num" val="1"/>
        <cfvo type="num" val="1" gte="0"/>
      </iconSet>
    </cfRule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14" operator="equal">
      <formula>"OPORTUNIDADE"</formula>
    </cfRule>
  </conditionalFormatting>
  <conditionalFormatting sqref="Y30:Y40 Y42:Y43">
    <cfRule type="cellIs" dxfId="153" priority="12" operator="equal">
      <formula>"NÃO"</formula>
    </cfRule>
    <cfRule type="cellIs" dxfId="152" priority="13" operator="equal">
      <formula>"SIM"</formula>
    </cfRule>
  </conditionalFormatting>
  <conditionalFormatting sqref="BK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1067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1068</v>
      </c>
      <c r="C4" s="166" t="s">
        <v>1069</v>
      </c>
      <c r="D4" s="166" t="s">
        <v>1070</v>
      </c>
      <c r="E4" s="166" t="s">
        <v>1071</v>
      </c>
      <c r="F4" s="166" t="s">
        <v>4</v>
      </c>
      <c r="G4" s="166" t="s">
        <v>1072</v>
      </c>
    </row>
    <row r="5" spans="2:7">
      <c r="B5" s="167" t="s">
        <v>1073</v>
      </c>
      <c r="C5" s="167">
        <v>257068</v>
      </c>
      <c r="D5" s="167" t="s">
        <v>1074</v>
      </c>
      <c r="E5" s="167" t="s">
        <v>1075</v>
      </c>
      <c r="F5" s="167" t="s">
        <v>1075</v>
      </c>
      <c r="G5" s="168">
        <v>46296</v>
      </c>
    </row>
    <row r="6" spans="2:7">
      <c r="B6" s="167" t="s">
        <v>1076</v>
      </c>
      <c r="C6" s="167" t="s">
        <v>554</v>
      </c>
      <c r="D6" s="167" t="s">
        <v>554</v>
      </c>
      <c r="E6" s="167" t="s">
        <v>554</v>
      </c>
      <c r="F6" s="167" t="s">
        <v>1077</v>
      </c>
      <c r="G6" s="168" t="s">
        <v>554</v>
      </c>
    </row>
    <row r="7" spans="2:7">
      <c r="B7" s="167" t="s">
        <v>1078</v>
      </c>
      <c r="C7" s="167">
        <v>257472</v>
      </c>
      <c r="D7" s="167" t="s">
        <v>1079</v>
      </c>
      <c r="E7" s="167" t="s">
        <v>1080</v>
      </c>
      <c r="F7" s="167" t="s">
        <v>1080</v>
      </c>
      <c r="G7" s="168">
        <v>45992</v>
      </c>
    </row>
    <row r="8" spans="2:7">
      <c r="B8" s="167" t="s">
        <v>1081</v>
      </c>
      <c r="C8" s="167">
        <v>260307</v>
      </c>
      <c r="D8" s="167" t="s">
        <v>1082</v>
      </c>
      <c r="E8" s="167" t="s">
        <v>1083</v>
      </c>
      <c r="F8" s="167" t="s">
        <v>1080</v>
      </c>
      <c r="G8" s="168">
        <v>46082</v>
      </c>
    </row>
    <row r="9" spans="2:7">
      <c r="B9" s="167" t="s">
        <v>1084</v>
      </c>
      <c r="C9" s="167">
        <v>333033</v>
      </c>
      <c r="D9" s="167" t="s">
        <v>1085</v>
      </c>
      <c r="E9" s="167" t="s">
        <v>1077</v>
      </c>
      <c r="F9" s="167" t="s">
        <v>1086</v>
      </c>
      <c r="G9" s="167" t="s">
        <v>554</v>
      </c>
    </row>
    <row r="10" spans="2:7">
      <c r="B10" s="167" t="s">
        <v>1087</v>
      </c>
      <c r="C10" s="167"/>
      <c r="D10" s="167"/>
      <c r="E10" s="167" t="s">
        <v>1077</v>
      </c>
      <c r="F10" s="167" t="s">
        <v>1086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1088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1089</v>
      </c>
      <c r="E3" s="169" t="s">
        <v>1090</v>
      </c>
      <c r="F3" s="169" t="s">
        <v>1091</v>
      </c>
      <c r="G3" s="169" t="s">
        <v>1092</v>
      </c>
      <c r="H3" s="169" t="s">
        <v>1093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1094</v>
      </c>
      <c r="V1" s="251"/>
      <c r="W1" s="251"/>
    </row>
    <row r="2" spans="1:23" ht="15" customHeight="1">
      <c r="A2" s="90" t="s">
        <v>1095</v>
      </c>
      <c r="B2" s="90" t="s">
        <v>1096</v>
      </c>
      <c r="C2" s="90" t="s">
        <v>372</v>
      </c>
      <c r="D2" s="91" t="s">
        <v>940</v>
      </c>
      <c r="E2" s="91" t="s">
        <v>4</v>
      </c>
      <c r="F2" s="91" t="s">
        <v>1097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1098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1099</v>
      </c>
      <c r="D5" s="253"/>
      <c r="E5" s="253"/>
      <c r="F5" s="253"/>
      <c r="G5" s="253"/>
      <c r="H5" s="253"/>
      <c r="I5" s="253"/>
      <c r="J5" s="254"/>
      <c r="K5" s="255" t="s">
        <v>1100</v>
      </c>
      <c r="L5" s="256"/>
      <c r="M5" s="256"/>
      <c r="N5" s="256"/>
      <c r="O5" s="257" t="s">
        <v>1101</v>
      </c>
      <c r="P5" s="258"/>
    </row>
    <row r="6" spans="1:16" s="77" customFormat="1" ht="15" customHeight="1">
      <c r="A6" s="69" t="s">
        <v>1097</v>
      </c>
      <c r="B6" s="78" t="s">
        <v>1096</v>
      </c>
      <c r="C6" s="79" t="s">
        <v>940</v>
      </c>
      <c r="D6" s="80" t="s">
        <v>941</v>
      </c>
      <c r="E6" s="79" t="s">
        <v>1102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1103</v>
      </c>
      <c r="M6" s="83" t="s">
        <v>572</v>
      </c>
      <c r="N6" s="84" t="s">
        <v>935</v>
      </c>
      <c r="O6" s="162" t="s">
        <v>978</v>
      </c>
      <c r="P6" s="136" t="s">
        <v>1104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>
        <f>IF(SP_NORTE!BH38="","*",SP_NORTE!BH38)</f>
        <v>0</v>
      </c>
      <c r="P33" s="151" t="str">
        <f>IF($A$2=1,IF(SP_NORTE!BJ38="","*",SP_NORTE!BJ38),IF(SP_NORTE!BK38="","*",SP_NORTE!BK38))</f>
        <v xml:space="preserve">Sem oportunidade de faixa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1105</v>
      </c>
      <c r="C2" s="124" t="s">
        <v>925</v>
      </c>
      <c r="D2" s="79" t="s">
        <v>927</v>
      </c>
      <c r="E2" s="79" t="s">
        <v>1106</v>
      </c>
      <c r="F2" s="102" t="s">
        <v>1107</v>
      </c>
      <c r="G2" s="79" t="s">
        <v>1108</v>
      </c>
      <c r="H2" s="79" t="s">
        <v>1109</v>
      </c>
      <c r="I2" s="79" t="s">
        <v>1110</v>
      </c>
      <c r="J2" s="79" t="s">
        <v>1111</v>
      </c>
      <c r="K2" s="81" t="s">
        <v>1112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2026-02-03T11:53:55Z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