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156" documentId="120_S{118792C3-22EF-5104-A093-F22BFE3913F3}" xr6:coauthVersionLast="47" xr6:coauthVersionMax="47" xr10:uidLastSave="{E46C53BB-6254-4CB7-B9E2-5A438E13908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10" l="1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19" i="1" a="1"/>
  <c r="M219" i="1" s="1"/>
  <c r="G220" i="10" s="1"/>
  <c r="N219" i="1" a="1"/>
  <c r="N219" i="1" s="1"/>
  <c r="M220" i="1" a="1"/>
  <c r="M220" i="1" s="1"/>
  <c r="G221" i="10" s="1"/>
  <c r="N220" i="1" a="1"/>
  <c r="N220" i="1" s="1"/>
  <c r="H221" i="1" a="1"/>
  <c r="H221" i="1" s="1"/>
  <c r="F222" i="10" s="1"/>
  <c r="M221" i="1" a="1"/>
  <c r="M221" i="1" s="1"/>
  <c r="G222" i="10" s="1"/>
  <c r="M222" i="1" a="1"/>
  <c r="M222" i="1" s="1"/>
  <c r="G223" i="10" s="1"/>
  <c r="N222" i="1" a="1"/>
  <c r="N222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2" i="1" a="1"/>
  <c r="M212" i="1" s="1"/>
  <c r="G213" i="10" s="1"/>
  <c r="N212" i="1" a="1"/>
  <c r="N212" i="1" s="1"/>
  <c r="M213" i="1" a="1"/>
  <c r="M213" i="1" s="1"/>
  <c r="G214" i="10" s="1"/>
  <c r="N213" i="1" a="1"/>
  <c r="N213" i="1" s="1"/>
  <c r="Q213" i="1"/>
  <c r="M214" i="1" a="1"/>
  <c r="M214" i="1" s="1"/>
  <c r="G215" i="10" s="1"/>
  <c r="N214" i="1" a="1"/>
  <c r="N214" i="1" s="1"/>
  <c r="M215" i="1" a="1"/>
  <c r="M215" i="1" s="1"/>
  <c r="G216" i="10" s="1"/>
  <c r="N215" i="1" a="1"/>
  <c r="N215" i="1" s="1"/>
  <c r="H216" i="1" a="1"/>
  <c r="H216" i="1" s="1"/>
  <c r="F217" i="10" s="1"/>
  <c r="M216" i="1" a="1"/>
  <c r="M216" i="1" s="1"/>
  <c r="G217" i="10" s="1"/>
  <c r="N216" i="1" a="1"/>
  <c r="N216" i="1" s="1"/>
  <c r="H217" i="1" a="1"/>
  <c r="H217" i="1" s="1"/>
  <c r="F218" i="10" s="1"/>
  <c r="M217" i="1" a="1"/>
  <c r="M217" i="1" s="1"/>
  <c r="G218" i="10" s="1"/>
  <c r="N217" i="1" a="1"/>
  <c r="N217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AK232" i="1"/>
  <c r="AK233" i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AP232" i="1"/>
  <c r="AP233" i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30" i="10" l="1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1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3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<sst xmlns="http://schemas.openxmlformats.org/spreadsheetml/2006/main" count="7191" uniqueCount="1524">
  <si>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</si>
  <si>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</si>
  <si>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</si>
  <si>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</si>
  <si>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</si>
  <si>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</si>
  <si>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</si>
  <si>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</si>
  <si>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</si>
  <si>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</si>
  <si>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</si>
  <si>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</si>
  <si>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</si>
  <si>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</si>
  <si>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</si>
  <si>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</si>
  <si>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</si>
  <si>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</si>
  <si>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</si>
  <si>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</si>
  <si>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</si>
  <si>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</si>
  <si>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</si>
  <si>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</si>
  <si>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</si>
  <si>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</si>
  <si>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</si>
  <si>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</si>
  <si>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</si>
  <si>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</si>
  <si>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</si>
  <si>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</si>
  <si>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</si>
  <si>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</si>
  <si>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</si>
  <si>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</si>
  <si>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</si>
  <si>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</si>
  <si>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</si>
  <si>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</si>
  <si>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</si>
  <si>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</si>
  <si>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</si>
  <si>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</si>
  <si>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</si>
  <si>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</si>
  <si>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</si>
  <si>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</si>
  <si>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</si>
  <si>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</si>
  <si>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</si>
  <si>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</si>
  <si>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</si>
  <si>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</si>
  <si>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</si>
  <si>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</si>
  <si>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</si>
  <si>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</si>
  <si>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</si>
  <si>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</si>
  <si>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</si>
  <si>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</si>
  <si>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</si>
  <si>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</si>
  <si>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</si>
  <si>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</si>
  <si>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</si>
  <si>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</si>
  <si>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</si>
  <si>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</si>
  <si>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</si>
  <si>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</si>
  <si>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</si>
  <si>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</si>
  <si>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</si>
  <si>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</si>
  <si>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</si>
  <si>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</si>
  <si>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</si>
  <si>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</si>
  <si>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</si>
  <si>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</si>
  <si>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</si>
  <si>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</si>
  <si>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</si>
  <si>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</si>
  <si>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</si>
  <si>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</si>
  <si>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</si>
  <si>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</si>
  <si>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</si>
  <si>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</si>
  <si>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</si>
  <si>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</si>
  <si>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</si>
  <si>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</si>
  <si>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</si>
  <si>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</si>
  <si>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</si>
  <si>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</si>
  <si>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</si>
  <si>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</si>
  <si>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</si>
  <si>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</si>
  <si>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</si>
  <si>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</si>
  <si>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</si>
  <si>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</si>
  <si>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</si>
  <si>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</si>
  <si>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</si>
  <si>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</si>
  <si>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</si>
  <si>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</si>
  <si>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</si>
  <si>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</si>
  <si>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</si>
  <si>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</si>
  <si>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</si>
  <si>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</si>
  <si>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</si>
  <si>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</si>
  <si>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</si>
  <si>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</si>
  <si>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</si>
  <si>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</si>
  <si>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</si>
  <si>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</si>
  <si>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</si>
  <si>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</si>
  <si>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</si>
  <si>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</si>
  <si>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</si>
  <si>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</si>
  <si>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</si>
  <si>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</si>
  <si>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</si>
  <si>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</si>
  <si>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</si>
  <si>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</si>
  <si>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</si>
  <si>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</si>
  <si>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</si>
  <si>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</si>
  <si>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</si>
  <si>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</si>
  <si>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</si>
  <si>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</si>
  <si>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</si>
  <si>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</si>
  <si>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</si>
  <si>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</si>
  <si>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</si>
  <si>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</si>
  <si>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</si>
  <si>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</si>
  <si>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</si>
  <si>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</si>
  <si>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</si>
  <si>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</si>
  <si>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</si>
  <si>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</si>
  <si>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</si>
  <si>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</si>
  <si>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</si>
  <si>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</si>
  <si>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</si>
  <si>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</si>
  <si>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</si>
  <si>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</si>
  <si>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</si>
  <si>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</si>
  <si>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</si>
  <si>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</si>
  <si>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</si>
  <si>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</si>
  <si>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</si>
  <si>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</si>
  <si>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</si>
  <si>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</si>
  <si>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</si>
  <si>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</si>
  <si>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</si>
  <si>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</si>
  <si>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</si>
  <si>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</si>
  <si>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</si>
  <si>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</si>
  <si>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</si>
  <si>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</si>
  <si>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</si>
  <si>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</si>
  <si>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</si>
  <si>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</si>
  <si>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</si>
  <si>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</si>
  <si>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</si>
  <si>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</si>
  <si>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</si>
  <si>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</si>
  <si>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</si>
  <si>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</si>
  <si>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</si>
  <si>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</si>
  <si>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</si>
  <si>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</si>
  <si>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</si>
  <si>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</si>
  <si>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</si>
  <si>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</si>
  <si>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</si>
  <si>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</si>
  <si>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</si>
  <si>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</si>
  <si>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</si>
  <si>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</si>
  <si>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</si>
  <si>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</si>
  <si>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</si>
  <si>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</si>
  <si>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</si>
  <si>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</si>
  <si>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</si>
  <si>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</si>
  <si>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</si>
  <si>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</si>
  <si>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</si>
  <si>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</si>
  <si>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</si>
  <si>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</si>
  <si>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</si>
  <si>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</si>
  <si>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</si>
  <si>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</si>
  <si>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</si>
  <si>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</si>
  <si>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</si>
  <si>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</si>
  <si>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</si>
  <si>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</si>
  <si>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</si>
  <si>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</si>
  <si>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</si>
  <si>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</si>
  <si>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</si>
  <si>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</si>
  <si>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</si>
  <si>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</si>
  <si>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</si>
  <si>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</si>
  <si>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</si>
  <si>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</si>
  <si>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</si>
  <si>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</si>
  <si>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</si>
  <si>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</si>
  <si>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</si>
  <si>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</si>
  <si>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</si>
  <si>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</si>
  <si>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</si>
  <si>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</si>
  <si>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</si>
  <si>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</si>
  <si>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</si>
  <si>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</si>
  <si>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</si>
  <si>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</si>
  <si>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</si>
  <si>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</si>
  <si>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</si>
  <si>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</si>
  <si>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</si>
  <si>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</si>
  <si>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</si>
  <si>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</si>
  <si>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</si>
  <si>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</si>
  <si>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</si>
  <si>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</si>
  <si>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</si>
  <si>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</si>
  <si>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</si>
  <si>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</si>
  <si>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</si>
  <si>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</si>
  <si>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</si>
  <si>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</si>
  <si>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</si>
  <si>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</si>
  <si>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</si>
  <si>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</si>
  <si>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</si>
  <si>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</si>
  <si>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</si>
  <si>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</si>
  <si>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</si>
  <si>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</si>
  <si>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</si>
  <si>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</si>
  <si>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</si>
  <si>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</si>
  <si>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</si>
  <si>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</si>
  <si>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</si>
  <si>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</si>
  <si>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</si>
  <si>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</si>
  <si>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</si>
  <si>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</si>
  <si>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</si>
  <si>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</si>
  <si>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</si>
  <si>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</si>
  <si>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</si>
  <si>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</si>
  <si>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</si>
  <si>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</si>
  <si>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</si>
  <si>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</si>
  <si>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</si>
  <si>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</si>
  <si>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</si>
  <si>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</si>
  <si>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</si>
  <si>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</si>
  <si>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</si>
  <si>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</si>
  <si>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</si>
  <si>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</si>
  <si>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</si>
  <si>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</si>
  <si>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</si>
  <si>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</si>
  <si>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</si>
  <si>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</si>
  <si>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</si>
  <si>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</si>
  <si>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</si>
  <si>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</si>
  <si>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</si>
  <si>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</si>
  <si>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</si>
  <si>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</si>
  <si>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</si>
  <si>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</si>
  <si>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</si>
  <si>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</si>
  <si>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</si>
  <si>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</si>
  <si>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</si>
  <si>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</si>
  <si>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</si>
  <si>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</si>
  <si>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</si>
  <si>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</si>
  <si>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</si>
  <si>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</si>
  <si>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</si>
  <si>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</si>
  <si>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</si>
  <si>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</si>
  <si>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</si>
  <si>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</si>
  <si>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</si>
  <si>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</si>
  <si>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</si>
  <si>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</si>
  <si>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</si>
  <si>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</si>
  <si>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</si>
  <si>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</si>
  <si>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</si>
  <si>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</si>
  <si>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</si>
  <si>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</si>
  <si>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</si>
  <si>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</si>
  <si>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</si>
  <si>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</si>
  <si>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</si>
  <si>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</si>
  <si>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</si>
  <si>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</si>
  <si>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</si>
  <si>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</si>
  <si>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</si>
  <si>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</si>
  <si>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</si>
  <si>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</si>
  <si>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</si>
  <si>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</si>
  <si>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</si>
  <si>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</si>
  <si>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</si>
  <si>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</si>
  <si>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</si>
  <si>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</si>
  <si>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</si>
  <si>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</si>
  <si>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</si>
  <si>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</si>
  <si>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</si>
  <si>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</si>
  <si>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</si>
  <si>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</si>
  <si>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</si>
  <si>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</si>
  <si>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</si>
  <si>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</si>
  <si>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</si>
  <si>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</si>
  <si>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</si>
  <si>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</si>
  <si>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</si>
  <si>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</si>
  <si>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</si>
  <si>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</si>
  <si>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</si>
  <si>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</si>
  <si>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</si>
  <si>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</si>
  <si>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</si>
  <si>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</si>
  <si>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</si>
  <si>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</si>
  <si>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</si>
  <si>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</si>
  <si>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</si>
  <si>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</si>
  <si>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</si>
  <si>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</si>
  <si>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</si>
  <si>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</si>
  <si>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</si>
  <si>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</si>
  <si>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</si>
  <si>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</si>
  <si>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</si>
  <si>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</si>
  <si>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</si>
  <si>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</si>
  <si>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</si>
  <si>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</si>
  <si>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</si>
  <si>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</si>
  <si>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</si>
  <si>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</si>
  <si>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</si>
  <si>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</si>
  <si>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</si>
  <si>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</si>
  <si>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</si>
  <si>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</si>
  <si>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</si>
  <si>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</si>
  <si>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</si>
  <si>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</si>
  <si>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</si>
  <si>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</si>
  <si>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</si>
  <si>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</si>
  <si>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</si>
  <si>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</si>
  <si>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</si>
  <si>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</si>
  <si>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</si>
  <si>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</si>
  <si>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</si>
  <si>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</si>
  <si>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</si>
  <si>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</si>
  <si>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</si>
  <si>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</si>
  <si>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</si>
  <si>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</si>
  <si>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</si>
  <si>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</si>
  <si>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</si>
  <si>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</si>
  <si>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</si>
  <si>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</si>
  <si>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</si>
  <si>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</si>
  <si>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</si>
  <si>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</si>
  <si>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</si>
  <si>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</si>
  <si>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</si>
  <si>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</si>
  <si>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</si>
  <si>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</si>
  <si>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</si>
  <si>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</si>
  <si>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</si>
  <si>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</si>
  <si>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</si>
  <si>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</si>
  <si>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</si>
  <si>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</si>
  <si>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</si>
  <si>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</si>
  <si>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</si>
  <si>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</si>
  <si>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</si>
  <si>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</si>
  <si>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</si>
  <si>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</si>
  <si>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</si>
  <si>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</si>
  <si>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</si>
  <si>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</si>
  <si>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</si>
  <si>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</si>
  <si>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</si>
  <si>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</si>
  <si>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</si>
  <si>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</si>
  <si>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</si>
  <si>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</si>
  <si>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</si>
  <si>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</si>
  <si>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</si>
  <si>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</si>
  <si>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</si>
  <si>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</si>
  <si>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</si>
  <si>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</si>
  <si>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</si>
  <si>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</si>
  <si>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</si>
  <si>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</si>
  <si>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</si>
  <si>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</si>
  <si>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</si>
  <si>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</si>
  <si>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</si>
  <si>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</si>
  <si>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</si>
  <si>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</si>
  <si>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</si>
  <si>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</si>
  <si>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</si>
  <si>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</si>
  <si>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</si>
  <si>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</si>
  <si>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</si>
  <si>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</si>
  <si>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</si>
  <si>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</si>
  <si>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</si>
  <si>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</si>
  <si>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</si>
  <si>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</si>
  <si>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</si>
  <si>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</si>
  <si>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</si>
  <si>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</si>
  <si>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</si>
  <si>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</si>
  <si>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</si>
  <si>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</si>
  <si>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</si>
  <si>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</si>
  <si>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</si>
  <si>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</si>
  <si>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</si>
  <si>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</si>
  <si>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</si>
  <si>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</si>
  <si>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</si>
  <si>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</si>
  <si>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</si>
  <si>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</si>
  <si>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</si>
  <si>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</si>
  <si>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</si>
  <si>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</si>
  <si>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</si>
  <si>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</si>
  <si>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</si>
  <si>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</si>
  <si>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</si>
  <si>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</si>
  <si>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</si>
  <si>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</si>
  <si>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</si>
  <si>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</si>
  <si>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</si>
  <si>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</si>
  <si>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</si>
  <si>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</si>
  <si>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</si>
  <si>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</si>
  <si>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</si>
  <si>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</si>
  <si>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</si>
  <si>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</si>
  <si>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</si>
  <si>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</si>
  <si>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</si>
  <si>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</si>
  <si>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</si>
  <si>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</si>
  <si>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</si>
  <si>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</si>
  <si>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</si>
  <si>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</si>
  <si>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</si>
  <si>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</si>
  <si>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</si>
  <si>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</si>
  <si>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</si>
  <si>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</si>
  <si>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</si>
  <si>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</si>
  <si>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</si>
  <si>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</si>
  <si>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</si>
  <si>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</si>
  <si>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</si>
  <si>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</si>
  <si>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</si>
  <si>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</si>
  <si>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</si>
  <si>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</si>
  <si>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</si>
  <si>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</si>
  <si>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</si>
  <si>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</si>
  <si>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</si>
  <si>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</si>
  <si>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</si>
  <si>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</si>
  <si>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</si>
  <si>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</si>
  <si>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</si>
  <si>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</si>
  <si>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</si>
  <si>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</si>
  <si>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</si>
  <si>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</si>
  <si>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</si>
  <si>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</si>
  <si>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</si>
  <si>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</si>
  <si>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</si>
  <si>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</si>
  <si>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</si>
  <si>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</si>
  <si>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</si>
  <si>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</si>
  <si>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</si>
  <si>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</si>
  <si>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</si>
  <si>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</si>
  <si>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</si>
  <si>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</si>
  <si>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</si>
  <si>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</si>
  <si>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</si>
  <si>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</si>
  <si>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</si>
  <si>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</si>
  <si>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</si>
  <si>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</si>
  <si>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</si>
  <si>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</si>
  <si>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</si>
  <si>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</si>
  <si>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</si>
  <si>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</si>
  <si>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</si>
  <si>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</si>
  <si>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</si>
  <si>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</si>
  <si>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</si>
  <si>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</si>
  <si>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</si>
  <si>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</si>
  <si>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</si>
  <si>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</si>
  <si>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</si>
  <si>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</si>
  <si>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</si>
  <si>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</si>
  <si>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</si>
  <si>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</si>
  <si>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</si>
  <si>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</si>
  <si>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</si>
  <si>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</si>
  <si>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</si>
  <si>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</si>
  <si>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</si>
  <si>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</si>
  <si>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</si>
  <si>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</si>
  <si>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</si>
  <si>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</si>
  <si>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</si>
  <si>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</si>
  <si>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</si>
  <si>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</si>
  <si>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</si>
  <si>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</si>
  <si>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</si>
  <si>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</si>
  <si>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</si>
  <si>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</si>
  <si>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</si>
  <si>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</si>
  <si>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</si>
  <si>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</si>
  <si>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</si>
  <si>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</si>
  <si>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</si>
  <si>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</si>
  <si>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</si>
  <si>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</si>
  <si>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</si>
  <si>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</si>
  <si>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</si>
  <si>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</si>
  <si>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</si>
  <si>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</si>
  <si>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</si>
  <si>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</si>
  <si>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</si>
  <si>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</si>
  <si>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</si>
  <si>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</si>
  <si>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</si>
  <si>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</si>
  <si>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</si>
  <si>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</si>
  <si>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</si>
  <si>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</si>
  <si>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</si>
  <si>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</si>
  <si>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</si>
  <si>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</si>
  <si>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</si>
  <si>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</si>
  <si>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</si>
  <si>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</si>
  <si>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</si>
  <si>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</si>
  <si>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</si>
  <si>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</si>
  <si>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</si>
  <si>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</si>
  <si>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</si>
  <si>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</si>
  <si>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</si>
  <si>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</si>
  <si>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</si>
  <si>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</si>
  <si>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</si>
  <si>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</si>
  <si>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</si>
  <si>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</si>
  <si>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</si>
  <si>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</si>
  <si>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</si>
  <si>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</si>
  <si>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</si>
  <si>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</si>
  <si>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</si>
  <si>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</si>
  <si>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</si>
  <si>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</si>
  <si>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</si>
  <si>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</si>
  <si>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</si>
  <si>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</si>
  <si>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</si>
  <si>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</si>
  <si>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</si>
  <si>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</si>
  <si>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</si>
  <si>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</si>
  <si>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</si>
  <si>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</si>
  <si>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</si>
  <si>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</si>
  <si>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</si>
  <si>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</si>
  <si>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</si>
  <si>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</si>
  <si>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</si>
  <si>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</si>
  <si>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</si>
  <si>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</si>
  <si>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</si>
  <si>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</si>
  <si>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</si>
  <si>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</si>
  <si>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</si>
  <si>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</si>
  <si>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</si>
  <si>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</si>
  <si>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</si>
  <si>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</si>
  <si>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</si>
  <si>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</si>
  <si>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</si>
  <si>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</si>
  <si>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</si>
  <si>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</si>
  <si>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</si>
  <si>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</si>
  <si>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</si>
  <si>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</si>
  <si>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</si>
  <si>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</si>
  <si>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</si>
  <si>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</si>
  <si>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</si>
  <si>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</si>
  <si>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</si>
  <si>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</si>
  <si>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</si>
  <si>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</si>
  <si>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</si>
  <si>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</si>
  <si>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</si>
  <si>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</si>
  <si>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</si>
  <si>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</si>
  <si>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</si>
  <si>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</si>
  <si>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</si>
  <si>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</si>
  <si>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</si>
  <si>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</si>
  <si>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</si>
  <si>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</si>
  <si>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</si>
  <si>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</si>
  <si>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</si>
  <si>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</si>
  <si>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</si>
  <si>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</si>
  <si>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</si>
  <si>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</si>
  <si>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</si>
  <si>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</si>
  <si>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</si>
  <si>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</si>
  <si>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</si>
  <si>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</si>
  <si>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</si>
  <si>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</si>
  <si>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</si>
  <si>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</si>
  <si>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</si>
  <si>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</si>
  <si>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</si>
  <si>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</si>
  <si>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</si>
  <si>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</si>
  <si>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</si>
  <si>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</si>
  <si>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</si>
  <si>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</si>
  <si>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</si>
  <si>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</si>
  <si>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</si>
  <si>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</si>
  <si>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</si>
  <si>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</si>
  <si>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</si>
  <si>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</si>
  <si>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</si>
  <si>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</si>
  <si>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</si>
  <si>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</si>
  <si>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</si>
  <si>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</si>
  <si>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</si>
  <si>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</si>
  <si>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</si>
  <si>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</si>
  <si>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</si>
  <si>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</si>
  <si>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</si>
  <si>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</si>
  <si>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</si>
  <si>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</si>
  <si>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</si>
  <si>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</si>
  <si>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</si>
  <si>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</si>
  <si>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</si>
  <si>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</si>
  <si>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</si>
  <si>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</si>
  <si>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</si>
  <si>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</si>
  <si>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</si>
  <si>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</si>
  <si>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</si>
  <si>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</si>
  <si>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</si>
  <si>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</si>
  <si>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</si>
  <si>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</si>
  <si>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</si>
  <si>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</si>
  <si>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</si>
  <si>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</si>
  <si>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</si>
  <si>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</si>
  <si>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</si>
  <si>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</si>
  <si>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</si>
  <si>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</si>
  <si>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</si>
  <si>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</si>
  <si>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</si>
  <si>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</si>
  <si>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</si>
  <si>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</si>
  <si>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</si>
  <si>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</si>
  <si>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</si>
  <si>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</si>
  <si>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</si>
  <si>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</si>
  <si>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</si>
  <si>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</si>
  <si>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</si>
  <si>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</si>
  <si>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</si>
  <si>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</si>
  <si>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</si>
  <si>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</si>
  <si>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</si>
  <si>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</si>
  <si>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</si>
  <si>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</si>
  <si>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</si>
  <si>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</si>
  <si>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</si>
  <si>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</si>
  <si>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</si>
  <si>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</si>
  <si>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</si>
  <si>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</si>
  <si>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</si>
  <si>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</si>
  <si>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</si>
  <si>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</si>
  <si>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</si>
  <si>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</si>
  <si>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</si>
  <si>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</si>
  <si>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</si>
  <si>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</si>
  <si>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</si>
  <si>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</si>
  <si>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</si>
  <si>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</si>
  <si>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</si>
  <si>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</si>
  <si>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</si>
  <si>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</si>
  <si>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</si>
  <si>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</si>
  <si>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</si>
  <si>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</si>
  <si>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</si>
  <si>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</si>
  <si>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</si>
  <si>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</si>
  <si>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</si>
  <si>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</si>
  <si>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</si>
  <si>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</si>
  <si>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</si>
  <si>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</si>
  <si>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</si>
  <si>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</si>
  <si>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</si>
  <si>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</si>
  <si>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</si>
  <si>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</si>
  <si>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</si>
  <si>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</si>
  <si>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</si>
  <si>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</si>
  <si>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</si>
  <si>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</si>
  <si>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</si>
  <si>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</si>
  <si>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</si>
  <si>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</si>
  <si>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</si>
  <si>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</si>
  <si>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</si>
  <si>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</si>
  <si>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</si>
  <si>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</si>
  <si>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</si>
  <si>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</si>
  <si>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</si>
  <si>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</si>
  <si>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</si>
  <si>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</si>
  <si>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</si>
  <si>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</si>
  <si>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</si>
  <si>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</si>
  <si>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</si>
  <si>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</si>
  <si>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</si>
  <si>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</si>
  <si>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</si>
  <si>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</si>
  <si>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</si>
  <si>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</si>
  <si>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</si>
  <si>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</si>
  <si>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</si>
  <si>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</si>
  <si>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</si>
  <si>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</si>
  <si>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</si>
  <si>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</si>
  <si>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</si>
  <si>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</si>
  <si>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</si>
  <si>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</si>
  <si>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</si>
  <si>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</si>
  <si>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</si>
  <si>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</si>
  <si>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</si>
  <si>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</si>
  <si>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</si>
  <si>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</si>
  <si>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</si>
  <si>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</si>
  <si>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</si>
  <si>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</si>
  <si>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</si>
  <si>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</si>
  <si>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</si>
  <si>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</si>
  <si>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</si>
  <si>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</si>
  <si>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</si>
  <si>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</si>
  <si>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</si>
  <si>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</si>
  <si>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</si>
  <si>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</si>
  <si>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</si>
  <si>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</si>
  <si>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</si>
  <si>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</si>
  <si>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</si>
  <si>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</si>
  <si>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</si>
  <si>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</si>
  <si>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</si>
  <si>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</si>
  <si>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</si>
  <si>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</si>
  <si>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</si>
  <si>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</si>
  <si>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</si>
  <si>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</si>
  <si>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</si>
  <si>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</si>
  <si>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</si>
  <si>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</si>
  <si>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</si>
  <si>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</si>
  <si>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</si>
  <si>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</si>
  <si>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</si>
  <si>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</si>
  <si>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</si>
  <si>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</si>
  <si>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</si>
  <si>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</si>
  <si>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</si>
  <si>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</si>
  <si>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</si>
  <si>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</si>
  <si>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</si>
  <si>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</si>
  <si>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</si>
  <si>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</si>
  <si>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</si>
  <si>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</si>
  <si>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</si>
  <si>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</si>
  <si>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</si>
  <si>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</si>
  <si>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</si>
  <si>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</si>
  <si>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</si>
  <si>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</si>
  <si>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</si>
  <si>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</si>
  <si>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</si>
  <si>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</si>
  <si>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</si>
  <si>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</si>
  <si>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</si>
  <si>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</si>
  <si>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</si>
  <si>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</si>
  <si>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</si>
  <si>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</si>
  <si>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</si>
  <si>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</si>
  <si>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</si>
  <si>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</si>
  <si>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</si>
  <si>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</si>
  <si>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</si>
  <si>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</si>
  <si>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</si>
  <si>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</si>
  <si>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</si>
  <si>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</si>
  <si>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</si>
  <si>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</si>
  <si>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</si>
  <si>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</si>
  <si>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</si>
  <si>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</si>
  <si>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</si>
  <si>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</si>
  <si>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</si>
  <si>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</si>
  <si>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</si>
  <si>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</si>
  <si>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</si>
  <si>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</si>
  <si>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</si>
  <si>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</si>
  <si>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</si>
  <si>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</si>
  <si>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</si>
  <si>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</si>
  <si>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</si>
  <si>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</si>
  <si>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</si>
  <si>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</si>
  <si>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</si>
  <si>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</si>
  <si>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</si>
  <si>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</si>
  <si>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</si>
  <si>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</si>
  <si>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</si>
  <si>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</si>
  <si>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</si>
  <si>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</si>
  <si>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</si>
  <si>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</si>
  <si>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</si>
  <si>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</si>
  <si>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</si>
  <si>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</si>
  <si>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</si>
  <si>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</si>
  <si>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</si>
  <si>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</si>
  <si>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</si>
  <si>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</si>
  <si>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</si>
  <si>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</si>
  <si>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</si>
  <si>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</si>
  <si>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</si>
  <si>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</si>
  <si>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</si>
  <si>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</si>
  <si>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</si>
  <si>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</si>
  <si>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</si>
  <si>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</si>
  <si>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</si>
  <si>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</si>
  <si>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</si>
  <si>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</si>
  <si>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</si>
  <si>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</si>
  <si>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</si>
  <si>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</si>
  <si>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</si>
  <si>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</si>
  <si>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</si>
  <si>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</si>
  <si>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</si>
  <si>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</si>
  <si>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</si>
  <si>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</si>
  <si>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</si>
  <si>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</si>
  <si>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</si>
  <si>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</si>
  <si>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</si>
  <si>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</si>
  <si>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</si>
  <si>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</si>
  <si>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</si>
  <si>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</si>
  <si>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</si>
  <si>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</si>
  <si>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</si>
  <si>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</si>
  <si>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</si>
  <si>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</si>
  <si>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</si>
  <si>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</si>
  <si>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</si>
  <si>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</si>
  <si>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</si>
  <si>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</si>
  <si>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</si>
  <si>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</si>
  <si>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</si>
  <si>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</si>
  <si>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</si>
  <si>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</si>
  <si>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</si>
  <si>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</si>
  <si>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</si>
  <si>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</si>
  <si>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</si>
  <si>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</si>
  <si>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</si>
  <si>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</si>
  <si>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</si>
  <si>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</si>
  <si>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</si>
  <si>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</si>
  <si>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</si>
  <si>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</si>
  <si>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</si>
  <si>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</si>
  <si>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</si>
  <si>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</si>
  <si>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</si>
  <si>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</si>
  <si>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</si>
  <si>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</si>
  <si>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</si>
  <si>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</si>
  <si>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</si>
  <si>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</si>
  <si>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</si>
  <si>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</si>
  <si>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</si>
  <si>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</si>
  <si>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</si>
  <si>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</si>
  <si>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</si>
  <si>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</si>
  <si>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</si>
  <si>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</si>
  <si>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</si>
  <si>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</si>
  <si>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</si>
  <si>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</si>
  <si>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</si>
  <si>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</si>
  <si>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</si>
  <si>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</si>
  <si>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</si>
  <si>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</si>
  <si>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</si>
  <si>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</si>
  <si>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</si>
  <si>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</si>
  <si>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</si>
  <si>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</si>
  <si>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</si>
  <si>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</si>
  <si>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</si>
  <si>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</si>
  <si>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</si>
  <si>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</si>
  <si>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</si>
  <si>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</si>
  <si>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</si>
  <si>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</si>
  <si>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</si>
  <si>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</si>
  <si>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</si>
  <si>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</si>
  <si>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</si>
  <si>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</si>
  <si>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</si>
  <si>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</si>
  <si>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</si>
  <si>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</si>
  <si>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</si>
  <si>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</si>
  <si>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</si>
  <si>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</si>
  <si>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</si>
  <si>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</si>
  <si>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</si>
  <si>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</si>
  <si>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</si>
  <si>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</si>
  <si>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</si>
  <si>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</si>
  <si>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</si>
  <si>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</si>
  <si>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</si>
  <si>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</si>
  <si>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</si>
  <si>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</si>
  <si>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</si>
  <si>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</si>
  <si>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</si>
  <si>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</si>
  <si>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</si>
  <si>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</si>
  <si>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</si>
  <si>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</si>
  <si>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</si>
  <si>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</si>
  <si>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</si>
  <si>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</si>
  <si>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</si>
  <si>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</si>
  <si>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</si>
  <si>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</si>
  <si>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</si>
  <si>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</si>
  <si>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</si>
  <si>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</si>
  <si>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</si>
  <si>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</si>
  <si>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</si>
  <si>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</si>
  <si>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</si>
  <si>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</si>
  <si>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</si>
  <si>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</si>
  <si>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</si>
  <si>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</si>
  <si>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</si>
  <si>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</si>
  <si>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</si>
  <si>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</si>
  <si>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</si>
  <si>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</si>
  <si>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</si>
  <si>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</si>
  <si>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</si>
  <si>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</si>
  <si>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</si>
  <si>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</si>
  <si>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</si>
  <si>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</si>
  <si>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</si>
  <si>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</si>
  <si>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</si>
  <si>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</si>
  <si>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</si>
  <si>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</si>
  <si>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</si>
  <si>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</si>
  <si>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</si>
  <si>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</si>
  <si>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</si>
  <si>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</si>
  <si>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</si>
  <si>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</si>
  <si>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</si>
  <si>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</si>
  <si>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</si>
  <si>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</si>
  <si>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</si>
  <si>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</si>
  <si>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</si>
  <si>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</si>
  <si>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</si>
  <si>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</si>
  <si>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</si>
  <si>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</si>
  <si>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</si>
  <si>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</si>
  <si>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</si>
  <si>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</si>
  <si>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</si>
  <si>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</si>
  <si>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</si>
  <si>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</si>
  <si>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</si>
  <si>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</si>
  <si>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</si>
  <si>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</si>
  <si>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</si>
  <si>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</si>
  <si>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</si>
  <si>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</si>
  <si>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</si>
  <si>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</si>
  <si>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</si>
  <si>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</si>
  <si>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</si>
  <si>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</si>
  <si>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</si>
  <si>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</si>
  <si>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</si>
  <si>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</si>
  <si>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</si>
  <si>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</si>
  <si>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</si>
  <si>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</si>
  <si>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</si>
  <si>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</si>
  <si>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</si>
  <si>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</si>
  <si>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</si>
  <si>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</si>
  <si>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</si>
  <si>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</si>
  <si>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</si>
  <si>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</si>
  <si>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</si>
  <si>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</si>
  <si>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</si>
  <si>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</si>
  <si>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</si>
  <si>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</si>
  <si>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</si>
  <si>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</si>
  <si>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</si>
  <si>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</si>
  <si>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</si>
  <si>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</si>
  <si>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</si>
  <si>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</si>
  <si>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</si>
  <si>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</si>
  <si>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</si>
  <si>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</si>
  <si>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</si>
  <si>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</si>
  <si>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</si>
  <si>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</si>
  <si>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</si>
  <si>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</si>
  <si>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</si>
  <si>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</si>
  <si>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</si>
  <si>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</si>
  <si>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</si>
  <si>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</si>
  <si>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</si>
  <si>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</si>
  <si>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</si>
  <si>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</si>
  <si>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</si>
  <si>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</si>
  <si>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</si>
  <si>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</si>
  <si>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</si>
  <si>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</si>
  <si>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</si>
  <si>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</si>
  <si>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</si>
  <si>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</si>
  <si>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</si>
  <si>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</si>
  <si>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</si>
  <si>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</si>
  <si>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</si>
  <si>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</si>
  <si>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</si>
  <si>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</si>
  <si>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</si>
  <si>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</si>
  <si>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Prev. faixa 00h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</si>
  <si>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</si>
  <si>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</si>
  <si>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</si>
  <si>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</si>
  <si>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</si>
  <si>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</si>
  <si>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</si>
  <si>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</si>
  <si>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</si>
  <si>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</si>
  <si>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</si>
  <si>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</si>
  <si>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</si>
  <si>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</si>
  <si>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</si>
  <si>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</si>
  <si>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Substituição de dormentes na ponte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</si>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</sst>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C1" activePane="topRight" state="frozen"/>
      <selection pane="topRight" activeCell="R217" sqref="A213:R2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1483</v>
      </c>
      <c r="N208" s="141" t="s">
        <v>1484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1485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1486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1487</v>
      </c>
      <c r="N209" s="141" t="s">
        <v>1488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1489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1489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 t="s">
        <v>522</v>
      </c>
      <c r="Z213" s="116" t="s">
        <v>514</v>
      </c>
      <c r="AA213" s="117" t="s">
        <v>1411</v>
      </c>
      <c r="AB213" s="115" t="s">
        <v>521</v>
      </c>
      <c r="AC213" s="115" t="s">
        <v>503</v>
      </c>
      <c r="AD213" s="119">
        <v>0.25</v>
      </c>
      <c r="AE213" s="117">
        <v>9214</v>
      </c>
      <c r="AF213" s="117" t="s">
        <v>1490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1489</v>
      </c>
      <c r="X214" s="116" t="s">
        <v>519</v>
      </c>
      <c r="Y214" s="143" t="s">
        <v>522</v>
      </c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1489</v>
      </c>
      <c r="X215" s="116" t="s">
        <v>519</v>
      </c>
      <c r="Y215" s="143" t="s">
        <v>522</v>
      </c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1491</v>
      </c>
      <c r="W216" s="117" t="s">
        <v>1489</v>
      </c>
      <c r="X216" s="116" t="s">
        <v>519</v>
      </c>
      <c r="Y216" s="143" t="s">
        <v>522</v>
      </c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1492</v>
      </c>
      <c r="W217" s="117" t="s">
        <v>1493</v>
      </c>
      <c r="X217" s="116" t="s">
        <v>519</v>
      </c>
      <c r="Y217" s="143" t="s">
        <v>522</v>
      </c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1494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1495</v>
      </c>
      <c r="N218" s="141" t="s">
        <v>1496</v>
      </c>
      <c r="O218" s="118">
        <v>0.39583333333333331</v>
      </c>
      <c r="P218" s="118">
        <v>4.1666666666666664E-2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1497</v>
      </c>
      <c r="W218" s="117" t="s">
        <v>1498</v>
      </c>
      <c r="X218" s="116" t="s">
        <v>513</v>
      </c>
      <c r="Y218" s="143" t="s">
        <v>512</v>
      </c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0.125</v>
      </c>
      <c r="Q219" s="117">
        <v>3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1477</v>
      </c>
      <c r="W219" s="117" t="s">
        <v>1182</v>
      </c>
      <c r="X219" s="116" t="s">
        <v>519</v>
      </c>
      <c r="Y219" s="143" t="s">
        <v>522</v>
      </c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1499</v>
      </c>
      <c r="W220" s="117" t="s">
        <v>1500</v>
      </c>
      <c r="X220" s="116" t="s">
        <v>519</v>
      </c>
      <c r="Y220" s="143" t="s">
        <v>522</v>
      </c>
      <c r="Z220" s="116" t="s">
        <v>520</v>
      </c>
      <c r="AA220" s="117" t="s">
        <v>1501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">
        <v>1220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1502</v>
      </c>
      <c r="X221" s="116" t="s">
        <v>519</v>
      </c>
      <c r="Y221" s="143" t="s">
        <v>522</v>
      </c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ZLI1061/ZLI1062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1226</v>
      </c>
      <c r="W222" s="117" t="s">
        <v>1503</v>
      </c>
      <c r="X222" s="116" t="s">
        <v>519</v>
      </c>
      <c r="Y222" s="143" t="s">
        <v>522</v>
      </c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Juscélio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1:AE191 AA206:AE207 AA209:AE210 AA212:AE212 AA193:AE194" name="Range1_1_7_35_1"/>
    <protectedRange sqref="AF27 AF35 AF125:AF128 AF121 AF165:AF168 AF136 AF251 AF113:AF119 AF144 AF187:AF189 AF191 AF206:AF207 AF209:AF210 AF212 AF193:AF194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3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9" operator="equal">
      <formula>"NÃO"</formula>
    </cfRule>
    <cfRule type="cellIs" dxfId="235" priority="510" operator="equal">
      <formula>"SIM"</formula>
    </cfRule>
  </conditionalFormatting>
  <conditionalFormatting sqref="AZ360:AZ818 AZ6:AZ358">
    <cfRule type="expression" dxfId="234" priority="42965">
      <formula>#REF!=1</formula>
    </cfRule>
  </conditionalFormatting>
  <conditionalFormatting sqref="BF65 V65 U6:U64 U66:U820 AY6:AY839 BE6:BE839">
    <cfRule type="cellIs" dxfId="233" priority="42949" operator="equal">
      <formula>"ERRO"</formula>
    </cfRule>
  </conditionalFormatting>
  <conditionalFormatting sqref="BQ6:BQ191 BQ193:BQ822">
    <cfRule type="cellIs" dxfId="232" priority="42944" operator="equal">
      <formula>"Produção e Intervalo"</formula>
    </cfRule>
    <cfRule type="cellIs" dxfId="231" priority="42945" operator="equal">
      <formula>"Aderente"</formula>
    </cfRule>
    <cfRule type="cellIs" dxfId="230" priority="42946" operator="equal">
      <formula>"Intervalo"</formula>
    </cfRule>
    <cfRule type="cellIs" dxfId="229" priority="42947" operator="equal">
      <formula>"Produção"</formula>
    </cfRule>
    <cfRule type="cellIs" dxfId="228" priority="42948" operator="equal">
      <formula>"ERRO"</formula>
    </cfRule>
  </conditionalFormatting>
  <conditionalFormatting sqref="BR6:BS839">
    <cfRule type="cellIs" dxfId="227" priority="42926" operator="equal">
      <formula>"*"</formula>
    </cfRule>
    <cfRule type="cellIs" dxfId="226" priority="42927" operator="greaterThanOrEqual">
      <formula>1</formula>
    </cfRule>
    <cfRule type="cellIs" dxfId="225" priority="42928" operator="lessThan">
      <formula>1</formula>
    </cfRule>
  </conditionalFormatting>
  <conditionalFormatting sqref="BH821 BH444:BH818 BH6:BH27 BH28:BI34 BH35:BH84 BH85:BI88 BH89:BH441">
    <cfRule type="iconSet" priority="44749">
      <iconSet showValue="0">
        <cfvo type="percent" val="0"/>
        <cfvo type="num" val="1"/>
        <cfvo type="num" val="1" gte="0"/>
      </iconSet>
    </cfRule>
    <cfRule type="iconSet" priority="447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6">
      <formula>#REF!=1</formula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97:BP198 BP188:BP189">
    <cfRule type="iconSet" priority="44800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6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7" operator="equal">
      <formula>"OPORTUNIDADE"</formula>
    </cfRule>
  </conditionalFormatting>
  <conditionalFormatting sqref="Z225">
    <cfRule type="cellIs" dxfId="222" priority="345" operator="equal">
      <formula>"NÃO"</formula>
    </cfRule>
    <cfRule type="cellIs" dxfId="221" priority="346" operator="equal">
      <formula>"SIM"</formula>
    </cfRule>
  </conditionalFormatting>
  <conditionalFormatting sqref="Z227">
    <cfRule type="cellIs" dxfId="220" priority="344" operator="equal">
      <formula>"OPORTUNIDADE"</formula>
    </cfRule>
  </conditionalFormatting>
  <conditionalFormatting sqref="Z227">
    <cfRule type="cellIs" dxfId="219" priority="342" operator="equal">
      <formula>"NÃO"</formula>
    </cfRule>
    <cfRule type="cellIs" dxfId="218" priority="343" operator="equal">
      <formula>"SIM"</formula>
    </cfRule>
  </conditionalFormatting>
  <conditionalFormatting sqref="BP21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7" operator="equal">
      <formula>"OPORTUNIDADE"</formula>
    </cfRule>
  </conditionalFormatting>
  <conditionalFormatting sqref="Y225">
    <cfRule type="cellIs" dxfId="216" priority="335" operator="equal">
      <formula>"NÃO"</formula>
    </cfRule>
    <cfRule type="cellIs" dxfId="215" priority="336" operator="equal">
      <formula>"SIM"</formula>
    </cfRule>
  </conditionalFormatting>
  <conditionalFormatting sqref="Y227">
    <cfRule type="cellIs" dxfId="214" priority="334" operator="equal">
      <formula>"OPORTUNIDADE"</formula>
    </cfRule>
  </conditionalFormatting>
  <conditionalFormatting sqref="Y227">
    <cfRule type="cellIs" dxfId="213" priority="332" operator="equal">
      <formula>"NÃO"</formula>
    </cfRule>
    <cfRule type="cellIs" dxfId="212" priority="333" operator="equal">
      <formula>"SIM"</formula>
    </cfRule>
  </conditionalFormatting>
  <conditionalFormatting sqref="BP2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3" operator="equal">
      <formula>"OPORTUNIDADE"</formula>
    </cfRule>
  </conditionalFormatting>
  <conditionalFormatting sqref="Z244">
    <cfRule type="cellIs" dxfId="210" priority="281" operator="equal">
      <formula>"NÃO"</formula>
    </cfRule>
    <cfRule type="cellIs" dxfId="209" priority="282" operator="equal">
      <formula>"SIM"</formula>
    </cfRule>
  </conditionalFormatting>
  <conditionalFormatting sqref="Y244:Y248">
    <cfRule type="cellIs" dxfId="208" priority="280" operator="equal">
      <formula>"OPORTUNIDADE"</formula>
    </cfRule>
  </conditionalFormatting>
  <conditionalFormatting sqref="Y244:Y248">
    <cfRule type="cellIs" dxfId="207" priority="278" operator="equal">
      <formula>"NÃO"</formula>
    </cfRule>
    <cfRule type="cellIs" dxfId="206" priority="279" operator="equal">
      <formula>"SIM"</formula>
    </cfRule>
  </conditionalFormatting>
  <conditionalFormatting sqref="Y242">
    <cfRule type="cellIs" dxfId="205" priority="277" operator="equal">
      <formula>"OPORTUNIDADE"</formula>
    </cfRule>
  </conditionalFormatting>
  <conditionalFormatting sqref="Y242">
    <cfRule type="cellIs" dxfId="204" priority="275" operator="equal">
      <formula>"NÃO"</formula>
    </cfRule>
    <cfRule type="cellIs" dxfId="203" priority="276" operator="equal">
      <formula>"SIM"</formula>
    </cfRule>
  </conditionalFormatting>
  <conditionalFormatting sqref="Y241">
    <cfRule type="cellIs" dxfId="202" priority="274" operator="equal">
      <formula>"OPORTUNIDADE"</formula>
    </cfRule>
  </conditionalFormatting>
  <conditionalFormatting sqref="Y241">
    <cfRule type="cellIs" dxfId="201" priority="272" operator="equal">
      <formula>"NÃO"</formula>
    </cfRule>
    <cfRule type="cellIs" dxfId="200" priority="273" operator="equal">
      <formula>"SIM"</formula>
    </cfRule>
  </conditionalFormatting>
  <conditionalFormatting sqref="Y240">
    <cfRule type="cellIs" dxfId="199" priority="271" operator="equal">
      <formula>"OPORTUNIDADE"</formula>
    </cfRule>
  </conditionalFormatting>
  <conditionalFormatting sqref="Y240">
    <cfRule type="cellIs" dxfId="198" priority="269" operator="equal">
      <formula>"NÃO"</formula>
    </cfRule>
    <cfRule type="cellIs" dxfId="197" priority="270" operator="equal">
      <formula>"SIM"</formula>
    </cfRule>
  </conditionalFormatting>
  <conditionalFormatting sqref="Y239">
    <cfRule type="cellIs" dxfId="196" priority="268" operator="equal">
      <formula>"OPORTUNIDADE"</formula>
    </cfRule>
  </conditionalFormatting>
  <conditionalFormatting sqref="Y239">
    <cfRule type="cellIs" dxfId="195" priority="266" operator="equal">
      <formula>"NÃO"</formula>
    </cfRule>
    <cfRule type="cellIs" dxfId="194" priority="267" operator="equal">
      <formula>"SIM"</formula>
    </cfRule>
  </conditionalFormatting>
  <conditionalFormatting sqref="Y238">
    <cfRule type="cellIs" dxfId="193" priority="265" operator="equal">
      <formula>"OPORTUNIDADE"</formula>
    </cfRule>
  </conditionalFormatting>
  <conditionalFormatting sqref="Y238">
    <cfRule type="cellIs" dxfId="192" priority="263" operator="equal">
      <formula>"NÃO"</formula>
    </cfRule>
    <cfRule type="cellIs" dxfId="191" priority="264" operator="equal">
      <formula>"SIM"</formula>
    </cfRule>
  </conditionalFormatting>
  <conditionalFormatting sqref="Y237">
    <cfRule type="cellIs" dxfId="190" priority="262" operator="equal">
      <formula>"OPORTUNIDADE"</formula>
    </cfRule>
  </conditionalFormatting>
  <conditionalFormatting sqref="Y237">
    <cfRule type="cellIs" dxfId="189" priority="260" operator="equal">
      <formula>"NÃO"</formula>
    </cfRule>
    <cfRule type="cellIs" dxfId="188" priority="261" operator="equal">
      <formula>"SIM"</formula>
    </cfRule>
  </conditionalFormatting>
  <conditionalFormatting sqref="BQ192">
    <cfRule type="cellIs" dxfId="187" priority="255" operator="equal">
      <formula>"Produção e Intervalo"</formula>
    </cfRule>
    <cfRule type="cellIs" dxfId="186" priority="256" operator="equal">
      <formula>"Aderente"</formula>
    </cfRule>
    <cfRule type="cellIs" dxfId="185" priority="257" operator="equal">
      <formula>"Intervalo"</formula>
    </cfRule>
    <cfRule type="cellIs" dxfId="184" priority="258" operator="equal">
      <formula>"Produção"</formula>
    </cfRule>
    <cfRule type="cellIs" dxfId="183" priority="259" operator="equal">
      <formula>"ERRO"</formula>
    </cfRule>
  </conditionalFormatting>
  <conditionalFormatting sqref="BJ203:BK2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8" operator="equal">
      <formula>"OPORTUNIDADE"</formula>
    </cfRule>
  </conditionalFormatting>
  <conditionalFormatting sqref="Y255">
    <cfRule type="cellIs" dxfId="181" priority="246" operator="equal">
      <formula>"NÃO"</formula>
    </cfRule>
    <cfRule type="cellIs" dxfId="180" priority="247" operator="equal">
      <formula>"SIM"</formula>
    </cfRule>
  </conditionalFormatting>
  <conditionalFormatting sqref="Y263">
    <cfRule type="cellIs" dxfId="179" priority="242" operator="equal">
      <formula>"OPORTUNIDADE"</formula>
    </cfRule>
  </conditionalFormatting>
  <conditionalFormatting sqref="Y263">
    <cfRule type="cellIs" dxfId="178" priority="240" operator="equal">
      <formula>"NÃO"</formula>
    </cfRule>
    <cfRule type="cellIs" dxfId="177" priority="241" operator="equal">
      <formula>"SIM"</formula>
    </cfRule>
  </conditionalFormatting>
  <conditionalFormatting sqref="BP2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3" operator="equal">
      <formula>"OPORTUNIDADE"</formula>
    </cfRule>
  </conditionalFormatting>
  <conditionalFormatting sqref="Y275:Z275">
    <cfRule type="cellIs" dxfId="175" priority="221" operator="equal">
      <formula>"NÃO"</formula>
    </cfRule>
    <cfRule type="cellIs" dxfId="174" priority="222" operator="equal">
      <formula>"SIM"</formula>
    </cfRule>
  </conditionalFormatting>
  <conditionalFormatting sqref="BP2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6" operator="equal">
      <formula>"OPORTUNIDADE"</formula>
    </cfRule>
  </conditionalFormatting>
  <conditionalFormatting sqref="Z272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BK28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5" operator="equal">
      <formula>"OPORTUNIDADE"</formula>
    </cfRule>
  </conditionalFormatting>
  <conditionalFormatting sqref="Y6:Z25">
    <cfRule type="cellIs" dxfId="169" priority="163" operator="equal">
      <formula>"NÃO"</formula>
    </cfRule>
    <cfRule type="cellIs" dxfId="168" priority="164" operator="equal">
      <formula>"SIM"</formula>
    </cfRule>
  </conditionalFormatting>
  <conditionalFormatting sqref="Z18">
    <cfRule type="cellIs" dxfId="167" priority="162" operator="equal">
      <formula>"OPORTUNIDADE"</formula>
    </cfRule>
  </conditionalFormatting>
  <conditionalFormatting sqref="Z18">
    <cfRule type="cellIs" dxfId="166" priority="160" operator="equal">
      <formula>"NÃO"</formula>
    </cfRule>
    <cfRule type="cellIs" dxfId="165" priority="161" operator="equal">
      <formula>"SIM"</formula>
    </cfRule>
  </conditionalFormatting>
  <conditionalFormatting sqref="Y18">
    <cfRule type="cellIs" dxfId="164" priority="159" operator="equal">
      <formula>"OPORTUNIDADE"</formula>
    </cfRule>
  </conditionalFormatting>
  <conditionalFormatting sqref="Y18">
    <cfRule type="cellIs" dxfId="163" priority="157" operator="equal">
      <formula>"NÃO"</formula>
    </cfRule>
    <cfRule type="cellIs" dxfId="162" priority="158" operator="equal">
      <formula>"SIM"</formula>
    </cfRule>
  </conditionalFormatting>
  <conditionalFormatting sqref="Z23">
    <cfRule type="cellIs" dxfId="161" priority="156" operator="equal">
      <formula>"OPORTUNIDADE"</formula>
    </cfRule>
  </conditionalFormatting>
  <conditionalFormatting sqref="Z23">
    <cfRule type="cellIs" dxfId="160" priority="154" operator="equal">
      <formula>"NÃO"</formula>
    </cfRule>
    <cfRule type="cellIs" dxfId="159" priority="155" operator="equal">
      <formula>"SIM"</formula>
    </cfRule>
  </conditionalFormatting>
  <conditionalFormatting sqref="Y23">
    <cfRule type="cellIs" dxfId="158" priority="153" operator="equal">
      <formula>"OPORTUNIDADE"</formula>
    </cfRule>
  </conditionalFormatting>
  <conditionalFormatting sqref="Y23">
    <cfRule type="cellIs" dxfId="157" priority="151" operator="equal">
      <formula>"NÃO"</formula>
    </cfRule>
    <cfRule type="cellIs" dxfId="156" priority="152" operator="equal">
      <formula>"SIM"</formula>
    </cfRule>
  </conditionalFormatting>
  <conditionalFormatting sqref="BK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F114:F448 AI6:AI839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1504</v>
      </c>
      <c r="D5" s="291"/>
      <c r="E5" s="291"/>
      <c r="F5" s="291"/>
      <c r="G5" s="291"/>
      <c r="H5" s="291"/>
      <c r="I5" s="291"/>
      <c r="J5" s="292"/>
      <c r="K5" s="293" t="s">
        <v>1505</v>
      </c>
      <c r="L5" s="294"/>
      <c r="M5" s="294"/>
      <c r="N5" s="294"/>
      <c r="O5" s="295" t="s">
        <v>1506</v>
      </c>
      <c r="P5" s="296"/>
    </row>
    <row r="6" spans="1:16" s="81" customFormat="1" ht="15" customHeight="1">
      <c r="A6" s="73" t="s">
        <v>1507</v>
      </c>
      <c r="B6" s="82" t="s">
        <v>1508</v>
      </c>
      <c r="C6" s="83" t="s">
        <v>1062</v>
      </c>
      <c r="D6" s="84" t="s">
        <v>1063</v>
      </c>
      <c r="E6" s="83" t="s">
        <v>1509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1510</v>
      </c>
      <c r="M6" s="87" t="s">
        <v>708</v>
      </c>
      <c r="N6" s="88" t="s">
        <v>1057</v>
      </c>
      <c r="O6" s="204" t="s">
        <v>1100</v>
      </c>
      <c r="P6" s="149" t="s">
        <v>1511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PEDRO (TP-696)</v>
      </c>
      <c r="F213" s="90" t="str">
        <f>IF(SP_NORTE!H212="","*",SP_NORTE!H212)</f>
        <v>152ZCT</v>
      </c>
      <c r="G213" s="90" t="str">
        <f>IF(SP_NORTE!M212="","*",SP_NORTE!M212)</f>
        <v>ZCV-ZCT</v>
      </c>
      <c r="H213" s="129">
        <f>IF(SP_NORTE!K212="","*",SP_NORTE!K212)</f>
        <v>153.68</v>
      </c>
      <c r="I213" s="126">
        <f>IF(SP_NORTE!O212="","*",SP_NORTE!O212)</f>
        <v>0.39583333333333331</v>
      </c>
      <c r="J213" s="126">
        <f>IF(SP_NORTE!P212="","*",SP_NORTE!P212)</f>
        <v>6.25E-2</v>
      </c>
      <c r="K213" s="90" t="str">
        <f>IF(SP_NORTE!AK212="","*",SP_NORTE!AK212)</f>
        <v>152ZCT</v>
      </c>
      <c r="L213" s="90" t="str">
        <f>IF(SP_NORTE!AM212="","*",SP_NORTE!AM212)</f>
        <v>ZCV-ZCT</v>
      </c>
      <c r="M213" s="90">
        <f>IF(SP_NORTE!AP212="","*",SP_NORTE!AP212)</f>
        <v>153.68</v>
      </c>
      <c r="N213" s="90" t="str">
        <f>IF(SP_NORTE!AM212="","*",SP_NORTE!AM212)</f>
        <v>ZCV-ZCT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E46</v>
      </c>
      <c r="F214" s="90" t="str">
        <f>IF(SP_NORTE!H213="","*",SP_NORTE!H213)</f>
        <v>ZRU2</v>
      </c>
      <c r="G214" s="90" t="str">
        <f>IF(SP_NORTE!M213="","*",SP_NORTE!M213)</f>
        <v>ZCV-ZCT</v>
      </c>
      <c r="H214" s="129">
        <f>IF(SP_NORTE!K213="","*",SP_NORTE!K213)</f>
        <v>149.9</v>
      </c>
      <c r="I214" s="126">
        <f>IF(SP_NORTE!O213="","*",SP_NORTE!O213)</f>
        <v>0.29166666666666669</v>
      </c>
      <c r="J214" s="126">
        <f>IF(SP_NORTE!P213="","*",SP_NORTE!P213)</f>
        <v>0.125</v>
      </c>
      <c r="K214" s="90" t="str">
        <f>IF(SP_NORTE!AK213="","*",SP_NORTE!AK213)</f>
        <v>ZRU2</v>
      </c>
      <c r="L214" s="90" t="str">
        <f>IF(SP_NORTE!AM213="","*",SP_NORTE!AM213)</f>
        <v>ZCV-ZCT</v>
      </c>
      <c r="M214" s="90">
        <f>IF(SP_NORTE!AP213="","*",SP_NORTE!AP213)</f>
        <v>149.9</v>
      </c>
      <c r="N214" s="90" t="str">
        <f>IF(SP_NORTE!AM213="","*",SP_NORTE!AM213)</f>
        <v>ZCV-ZCT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ZCZ-ZTI</v>
      </c>
      <c r="E215" s="90" t="str">
        <f>IF(SP_NORTE!D214="","*",SP_NORTE!D214)</f>
        <v>DANILO (TP-837)</v>
      </c>
      <c r="F215" s="90" t="str">
        <f>IF(SP_NORTE!H214="","*",SP_NORTE!H214)</f>
        <v>ZDGK58</v>
      </c>
      <c r="G215" s="90" t="str">
        <f>IF(SP_NORTE!M214="","*",SP_NORTE!M214)</f>
        <v>ZDG-ZTN</v>
      </c>
      <c r="H215" s="129">
        <f>IF(SP_NORTE!K214="","*",SP_NORTE!K214)</f>
        <v>56.296999999999997</v>
      </c>
      <c r="I215" s="126">
        <f>IF(SP_NORTE!O214="","*",SP_NORTE!O214)</f>
        <v>0.35416666666666669</v>
      </c>
      <c r="J215" s="126">
        <f>IF(SP_NORTE!P214="","*",SP_NORTE!P214)</f>
        <v>6.25E-2</v>
      </c>
      <c r="K215" s="90" t="str">
        <f>IF(SP_NORTE!AK214="","*",SP_NORTE!AK214)</f>
        <v>ZDGK58</v>
      </c>
      <c r="L215" s="90" t="str">
        <f>IF(SP_NORTE!AM214="","*",SP_NORTE!AM214)</f>
        <v>ZDG-ZTN</v>
      </c>
      <c r="M215" s="90">
        <f>IF(SP_NORTE!AP214="","*",SP_NORTE!AP214)</f>
        <v>56.296999999999997</v>
      </c>
      <c r="N215" s="90" t="str">
        <f>IF(SP_NORTE!AM214="","*",SP_NORTE!AM214)</f>
        <v>ZDG-ZTN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>
        <f>IF(SP_NORTE!B215="","*",SP_NORTE!B215)</f>
        <v>45974</v>
      </c>
      <c r="B216" s="90" t="str">
        <f>IF(SP_NORTE!X215="","*",SP_NORTE!X215)</f>
        <v>Oportunidade</v>
      </c>
      <c r="C216" s="90" t="str">
        <f>IF(SP_NORTE!S215="","*",SP_NORTE!S215)</f>
        <v>SP NORTE</v>
      </c>
      <c r="D216" s="90" t="str">
        <f>IF(SP_NORTE!T215="","*",SP_NORTE!T215)</f>
        <v>ZCZ-ZTI</v>
      </c>
      <c r="E216" s="90" t="str">
        <f>IF(SP_NORTE!D215="","*",SP_NORTE!D215)</f>
        <v>IGOR (TF-660)</v>
      </c>
      <c r="F216" s="90" t="str">
        <f>IF(SP_NORTE!H215="","*",SP_NORTE!H215)</f>
        <v>ZDGK58</v>
      </c>
      <c r="G216" s="90" t="str">
        <f>IF(SP_NORTE!M215="","*",SP_NORTE!M215)</f>
        <v>ZDG-ZTN</v>
      </c>
      <c r="H216" s="129">
        <f>IF(SP_NORTE!K215="","*",SP_NORTE!K215)</f>
        <v>55.252000000000002</v>
      </c>
      <c r="I216" s="126">
        <f>IF(SP_NORTE!O215="","*",SP_NORTE!O215)</f>
        <v>0.35416666666666669</v>
      </c>
      <c r="J216" s="126">
        <f>IF(SP_NORTE!P215="","*",SP_NORTE!P215)</f>
        <v>6.25E-2</v>
      </c>
      <c r="K216" s="90" t="str">
        <f>IF(SP_NORTE!AK215="","*",SP_NORTE!AK215)</f>
        <v>ZDGK58</v>
      </c>
      <c r="L216" s="90" t="str">
        <f>IF(SP_NORTE!AM215="","*",SP_NORTE!AM215)</f>
        <v>ZDG-ZTN</v>
      </c>
      <c r="M216" s="90">
        <f>IF(SP_NORTE!AP215="","*",SP_NORTE!AP215)</f>
        <v>55.252000000000002</v>
      </c>
      <c r="N216" s="90" t="str">
        <f>IF(SP_NORTE!AM215="","*",SP_NORTE!AM215)</f>
        <v>ZDG-ZTN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ZCZ-ZTI</v>
      </c>
      <c r="E217" s="90" t="str">
        <f>IF(SP_NORTE!D216="","*",SP_NORTE!D216)</f>
        <v>ANTÔNIO (TP-713)</v>
      </c>
      <c r="F217" s="90" t="str">
        <f>IF(SP_NORTE!H216="","*",SP_NORTE!H216)</f>
        <v>K14K18</v>
      </c>
      <c r="G217" s="90" t="str">
        <f>IF(SP_NORTE!M216="","*",SP_NORTE!M216)</f>
        <v>ZTO-ZDZ</v>
      </c>
      <c r="H217" s="129">
        <f>IF(SP_NORTE!K216="","*",SP_NORTE!K216)</f>
        <v>15.7</v>
      </c>
      <c r="I217" s="126">
        <f>IF(SP_NORTE!O216="","*",SP_NORTE!O216)</f>
        <v>0.375</v>
      </c>
      <c r="J217" s="126">
        <f>IF(SP_NORTE!P216="","*",SP_NORTE!P216)</f>
        <v>0.125</v>
      </c>
      <c r="K217" s="90" t="str">
        <f>IF(SP_NORTE!AK216="","*",SP_NORTE!AK216)</f>
        <v>K14K18</v>
      </c>
      <c r="L217" s="90" t="str">
        <f>IF(SP_NORTE!AM216="","*",SP_NORTE!AM216)</f>
        <v>ZTO-ZDZ</v>
      </c>
      <c r="M217" s="90">
        <f>IF(SP_NORTE!AP216="","*",SP_NORTE!AP216)</f>
        <v>15.7</v>
      </c>
      <c r="N217" s="90" t="str">
        <f>IF(SP_NORTE!AM216="","*",SP_NORTE!AM216)</f>
        <v>ZTO-ZDZ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EDVAN (TP-691)</v>
      </c>
      <c r="F218" s="90" t="str">
        <f>IF(SP_NORTE!H217="","*",SP_NORTE!H217)</f>
        <v>K14K18</v>
      </c>
      <c r="G218" s="90" t="str">
        <f>IF(SP_NORTE!M217="","*",SP_NORTE!M217)</f>
        <v>ZTO-ZDZ</v>
      </c>
      <c r="H218" s="129">
        <f>IF(SP_NORTE!K217="","*",SP_NORTE!K217)</f>
        <v>15.7</v>
      </c>
      <c r="I218" s="126">
        <f>IF(SP_NORTE!O217="","*",SP_NORTE!O217)</f>
        <v>0.375</v>
      </c>
      <c r="J218" s="126">
        <f>IF(SP_NORTE!P217="","*",SP_NORTE!P217)</f>
        <v>0.125</v>
      </c>
      <c r="K218" s="90" t="str">
        <f>IF(SP_NORTE!AK217="","*",SP_NORTE!AK217)</f>
        <v>K14K18</v>
      </c>
      <c r="L218" s="90" t="str">
        <f>IF(SP_NORTE!AM217="","*",SP_NORTE!AM217)</f>
        <v>ZTO-ZDZ</v>
      </c>
      <c r="M218" s="90">
        <f>IF(SP_NORTE!AP217="","*",SP_NORTE!AP217)</f>
        <v>15.7</v>
      </c>
      <c r="N218" s="90" t="str">
        <f>IF(SP_NORTE!AM217="","*",SP_NORTE!AM217)</f>
        <v>ZTO-ZDZ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Contrato</v>
      </c>
      <c r="C219" s="90" t="str">
        <f>IF(SP_NORTE!S218="","*",SP_NORTE!S218)</f>
        <v>SP NORTE</v>
      </c>
      <c r="D219" s="90" t="str">
        <f>IF(SP_NORTE!T218="","*",SP_NORTE!T218)</f>
        <v>ZBV-ZTI</v>
      </c>
      <c r="E219" s="90" t="str">
        <f>IF(SP_NORTE!D218="","*",SP_NORTE!D218)</f>
        <v>A74</v>
      </c>
      <c r="F219" s="90" t="str">
        <f>IF(SP_NORTE!H218="","*",SP_NORTE!H218)</f>
        <v>ZRX133</v>
      </c>
      <c r="G219" s="90" t="str">
        <f>IF(SP_NORTE!M218="","*",SP_NORTE!M218)</f>
        <v>ZRX-ZIQ</v>
      </c>
      <c r="H219" s="129">
        <f>IF(SP_NORTE!K218="","*",SP_NORTE!K218)</f>
        <v>132</v>
      </c>
      <c r="I219" s="126">
        <f>IF(SP_NORTE!O218="","*",SP_NORTE!O218)</f>
        <v>0.39583333333333331</v>
      </c>
      <c r="J219" s="126">
        <f>IF(SP_NORTE!P218="","*",SP_NORTE!P218)</f>
        <v>4.1666666666666664E-2</v>
      </c>
      <c r="K219" s="90" t="str">
        <f>IF(SP_NORTE!AK218="","*",SP_NORTE!AK218)</f>
        <v>ZRX133</v>
      </c>
      <c r="L219" s="90" t="str">
        <f>IF(SP_NORTE!AM218="","*",SP_NORTE!AM218)</f>
        <v>ZRX-ZIQ</v>
      </c>
      <c r="M219" s="90">
        <f>IF(SP_NORTE!AP218="","*",SP_NORTE!AP218)</f>
        <v>132</v>
      </c>
      <c r="N219" s="90" t="str">
        <f>IF(SP_NORTE!AM218="","*",SP_NORTE!AM218)</f>
        <v>ZRX-ZIQ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ZBV-ZTI</v>
      </c>
      <c r="E220" s="90" t="str">
        <f>IF(SP_NORTE!D219="","*",SP_NORTE!D219)</f>
        <v>EXPANSÃO TURMA 1</v>
      </c>
      <c r="F220" s="90" t="str">
        <f>IF(SP_NORTE!H219="","*",SP_NORTE!H219)</f>
        <v>111ZCD</v>
      </c>
      <c r="G220" s="90" t="str">
        <f>IF(SP_NORTE!M219="","*",SP_NORTE!M219)</f>
        <v>ZLI-ZCD</v>
      </c>
      <c r="H220" s="129">
        <f>IF(SP_NORTE!K219="","*",SP_NORTE!K219)</f>
        <v>112.6</v>
      </c>
      <c r="I220" s="126">
        <f>IF(SP_NORTE!O219="","*",SP_NORTE!O219)</f>
        <v>0.375</v>
      </c>
      <c r="J220" s="126">
        <f>IF(SP_NORTE!P219="","*",SP_NORTE!P219)</f>
        <v>0.125</v>
      </c>
      <c r="K220" s="90" t="str">
        <f>IF(SP_NORTE!AK219="","*",SP_NORTE!AK219)</f>
        <v>111ZCD</v>
      </c>
      <c r="L220" s="90" t="str">
        <f>IF(SP_NORTE!AM219="","*",SP_NORTE!AM219)</f>
        <v>ZLI-ZCD</v>
      </c>
      <c r="M220" s="90">
        <f>IF(SP_NORTE!AP219="","*",SP_NORTE!AP219)</f>
        <v>112.6</v>
      </c>
      <c r="N220" s="90" t="str">
        <f>IF(SP_NORTE!AM219="","*",SP_NORTE!AM219)</f>
        <v>ZLI-ZCD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>
        <f>IF(SP_NORTE!B220="","*",SP_NORTE!B220)</f>
        <v>45974</v>
      </c>
      <c r="B221" s="90" t="str">
        <f>IF(SP_NORTE!X220="","*",SP_NORTE!X220)</f>
        <v>Oportunidade</v>
      </c>
      <c r="C221" s="90" t="str">
        <f>IF(SP_NORTE!S220="","*",SP_NORTE!S220)</f>
        <v>SP NORTE</v>
      </c>
      <c r="D221" s="90" t="str">
        <f>IF(SP_NORTE!T220="","*",SP_NORTE!T220)</f>
        <v>ZBV-ZTI</v>
      </c>
      <c r="E221" s="90" t="str">
        <f>IF(SP_NORTE!D220="","*",SP_NORTE!D220)</f>
        <v>V92</v>
      </c>
      <c r="F221" s="90" t="str">
        <f>IF(SP_NORTE!H220="","*",SP_NORTE!H220)</f>
        <v>109111</v>
      </c>
      <c r="G221" s="90" t="str">
        <f>IF(SP_NORTE!M220="","*",SP_NORTE!M220)</f>
        <v>ZTT-ZLI</v>
      </c>
      <c r="H221" s="129">
        <f>IF(SP_NORTE!K220="","*",SP_NORTE!K220)</f>
        <v>101</v>
      </c>
      <c r="I221" s="126">
        <f>IF(SP_NORTE!O220="","*",SP_NORTE!O220)</f>
        <v>0.375</v>
      </c>
      <c r="J221" s="126">
        <f>IF(SP_NORTE!P220="","*",SP_NORTE!P220)</f>
        <v>0.16666666666666666</v>
      </c>
      <c r="K221" s="90" t="str">
        <f>IF(SP_NORTE!AK220="","*",SP_NORTE!AK220)</f>
        <v>109111</v>
      </c>
      <c r="L221" s="90" t="str">
        <f>IF(SP_NORTE!AM220="","*",SP_NORTE!AM220)</f>
        <v>ZTT-ZLI</v>
      </c>
      <c r="M221" s="90">
        <f>IF(SP_NORTE!AP220="","*",SP_NORTE!AP220)</f>
        <v>101</v>
      </c>
      <c r="N221" s="90" t="str">
        <f>IF(SP_NORTE!AM220="","*",SP_NORTE!AM220)</f>
        <v>ZTT-ZLI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ZBV-ZTI</v>
      </c>
      <c r="E222" s="90" t="str">
        <f>IF(SP_NORTE!D221="","*",SP_NORTE!D221)</f>
        <v>KLECIO (TP-699)</v>
      </c>
      <c r="F222" s="90" t="str">
        <f>IF(SP_NORTE!H221="","*",SP_NORTE!H221)</f>
        <v>ZLI1061</v>
      </c>
      <c r="G222" s="90" t="str">
        <f>IF(SP_NORTE!M221="","*",SP_NORTE!M221)</f>
        <v>ZLI</v>
      </c>
      <c r="H222" s="129">
        <f>IF(SP_NORTE!K221="","*",SP_NORTE!K221)</f>
        <v>105.20699999999999</v>
      </c>
      <c r="I222" s="126">
        <f>IF(SP_NORTE!O221="","*",SP_NORTE!O221)</f>
        <v>0.375</v>
      </c>
      <c r="J222" s="126">
        <f>IF(SP_NORTE!P221="","*",SP_NORTE!P221)</f>
        <v>0.16666666666666666</v>
      </c>
      <c r="K222" s="90" t="str">
        <f>IF(SP_NORTE!AK221="","*",SP_NORTE!AK221)</f>
        <v>ZLI1061</v>
      </c>
      <c r="L222" s="90" t="str">
        <f>IF(SP_NORTE!AM221="","*",SP_NORTE!AM221)</f>
        <v>ZLI</v>
      </c>
      <c r="M222" s="90">
        <f>IF(SP_NORTE!AP221="","*",SP_NORTE!AP221)</f>
        <v>105.20699999999999</v>
      </c>
      <c r="N222" s="90" t="str">
        <f>IF(SP_NORTE!AM221="","*",SP_NORTE!AM221)</f>
        <v>ZLI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ZBV-ZTI</v>
      </c>
      <c r="E223" s="90" t="str">
        <f>IF(SP_NORTE!D222="","*",SP_NORTE!D222)</f>
        <v>JUSCELIO (TF-658)</v>
      </c>
      <c r="F223" s="90" t="str">
        <f>IF(SP_NORTE!H222="","*",SP_NORTE!H222)</f>
        <v>-</v>
      </c>
      <c r="G223" s="90" t="str">
        <f>IF(SP_NORTE!M222="","*",SP_NORTE!M222)</f>
        <v>ZBM-ZHO</v>
      </c>
      <c r="H223" s="129">
        <f>IF(SP_NORTE!K222="","*",SP_NORTE!K222)</f>
        <v>58.3</v>
      </c>
      <c r="I223" s="126">
        <f>IF(SP_NORTE!O222="","*",SP_NORTE!O222)</f>
        <v>0.375</v>
      </c>
      <c r="J223" s="126">
        <f>IF(SP_NORTE!P222="","*",SP_NORTE!P222)</f>
        <v>4.1666666666666664E-2</v>
      </c>
      <c r="K223" s="90" t="str">
        <f>IF(SP_NORTE!AK222="","*",SP_NORTE!AK222)</f>
        <v>-</v>
      </c>
      <c r="L223" s="90" t="str">
        <f>IF(SP_NORTE!AM222="","*",SP_NORTE!AM222)</f>
        <v>ZBM-ZHO</v>
      </c>
      <c r="M223" s="90">
        <f>IF(SP_NORTE!AP222="","*",SP_NORTE!AP222)</f>
        <v>58.3</v>
      </c>
      <c r="N223" s="90" t="str">
        <f>IF(SP_NORTE!AM222="","*",SP_NORTE!AM222)</f>
        <v>ZBM-ZHO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1512</v>
      </c>
      <c r="V1" s="302"/>
      <c r="W1" s="302"/>
    </row>
    <row r="2" spans="1:23" s="91" customFormat="1">
      <c r="A2" s="94" t="s">
        <v>1513</v>
      </c>
      <c r="B2" s="94" t="s">
        <v>1508</v>
      </c>
      <c r="C2" s="94" t="s">
        <v>508</v>
      </c>
      <c r="D2" s="95" t="s">
        <v>1062</v>
      </c>
      <c r="E2" s="95" t="s">
        <v>1063</v>
      </c>
      <c r="F2" s="95" t="s">
        <v>1507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1514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OPORTUNIDADE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OPORTUNIDADE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IF(SP_NORTE!Y217="","*",SP_NORTE!Y217)</f>
        <v>OPORTUNIDADE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SIM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0.39583333333333331</v>
      </c>
      <c r="Q215" s="178">
        <f>IF(SP_NORTE!P218="","*",SP_NORTE!P218)</f>
        <v>4.1666666666666664E-2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0.125</v>
      </c>
      <c r="R216" s="180" t="str">
        <f>IF(SP_NORTE!Q219="","*",CONCATENATE(SP_NORTE!Q219," ",SP_NORTE!R219))</f>
        <v>3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OPORTUNIDADE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ZLI1061/ZLI1062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Juscélio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1515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1516</v>
      </c>
      <c r="C2" s="134" t="s">
        <v>1047</v>
      </c>
      <c r="D2" s="83" t="s">
        <v>1049</v>
      </c>
      <c r="E2" s="83" t="s">
        <v>1517</v>
      </c>
      <c r="F2" s="111" t="s">
        <v>1518</v>
      </c>
      <c r="G2" s="83" t="s">
        <v>1519</v>
      </c>
      <c r="H2" s="83" t="s">
        <v>1520</v>
      </c>
      <c r="I2" s="83" t="s">
        <v>1521</v>
      </c>
      <c r="J2" s="83" t="s">
        <v>1522</v>
      </c>
      <c r="K2" s="85" t="s">
        <v>1523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OPORTUNIDADE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ACIONAMENTO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OPORTUNIDADE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OPORTUNIDADE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OPORTUNIDADE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OPORTUNIDADE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SIM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OPORTUNIDADE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OPORTUNIDADE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(Lucas)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OPORTUNIDADE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OPORTUNIDADE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2025-11-13T10:37:03Z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