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09" documentId="120_S{118792C3-22EF-5104-A093-F22BFE3913F3}" xr6:coauthVersionLast="47" xr6:coauthVersionMax="47" xr10:uidLastSave="{53B7F2F3-4E02-4C41-A067-E06F4283C15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8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73" i="15" l="1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F157" i="12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<sst xmlns="http://schemas.openxmlformats.org/spreadsheetml/2006/main" count="5065" uniqueCount="1302">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</sst>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W160" activePane="bottomRight" state="frozen"/>
      <selection pane="bottomRight" activeCell="Y177" sqref="Y1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1211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1227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1228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1229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1230</v>
      </c>
      <c r="I177" s="106" t="s">
        <v>1231</v>
      </c>
      <c r="J177" s="105">
        <v>54</v>
      </c>
      <c r="K177" s="105">
        <v>106</v>
      </c>
      <c r="L177" s="105" t="s">
        <v>558</v>
      </c>
      <c r="M177" s="127" t="s">
        <v>1232</v>
      </c>
      <c r="N177" s="127" t="s">
        <v>1233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1228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/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1237</v>
      </c>
      <c r="C4" s="160" t="s">
        <v>1238</v>
      </c>
      <c r="D4" s="160" t="s">
        <v>1239</v>
      </c>
      <c r="E4" s="160" t="s">
        <v>1240</v>
      </c>
      <c r="F4" s="160" t="s">
        <v>4</v>
      </c>
      <c r="G4" s="160" t="s">
        <v>1241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1242</v>
      </c>
      <c r="C6" s="161">
        <v>407867</v>
      </c>
      <c r="D6" s="161" t="s">
        <v>1243</v>
      </c>
      <c r="E6" s="161" t="s">
        <v>789</v>
      </c>
      <c r="F6" s="161" t="s">
        <v>1244</v>
      </c>
      <c r="G6" s="162"/>
    </row>
    <row r="7" spans="2:7">
      <c r="B7" s="161" t="s">
        <v>1245</v>
      </c>
      <c r="C7" s="161">
        <v>293644</v>
      </c>
      <c r="D7" s="161" t="s">
        <v>1246</v>
      </c>
      <c r="E7" s="161" t="s">
        <v>789</v>
      </c>
      <c r="F7" s="161" t="s">
        <v>1244</v>
      </c>
      <c r="G7" s="162"/>
    </row>
    <row r="8" spans="2:7">
      <c r="B8" s="161" t="s">
        <v>1247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1248</v>
      </c>
      <c r="C9" s="161">
        <v>256790</v>
      </c>
      <c r="D9" s="161" t="s">
        <v>1249</v>
      </c>
      <c r="E9" s="161" t="s">
        <v>790</v>
      </c>
      <c r="F9" s="161" t="s">
        <v>1250</v>
      </c>
      <c r="G9" s="162">
        <v>46357</v>
      </c>
    </row>
    <row r="10" spans="2:7">
      <c r="B10" s="161" t="s">
        <v>1251</v>
      </c>
      <c r="C10" s="161">
        <v>265193</v>
      </c>
      <c r="D10" s="161" t="s">
        <v>1252</v>
      </c>
      <c r="E10" s="161" t="s">
        <v>791</v>
      </c>
      <c r="F10" s="161" t="s">
        <v>1071</v>
      </c>
      <c r="G10" s="161" t="s">
        <v>1253</v>
      </c>
    </row>
    <row r="11" spans="2:7">
      <c r="B11" s="161" t="s">
        <v>1254</v>
      </c>
      <c r="C11" s="161">
        <v>293716</v>
      </c>
      <c r="D11" s="161" t="s">
        <v>1255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1256</v>
      </c>
      <c r="C12" s="161">
        <v>257258</v>
      </c>
      <c r="D12" s="161" t="s">
        <v>1257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1258</v>
      </c>
      <c r="C13" s="161">
        <v>371147</v>
      </c>
      <c r="D13" s="161" t="s">
        <v>1259</v>
      </c>
      <c r="E13" s="161" t="s">
        <v>792</v>
      </c>
      <c r="F13" s="161" t="s">
        <v>128</v>
      </c>
      <c r="G13" s="161" t="s">
        <v>1253</v>
      </c>
    </row>
    <row r="14" spans="2:7">
      <c r="B14" s="161" t="s">
        <v>1260</v>
      </c>
      <c r="C14" s="161">
        <v>259230</v>
      </c>
      <c r="D14" s="161" t="s">
        <v>1261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1262</v>
      </c>
      <c r="C15" s="161">
        <v>370705</v>
      </c>
      <c r="D15" s="161"/>
      <c r="E15" s="161" t="s">
        <v>792</v>
      </c>
      <c r="F15" s="161" t="s">
        <v>128</v>
      </c>
      <c r="G15" s="161" t="s">
        <v>1253</v>
      </c>
    </row>
    <row r="16" spans="2:7">
      <c r="B16" s="161" t="s">
        <v>1263</v>
      </c>
      <c r="C16" s="161">
        <v>258542</v>
      </c>
      <c r="D16" s="161" t="s">
        <v>1264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1265</v>
      </c>
      <c r="C17" s="161">
        <v>257050</v>
      </c>
      <c r="D17" s="161" t="s">
        <v>1266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1268</v>
      </c>
      <c r="D4" s="163" t="s">
        <v>1269</v>
      </c>
      <c r="E4" s="163" t="s">
        <v>1270</v>
      </c>
      <c r="F4" s="160" t="s">
        <v>1271</v>
      </c>
      <c r="G4" s="163" t="s">
        <v>1272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1275</v>
      </c>
      <c r="G9" s="167" t="s">
        <v>1276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1273</v>
      </c>
      <c r="G10" s="167"/>
    </row>
    <row r="11" spans="2:7">
      <c r="B11" s="167" t="s">
        <v>1277</v>
      </c>
      <c r="C11" s="167">
        <v>9038</v>
      </c>
      <c r="D11" s="168">
        <v>46085</v>
      </c>
      <c r="E11" s="167">
        <v>10520</v>
      </c>
      <c r="F11" s="169" t="s">
        <v>1278</v>
      </c>
      <c r="G11" s="167"/>
    </row>
    <row r="12" spans="2:7">
      <c r="B12" s="167" t="s">
        <v>709</v>
      </c>
      <c r="C12" s="167" t="s">
        <v>1279</v>
      </c>
      <c r="D12" s="168">
        <v>46066</v>
      </c>
      <c r="E12" s="167">
        <v>9500</v>
      </c>
      <c r="F12" s="169" t="s">
        <v>1280</v>
      </c>
      <c r="G12" s="167"/>
    </row>
    <row r="13" spans="2:7">
      <c r="B13" s="167" t="s">
        <v>709</v>
      </c>
      <c r="C13" s="167" t="s">
        <v>1281</v>
      </c>
      <c r="D13" s="168">
        <v>46066</v>
      </c>
      <c r="E13" s="167">
        <v>10500</v>
      </c>
      <c r="F13" s="169" t="s">
        <v>1280</v>
      </c>
      <c r="G13" s="167"/>
    </row>
    <row r="14" spans="2:7">
      <c r="B14" s="167" t="s">
        <v>709</v>
      </c>
      <c r="C14" s="167" t="s">
        <v>1282</v>
      </c>
      <c r="D14" s="168">
        <v>46066</v>
      </c>
      <c r="E14" s="167">
        <v>9000</v>
      </c>
      <c r="F14" s="169" t="s">
        <v>1280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1283</v>
      </c>
      <c r="C2" s="121" t="s">
        <v>946</v>
      </c>
      <c r="D2" s="76" t="s">
        <v>948</v>
      </c>
      <c r="E2" s="76" t="s">
        <v>1284</v>
      </c>
      <c r="F2" s="99" t="s">
        <v>1285</v>
      </c>
      <c r="G2" s="76" t="s">
        <v>1286</v>
      </c>
      <c r="H2" s="76" t="s">
        <v>1287</v>
      </c>
      <c r="I2" s="76" t="s">
        <v>1288</v>
      </c>
      <c r="J2" s="76" t="s">
        <v>1289</v>
      </c>
      <c r="K2" s="78" t="s">
        <v>1290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EXPANSÃO TURMA 1</v>
      </c>
      <c r="E166" s="94" t="str">
        <f>IF(SP_SUL!H170="","*",SP_SUL!H170)</f>
        <v>-</v>
      </c>
      <c r="F166" s="100" t="str">
        <f>IF(SP_SUL!M170="","*",SP_SUL!M170)</f>
        <v>ZGM-109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46086</v>
      </c>
      <c r="D173" s="94" t="str">
        <f>IF(SP_SUL!D177="","*",SP_SUL!D177)</f>
        <v>A84</v>
      </c>
      <c r="E173" s="94" t="str">
        <f>IF(SP_SUL!H177="","*",SP_SUL!H177)</f>
        <v>ZPT105-1</v>
      </c>
      <c r="F173" s="100" t="str">
        <f>IF(SP_SUL!M177="","*",SP_SUL!M177)</f>
        <v>ZPT-ZKW</v>
      </c>
      <c r="G173" s="95" t="str">
        <f>IF(SP_SUL!I177="","*",SP_SUL!I177)</f>
        <v>ZKW102-1</v>
      </c>
      <c r="H173" s="95" t="str">
        <f>IF(SP_SUL!AB177="","*",SP_SUL!AB177)</f>
        <v>FIXO</v>
      </c>
      <c r="I173" s="95" t="str">
        <f>IF(SP_SUL!AC177="","*",SP_SUL!AC177)</f>
        <v>*</v>
      </c>
      <c r="J173" s="96">
        <f>IF(SP_SUL!AA177="","*",SP_SUL!AA177)</f>
        <v>1</v>
      </c>
      <c r="K173" s="97">
        <f>IF(SP_SUL!AD177="","*",SP_SUL!AD177)</f>
        <v>0.29166666666666669</v>
      </c>
    </row>
    <row r="174" spans="2:11" hidden="1">
      <c r="B174" s="94" t="str">
        <f>IF(SP_SUL!Y178="","*",SP_SUL!Y178)</f>
        <v>*</v>
      </c>
      <c r="C174" s="95">
        <f>IF(SP_SUL!B178="","*",SP_SUL!B178)</f>
        <v>46086</v>
      </c>
      <c r="D174" s="94" t="str">
        <f>IF(SP_SUL!D178="","*",SP_SUL!D178)</f>
        <v>MODERNIZAÇÃO TURMA 2</v>
      </c>
      <c r="E174" s="94" t="str">
        <f>IF(SP_SUL!H178="","*",SP_SUL!H178)</f>
        <v>ZXWK792</v>
      </c>
      <c r="F174" s="100" t="str">
        <f>IF(SP_SUL!M178="","*",SP_SUL!M178)</f>
        <v>ZXW-ZEZ</v>
      </c>
      <c r="G174" s="95" t="str">
        <f>IF(SP_SUL!I178="","*",SP_SUL!I178)</f>
        <v>-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-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1291</v>
      </c>
      <c r="V1" s="226"/>
      <c r="W1" s="226"/>
    </row>
    <row r="2" spans="1:23" ht="15" customHeight="1">
      <c r="A2" s="87" t="s">
        <v>1292</v>
      </c>
      <c r="B2" s="87" t="s">
        <v>1293</v>
      </c>
      <c r="C2" s="87" t="s">
        <v>376</v>
      </c>
      <c r="D2" s="88" t="s">
        <v>961</v>
      </c>
      <c r="E2" s="88" t="s">
        <v>4</v>
      </c>
      <c r="F2" s="88" t="s">
        <v>1294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1295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1296</v>
      </c>
      <c r="D5" s="228"/>
      <c r="E5" s="228"/>
      <c r="F5" s="228"/>
      <c r="G5" s="228"/>
      <c r="H5" s="228"/>
      <c r="I5" s="228"/>
      <c r="J5" s="229"/>
      <c r="K5" s="230" t="s">
        <v>1297</v>
      </c>
      <c r="L5" s="231"/>
      <c r="M5" s="231"/>
      <c r="N5" s="231"/>
      <c r="O5" s="232" t="s">
        <v>1298</v>
      </c>
      <c r="P5" s="233"/>
    </row>
    <row r="6" spans="1:16" s="74" customFormat="1" ht="15" customHeight="1">
      <c r="A6" s="66" t="s">
        <v>1294</v>
      </c>
      <c r="B6" s="75" t="s">
        <v>1293</v>
      </c>
      <c r="C6" s="76" t="s">
        <v>961</v>
      </c>
      <c r="D6" s="77" t="s">
        <v>962</v>
      </c>
      <c r="E6" s="76" t="s">
        <v>1299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1300</v>
      </c>
      <c r="M6" s="80" t="s">
        <v>576</v>
      </c>
      <c r="N6" s="81" t="s">
        <v>956</v>
      </c>
      <c r="O6" s="158" t="s">
        <v>999</v>
      </c>
      <c r="P6" s="133" t="s">
        <v>1301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2026-03-04T19:51:59Z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