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94" documentId="8_{B6337239-1A00-434D-AAD0-422EA1FEB5AE}" xr6:coauthVersionLast="47" xr6:coauthVersionMax="47" xr10:uidLastSave="{F750DE84-B2A6-4F44-A968-91A3630330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67" i="1" l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<sst xmlns="http://schemas.openxmlformats.org/spreadsheetml/2006/main" count="8383" uniqueCount="1867">
  <si>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</si>
  <si>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</si>
  <si>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</si>
  <si>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</si>
  <si>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</si>
  <si>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</si>
  <si>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</si>
  <si>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</si>
  <si>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</si>
  <si>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</si>
  <si>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</si>
  <si>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</si>
  <si>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</si>
  <si>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</si>
  <si>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</si>
  <si>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</si>
  <si>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</si>
  <si>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</si>
  <si>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</si>
  <si>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</si>
  <si>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</si>
  <si>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</si>
  <si>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</si>
  <si>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</si>
  <si>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</si>
  <si>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</si>
  <si>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</si>
  <si>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</si>
  <si>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</si>
  <si>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</si>
  <si>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</si>
  <si>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</si>
  <si>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</si>
  <si>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</si>
  <si>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</si>
  <si>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</si>
  <si>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</si>
  <si>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</si>
  <si>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</si>
  <si>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</si>
  <si>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</si>
  <si>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</si>
  <si>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</si>
  <si>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</si>
  <si>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</si>
  <si>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</si>
  <si>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</si>
  <si>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</si>
  <si>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</si>
  <si>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</si>
  <si>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</si>
  <si>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</si>
  <si>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</si>
  <si>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</si>
  <si>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</si>
  <si>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</si>
  <si>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</si>
  <si>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</si>
  <si>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</si>
  <si>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</si>
  <si>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</si>
  <si>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</si>
  <si>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</si>
  <si>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</si>
  <si>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</si>
  <si>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</si>
  <si>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</si>
  <si>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</si>
  <si>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</si>
  <si>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</si>
  <si>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</si>
  <si>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</si>
  <si>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</si>
  <si>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</si>
  <si>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</si>
  <si>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</si>
  <si>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</si>
  <si>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</si>
  <si>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</si>
  <si>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</si>
  <si>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</si>
  <si>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</si>
  <si>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</si>
  <si>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</si>
  <si>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</si>
  <si>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</si>
  <si>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</si>
  <si>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</si>
  <si>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</si>
  <si>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</si>
  <si>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</si>
  <si>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</si>
  <si>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</si>
  <si>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</si>
  <si>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</si>
  <si>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</si>
  <si>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</si>
  <si>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</si>
  <si>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</si>
  <si>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</si>
  <si>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</si>
  <si>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</si>
  <si>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</si>
  <si>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</si>
  <si>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</si>
  <si>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</si>
  <si>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</si>
  <si>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</si>
  <si>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</si>
  <si>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</si>
  <si>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</si>
  <si>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</si>
  <si>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</si>
  <si>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</si>
  <si>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</si>
  <si>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</si>
  <si>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</si>
  <si>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</si>
  <si>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</si>
  <si>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</si>
  <si>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</si>
  <si>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</si>
  <si>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</si>
  <si>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</si>
  <si>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</si>
  <si>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</si>
  <si>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</si>
  <si>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</si>
  <si>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</si>
  <si>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</si>
  <si>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</si>
  <si>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</si>
  <si>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</si>
  <si>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</si>
  <si>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</si>
  <si>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</si>
  <si>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</si>
  <si>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</si>
  <si>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</si>
  <si>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</si>
  <si>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</si>
  <si>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</si>
  <si>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</si>
  <si>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</si>
  <si>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</si>
  <si>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</si>
  <si>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</si>
  <si>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</si>
  <si>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</si>
  <si>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</si>
  <si>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</si>
  <si>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</si>
  <si>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</si>
  <si>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</si>
  <si>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</si>
  <si>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</si>
  <si>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</si>
  <si>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</si>
  <si>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</si>
  <si>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</si>
  <si>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</si>
  <si>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</si>
  <si>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</si>
  <si>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</si>
  <si>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</si>
  <si>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</si>
  <si>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</si>
  <si>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</si>
  <si>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</si>
  <si>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</si>
  <si>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</si>
  <si>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</si>
  <si>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</si>
  <si>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</si>
  <si>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</si>
  <si>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</si>
  <si>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</si>
  <si>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</si>
  <si>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</si>
  <si>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</si>
  <si>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</si>
  <si>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</si>
  <si>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</si>
  <si>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</si>
  <si>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</si>
  <si>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</si>
  <si>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</si>
  <si>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</si>
  <si>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</si>
  <si>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</si>
  <si>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</si>
  <si>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</si>
  <si>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</si>
  <si>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</si>
  <si>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</si>
  <si>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</si>
  <si>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</si>
  <si>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</si>
  <si>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</si>
  <si>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</si>
  <si>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</si>
  <si>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</si>
  <si>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</si>
  <si>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</si>
  <si>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</si>
  <si>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</si>
  <si>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</si>
  <si>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</si>
  <si>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</si>
  <si>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</si>
  <si>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</si>
  <si>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</si>
  <si>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</si>
  <si>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</si>
  <si>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</si>
  <si>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</si>
  <si>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</si>
  <si>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</si>
  <si>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</si>
  <si>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</si>
  <si>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</si>
  <si>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</si>
  <si>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</si>
  <si>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</si>
  <si>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</si>
  <si>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</si>
  <si>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</si>
  <si>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</si>
  <si>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</si>
  <si>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</si>
  <si>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</si>
  <si>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</si>
  <si>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</si>
  <si>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</si>
  <si>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</si>
  <si>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</si>
  <si>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</si>
  <si>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</si>
  <si>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</si>
  <si>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</si>
  <si>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</si>
  <si>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</si>
  <si>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</si>
  <si>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</si>
  <si>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</si>
  <si>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</si>
  <si>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</si>
  <si>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</si>
  <si>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</si>
  <si>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</si>
  <si>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</si>
  <si>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</si>
  <si>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</si>
  <si>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</si>
  <si>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</si>
  <si>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</si>
  <si>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</si>
  <si>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</si>
  <si>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</si>
  <si>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</si>
  <si>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</si>
  <si>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</si>
  <si>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</si>
  <si>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</si>
  <si>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</si>
  <si>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</si>
  <si>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</si>
  <si>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</si>
  <si>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</si>
  <si>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</si>
  <si>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</si>
  <si>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</si>
  <si>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</si>
  <si>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</si>
  <si>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</si>
  <si>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</si>
  <si>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</si>
  <si>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</si>
  <si>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</si>
  <si>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</si>
  <si>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</si>
  <si>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</si>
  <si>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</si>
  <si>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</si>
  <si>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</si>
  <si>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</si>
  <si>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</si>
  <si>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</si>
  <si>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</si>
  <si>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</si>
  <si>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</si>
  <si>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</si>
  <si>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</si>
  <si>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</si>
  <si>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</si>
  <si>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</si>
  <si>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</si>
  <si>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</si>
  <si>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</si>
  <si>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</si>
  <si>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</si>
  <si>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</si>
  <si>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</si>
  <si>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</si>
  <si>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</si>
  <si>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</si>
  <si>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</si>
  <si>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</si>
  <si>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</si>
  <si>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</si>
  <si>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</si>
  <si>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</si>
  <si>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</si>
  <si>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</si>
  <si>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</si>
  <si>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</si>
  <si>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</si>
  <si>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</si>
  <si>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</si>
  <si>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</si>
  <si>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</si>
  <si>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</si>
  <si>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</si>
  <si>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</si>
  <si>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</si>
  <si>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</si>
  <si>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</si>
  <si>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</si>
  <si>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</si>
  <si>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</si>
  <si>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</si>
  <si>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</si>
  <si>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</si>
  <si>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</si>
  <si>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</si>
  <si>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</si>
  <si>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</si>
  <si>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</si>
  <si>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</si>
  <si>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</si>
  <si>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</si>
  <si>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</si>
  <si>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</si>
  <si>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</si>
  <si>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</si>
  <si>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</si>
  <si>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</si>
  <si>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</si>
  <si>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</si>
  <si>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</si>
  <si>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</si>
  <si>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</si>
  <si>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</si>
  <si>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</si>
  <si>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</si>
  <si>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</si>
  <si>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</si>
  <si>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</si>
  <si>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</si>
  <si>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</si>
  <si>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</si>
  <si>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</si>
  <si>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</si>
  <si>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</si>
  <si>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</si>
  <si>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</si>
  <si>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</si>
  <si>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</si>
  <si>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</si>
  <si>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</si>
  <si>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</si>
  <si>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</si>
  <si>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</si>
  <si>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</si>
  <si>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</si>
  <si>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</si>
  <si>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</si>
  <si>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</si>
  <si>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</si>
  <si>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</si>
  <si>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</si>
  <si>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</si>
  <si>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</si>
  <si>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</si>
  <si>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</si>
  <si>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</si>
  <si>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</si>
  <si>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</si>
  <si>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</si>
  <si>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</si>
  <si>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</si>
  <si>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</si>
  <si>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</si>
  <si>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</si>
  <si>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</si>
  <si>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</si>
  <si>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</si>
  <si>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</si>
  <si>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</si>
  <si>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</si>
  <si>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</si>
  <si>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</si>
  <si>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</si>
  <si>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</si>
  <si>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</si>
  <si>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</si>
  <si>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</si>
  <si>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</si>
  <si>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</si>
  <si>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</si>
  <si>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</si>
  <si>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</si>
  <si>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</si>
  <si>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</si>
  <si>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</si>
  <si>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</si>
  <si>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</si>
  <si>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</si>
  <si>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</si>
  <si>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</si>
  <si>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</si>
  <si>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</si>
  <si>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</si>
  <si>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</si>
  <si>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</si>
  <si>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</si>
  <si>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</si>
  <si>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</si>
  <si>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</si>
  <si>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</si>
  <si>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</si>
  <si>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</si>
  <si>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</si>
  <si>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</si>
  <si>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</si>
  <si>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</si>
  <si>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</si>
  <si>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</si>
  <si>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</si>
  <si>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</si>
  <si>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</si>
  <si>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</si>
  <si>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</si>
  <si>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</si>
  <si>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</si>
  <si>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</si>
  <si>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</si>
  <si>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</si>
  <si>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</si>
  <si>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</si>
  <si>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</si>
  <si>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</si>
  <si>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</si>
  <si>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</si>
  <si>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</si>
  <si>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</si>
  <si>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</si>
  <si>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</si>
  <si>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</si>
  <si>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</si>
  <si>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</si>
  <si>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</si>
  <si>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</si>
  <si>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</si>
  <si>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</si>
  <si>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</si>
  <si>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</si>
  <si>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</si>
  <si>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</si>
  <si>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</si>
  <si>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</si>
  <si>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</si>
  <si>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</si>
  <si>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</si>
  <si>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</si>
  <si>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</si>
  <si>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</si>
  <si>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</si>
  <si>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</si>
  <si>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</si>
  <si>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</si>
  <si>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</si>
  <si>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</si>
  <si>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</si>
  <si>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</si>
  <si>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</si>
  <si>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</si>
  <si>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</si>
  <si>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</si>
  <si>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</si>
  <si>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</si>
  <si>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</si>
  <si>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</si>
  <si>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</si>
  <si>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</si>
  <si>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</si>
  <si>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</si>
  <si>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</si>
  <si>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</si>
  <si>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</si>
  <si>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</si>
  <si>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</si>
  <si>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</si>
  <si>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</si>
  <si>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</si>
  <si>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</si>
  <si>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</si>
  <si>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</si>
  <si>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</si>
  <si>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</si>
  <si>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</si>
  <si>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</si>
  <si>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</si>
  <si>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</si>
  <si>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</si>
  <si>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</si>
  <si>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</si>
  <si>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</si>
  <si>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</si>
  <si>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</si>
  <si>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</si>
  <si>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</si>
  <si>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</si>
  <si>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</si>
  <si>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</si>
  <si>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</si>
  <si>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</si>
  <si>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</si>
  <si>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</si>
  <si>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</si>
  <si>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</si>
  <si>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</si>
  <si>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</si>
  <si>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</si>
  <si>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</si>
  <si>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</si>
  <si>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</si>
  <si>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</si>
  <si>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</si>
  <si>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</si>
  <si>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</si>
  <si>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</si>
  <si>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</si>
  <si>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</si>
  <si>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</si>
  <si>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</si>
  <si>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</si>
  <si>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</si>
  <si>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</si>
  <si>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</si>
  <si>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</si>
  <si>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</si>
  <si>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</si>
  <si>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</si>
  <si>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</si>
  <si>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</si>
  <si>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</si>
  <si>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</si>
  <si>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</si>
  <si>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</si>
  <si>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</si>
  <si>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</si>
  <si>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</si>
  <si>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</si>
  <si>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</si>
  <si>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</si>
  <si>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</si>
  <si>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</si>
  <si>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</si>
  <si>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</si>
  <si>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</si>
  <si>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</si>
  <si>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</si>
  <si>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</si>
  <si>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</si>
  <si>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</si>
  <si>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</si>
  <si>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</si>
  <si>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</si>
  <si>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</si>
  <si>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</si>
  <si>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</si>
  <si>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</si>
  <si>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</si>
  <si>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</si>
  <si>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</si>
  <si>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</si>
  <si>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</si>
  <si>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</si>
  <si>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</si>
  <si>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</si>
  <si>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</si>
  <si>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</si>
  <si>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</si>
  <si>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</si>
  <si>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</si>
  <si>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</si>
  <si>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</si>
  <si>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</si>
  <si>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</si>
  <si>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</si>
  <si>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</si>
  <si>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</si>
  <si>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</si>
  <si>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</si>
  <si>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</si>
  <si>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</si>
  <si>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</si>
  <si>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</si>
  <si>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</si>
  <si>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</si>
  <si>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</si>
  <si>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</si>
  <si>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</si>
  <si>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</si>
  <si>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</si>
  <si>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</si>
  <si>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</si>
  <si>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</si>
  <si>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</si>
  <si>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</si>
  <si>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</si>
  <si>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</si>
  <si>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</si>
  <si>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</si>
  <si>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</si>
  <si>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</si>
  <si>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</si>
  <si>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</si>
  <si>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</si>
  <si>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</si>
  <si>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</si>
  <si>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</si>
  <si>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</si>
  <si>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</si>
  <si>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</si>
  <si>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</si>
  <si>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</si>
  <si>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</si>
  <si>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</si>
  <si>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</si>
  <si>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</si>
  <si>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</si>
  <si>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</si>
  <si>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</si>
  <si>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</si>
  <si>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</si>
  <si>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</si>
  <si>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</si>
  <si>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</si>
  <si>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</si>
  <si>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</si>
  <si>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</si>
  <si>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</si>
  <si>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</si>
  <si>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</si>
  <si>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</si>
  <si>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</si>
  <si>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</si>
  <si>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</si>
  <si>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</si>
  <si>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</si>
  <si>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</si>
  <si>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</si>
  <si>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</si>
  <si>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</si>
  <si>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</si>
  <si>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</si>
  <si>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</si>
  <si>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</si>
  <si>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</si>
  <si>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</si>
  <si>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</si>
  <si>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</si>
  <si>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</si>
  <si>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</si>
  <si>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</si>
  <si>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</si>
  <si>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</si>
  <si>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</si>
  <si>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</si>
  <si>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</si>
  <si>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</si>
  <si>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</si>
  <si>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</si>
  <si>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</si>
  <si>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</si>
  <si>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</si>
  <si>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</si>
  <si>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</si>
  <si>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</si>
  <si>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</si>
  <si>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</si>
  <si>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</si>
  <si>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</si>
  <si>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</si>
  <si>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</si>
  <si>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</si>
  <si>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</si>
  <si>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</si>
  <si>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</si>
  <si>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</si>
  <si>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</si>
  <si>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</si>
  <si>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</si>
  <si>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</si>
  <si>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</si>
  <si>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</si>
  <si>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</si>
  <si>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</si>
  <si>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</si>
  <si>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</si>
  <si>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</si>
  <si>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</si>
  <si>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</si>
  <si>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</si>
  <si>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</si>
  <si>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</si>
  <si>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</si>
  <si>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</si>
  <si>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</si>
  <si>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</si>
  <si>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</si>
  <si>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</si>
  <si>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</si>
  <si>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</si>
  <si>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</si>
  <si>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</si>
  <si>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</si>
  <si>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</si>
  <si>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</si>
  <si>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</si>
  <si>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</si>
  <si>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</si>
  <si>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</si>
  <si>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</si>
  <si>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</si>
  <si>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</si>
  <si>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</si>
  <si>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</si>
  <si>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</si>
  <si>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</si>
  <si>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</si>
  <si>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</si>
  <si>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</si>
  <si>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</si>
  <si>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</si>
  <si>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</si>
  <si>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</si>
  <si>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</si>
  <si>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</si>
  <si>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</si>
  <si>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</si>
  <si>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</si>
  <si>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</si>
  <si>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</si>
  <si>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</si>
  <si>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</si>
  <si>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</si>
  <si>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</si>
  <si>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</si>
  <si>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</si>
  <si>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</si>
  <si>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</si>
  <si>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</si>
  <si>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</si>
  <si>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</si>
  <si>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</si>
  <si>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</si>
  <si>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</si>
  <si>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</si>
  <si>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</si>
  <si>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</si>
  <si>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</si>
  <si>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</si>
  <si>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</si>
  <si>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</si>
  <si>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</si>
  <si>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</si>
  <si>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</si>
  <si>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</si>
  <si>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</si>
  <si>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</si>
  <si>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</si>
  <si>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</si>
  <si>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</si>
  <si>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</si>
  <si>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</si>
  <si>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</si>
  <si>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</si>
  <si>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</si>
  <si>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</si>
  <si>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</si>
  <si>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</si>
  <si>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</si>
  <si>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</si>
  <si>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</si>
  <si>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</si>
  <si>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</si>
  <si>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</si>
  <si>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</si>
  <si>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</si>
  <si>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</si>
  <si>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</si>
  <si>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</si>
  <si>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</si>
  <si>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</si>
  <si>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</si>
  <si>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</si>
  <si>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</si>
  <si>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</si>
  <si>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</si>
  <si>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</si>
  <si>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</si>
  <si>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</si>
  <si>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</si>
  <si>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</si>
  <si>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</si>
  <si>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</si>
  <si>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</si>
  <si>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</si>
  <si>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</si>
  <si>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</si>
  <si>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</si>
  <si>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</si>
  <si>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</si>
  <si>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</si>
  <si>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</si>
  <si>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</si>
  <si>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</si>
  <si>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</si>
  <si>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</si>
  <si>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</si>
  <si>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</si>
  <si>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</si>
  <si>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</si>
  <si>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</si>
  <si>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</si>
  <si>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</si>
  <si>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</si>
  <si>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</si>
  <si>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</si>
  <si>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</si>
  <si>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</si>
  <si>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</si>
  <si>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</si>
  <si>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</si>
  <si>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</si>
  <si>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</si>
  <si>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</si>
  <si>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</si>
  <si>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</si>
  <si>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</si>
  <si>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</si>
  <si>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</si>
  <si>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</si>
  <si>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</si>
  <si>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</si>
  <si>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</si>
  <si>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</si>
  <si>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</si>
  <si>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</si>
  <si>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</si>
  <si>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</si>
  <si>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</si>
  <si>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</si>
  <si>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</si>
  <si>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</si>
  <si>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</si>
  <si>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</si>
  <si>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</si>
  <si>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</si>
  <si>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</si>
  <si>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</si>
  <si>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</si>
  <si>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</si>
  <si>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</si>
  <si>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</si>
  <si>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</si>
  <si>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</si>
  <si>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</si>
  <si>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</si>
  <si>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</si>
  <si>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</si>
  <si>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</si>
  <si>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</si>
  <si>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</si>
  <si>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</si>
  <si>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</si>
  <si>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</si>
  <si>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</si>
  <si>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</si>
  <si>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</si>
  <si>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</si>
  <si>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</si>
  <si>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</si>
  <si>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</si>
  <si>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</si>
  <si>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</si>
  <si>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</si>
  <si>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</si>
  <si>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</si>
  <si>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</si>
  <si>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</si>
  <si>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</si>
  <si>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</si>
  <si>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</si>
  <si>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</si>
  <si>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</si>
  <si>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</si>
  <si>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</si>
  <si>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</si>
  <si>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</si>
  <si>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</si>
  <si>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</si>
  <si>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</si>
  <si>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</si>
  <si>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</si>
  <si>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</si>
  <si>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</si>
  <si>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</si>
  <si>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</si>
  <si>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</si>
  <si>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</si>
  <si>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</si>
  <si>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</si>
  <si>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</si>
  <si>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</si>
  <si>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</si>
  <si>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</si>
  <si>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</si>
  <si>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</si>
  <si>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</si>
  <si>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</si>
  <si>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</si>
  <si>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</si>
  <si>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</si>
  <si>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</si>
  <si>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</si>
  <si>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</si>
  <si>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</si>
  <si>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</si>
  <si>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</si>
  <si>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</si>
  <si>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</si>
  <si>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</si>
  <si>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</si>
  <si>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</si>
  <si>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</si>
  <si>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</si>
  <si>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</si>
  <si>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</si>
  <si>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</si>
  <si>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</si>
  <si>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</si>
  <si>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</si>
  <si>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</si>
  <si>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</si>
  <si>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</si>
  <si>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</si>
  <si>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</si>
  <si>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</si>
  <si>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</si>
  <si>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</si>
  <si>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</si>
  <si>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</si>
  <si>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</si>
  <si>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</si>
  <si>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</si>
  <si>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</si>
  <si>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</si>
  <si>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</si>
  <si>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</si>
  <si>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</si>
  <si>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</si>
  <si>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</si>
  <si>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</si>
  <si>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</si>
  <si>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</si>
  <si>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</si>
  <si>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</si>
  <si>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</si>
  <si>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</si>
  <si>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</si>
  <si>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</si>
  <si>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</si>
  <si>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</si>
  <si>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</si>
  <si>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</si>
  <si>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</si>
  <si>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</si>
  <si>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</si>
  <si>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</si>
  <si>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</si>
  <si>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</si>
  <si>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</si>
  <si>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</si>
  <si>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</si>
  <si>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</si>
  <si>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</si>
  <si>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</si>
  <si>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</si>
  <si>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</si>
  <si>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</si>
  <si>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</si>
  <si>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</si>
  <si>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</si>
  <si>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</si>
  <si>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</si>
  <si>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</si>
  <si>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</si>
  <si>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</si>
  <si>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</si>
  <si>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</si>
  <si>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</si>
  <si>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</si>
  <si>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</si>
  <si>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</si>
  <si>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</si>
  <si>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</si>
  <si>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</si>
  <si>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</si>
  <si>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</si>
  <si>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</si>
  <si>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</si>
  <si>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</si>
  <si>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</si>
  <si>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</si>
  <si>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</si>
  <si>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</si>
  <si>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</si>
  <si>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</si>
  <si>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</si>
  <si>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</si>
  <si>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</si>
  <si>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</si>
  <si>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</si>
  <si>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</si>
  <si>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</si>
  <si>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</si>
  <si>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</si>
  <si>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</si>
  <si>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</si>
  <si>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</si>
  <si>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</si>
  <si>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</si>
  <si>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</si>
  <si>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</si>
  <si>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</si>
  <si>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</si>
  <si>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</si>
  <si>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</si>
  <si>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</si>
  <si>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</si>
  <si>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</si>
  <si>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</si>
  <si>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</si>
  <si>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</si>
  <si>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</si>
  <si>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</si>
  <si>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</si>
  <si>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</si>
  <si>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</si>
  <si>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</si>
  <si>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</si>
  <si>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</si>
  <si>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</si>
  <si>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</si>
  <si>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</si>
  <si>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</si>
  <si>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</si>
  <si>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</si>
  <si>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</si>
  <si>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</si>
  <si>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</si>
  <si>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</si>
  <si>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</si>
  <si>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</si>
  <si>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</si>
  <si>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</si>
  <si>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</si>
  <si>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</si>
  <si>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</si>
  <si>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</si>
  <si>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</si>
  <si>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</si>
  <si>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</si>
  <si>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</si>
  <si>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</si>
  <si>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</si>
  <si>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</si>
  <si>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</si>
  <si>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</si>
  <si>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</si>
  <si>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</si>
  <si>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</si>
  <si>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</si>
  <si>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</si>
  <si>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</si>
  <si>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</si>
  <si>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</si>
  <si>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</si>
  <si>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</si>
  <si>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</si>
  <si>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</si>
  <si>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</si>
  <si>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</si>
  <si>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</si>
  <si>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</si>
  <si>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</si>
  <si>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</si>
  <si>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</si>
  <si>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</si>
  <si>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</si>
  <si>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</si>
  <si>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</si>
  <si>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</si>
  <si>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</si>
  <si>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</si>
  <si>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</si>
  <si>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</si>
  <si>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</si>
  <si>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</si>
  <si>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</si>
  <si>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</si>
  <si>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</si>
  <si>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</si>
  <si>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</si>
  <si>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</si>
  <si>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</si>
  <si>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</si>
  <si>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</si>
  <si>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</si>
  <si>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</si>
  <si>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</si>
  <si>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</si>
  <si>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</si>
  <si>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</si>
  <si>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</si>
  <si>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</si>
  <si>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</si>
  <si>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</si>
  <si>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</si>
  <si>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</si>
  <si>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</si>
  <si>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</si>
  <si>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</si>
  <si>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</si>
  <si>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</si>
  <si>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</si>
  <si>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</si>
  <si>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</si>
  <si>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</si>
  <si>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</si>
  <si>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</si>
  <si>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</si>
  <si>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</si>
  <si>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</si>
  <si>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</si>
  <si>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</si>
  <si>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</si>
  <si>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</si>
  <si>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</si>
  <si>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</si>
  <si>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</si>
  <si>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</si>
  <si>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</si>
  <si>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</si>
  <si>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</si>
  <si>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</si>
  <si>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</si>
  <si>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</si>
  <si>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</si>
  <si>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</si>
  <si>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</si>
  <si>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</si>
  <si>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</si>
  <si>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</si>
  <si>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</si>
  <si>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</si>
  <si>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</si>
  <si>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</si>
  <si>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</si>
  <si>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</si>
  <si>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</si>
  <si>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</si>
  <si>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</si>
  <si>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</si>
  <si>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</si>
  <si>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</si>
  <si>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</si>
  <si>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</si>
  <si>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</si>
  <si>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</si>
  <si>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</si>
  <si>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</si>
  <si>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</si>
  <si>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</si>
  <si>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</si>
  <si>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</si>
  <si>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</si>
  <si>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</si>
  <si>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</si>
  <si>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</si>
  <si>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</si>
  <si>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</si>
  <si>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</si>
  <si>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</si>
  <si>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</si>
  <si>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</si>
  <si>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</si>
  <si>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</si>
  <si>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</si>
  <si>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</si>
  <si>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</si>
  <si>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</si>
  <si>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</si>
  <si>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</si>
  <si>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</si>
  <si>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</si>
  <si>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</si>
  <si>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</si>
  <si>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</si>
  <si>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</si>
  <si>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</si>
  <si>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</si>
  <si>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</si>
  <si>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</si>
  <si>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</si>
  <si>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</si>
  <si>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</si>
  <si>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</si>
  <si>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</si>
  <si>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</si>
  <si>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</si>
  <si>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</si>
  <si>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</si>
  <si>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</si>
  <si>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</si>
  <si>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</si>
  <si>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</si>
  <si>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</si>
  <si>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</si>
  <si>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</si>
  <si>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</si>
  <si>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</si>
  <si>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</si>
  <si>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</si>
  <si>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</si>
  <si>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</si>
  <si>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</si>
  <si>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</si>
  <si>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</si>
  <si>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</si>
  <si>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</si>
  <si>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</si>
  <si>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</si>
  <si>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</si>
  <si>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</si>
  <si>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</si>
  <si>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</si>
  <si>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</si>
  <si>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</si>
  <si>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</si>
  <si>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</si>
  <si>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</si>
  <si>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</si>
  <si>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</si>
  <si>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</si>
  <si>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</si>
  <si>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</si>
  <si>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</si>
  <si>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</si>
  <si>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</si>
  <si>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</si>
  <si>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</si>
  <si>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</si>
  <si>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</si>
  <si>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</si>
  <si>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</si>
  <si>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</si>
  <si>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</si>
  <si>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</si>
  <si>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</si>
  <si>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</si>
  <si>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</si>
  <si>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</si>
  <si>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</si>
  <si>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</si>
  <si>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</si>
  <si>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</si>
  <si>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</si>
  <si>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</si>
  <si>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</si>
  <si>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</si>
  <si>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</si>
  <si>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</si>
  <si>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</si>
  <si>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</si>
  <si>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</si>
  <si>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</si>
  <si>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</si>
  <si>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</si>
  <si>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</si>
  <si>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</si>
  <si>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</si>
  <si>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</si>
  <si>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</si>
  <si>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</si>
  <si>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</si>
  <si>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</si>
  <si>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</si>
  <si>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</si>
  <si>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</si>
  <si>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</si>
  <si>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</si>
  <si>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</si>
  <si>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</si>
  <si>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</si>
  <si>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</si>
  <si>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</si>
  <si>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</si>
  <si>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</si>
  <si>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</si>
  <si>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</si>
  <si>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</si>
  <si>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</si>
  <si>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</si>
  <si>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</si>
  <si>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</si>
  <si>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</si>
  <si>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</si>
  <si>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</si>
  <si>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</si>
  <si>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</si>
  <si>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</si>
  <si>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</si>
  <si>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</si>
  <si>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</si>
  <si>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</si>
  <si>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</si>
  <si>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</si>
  <si>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</si>
  <si>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</si>
  <si>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</si>
  <si>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</si>
  <si>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</si>
  <si>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</si>
  <si>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</si>
  <si>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</si>
  <si>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</si>
  <si>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</si>
  <si>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</si>
  <si>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</si>
  <si>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</si>
  <si>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</si>
  <si>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</si>
  <si>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</si>
  <si>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</si>
  <si>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</si>
  <si>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</si>
  <si>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</si>
  <si>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</si>
  <si>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</si>
  <si>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</si>
  <si>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</si>
  <si>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</si>
  <si>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</si>
  <si>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</si>
  <si>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</si>
  <si>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</si>
  <si>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</si>
  <si>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</si>
  <si>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</si>
  <si>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</si>
  <si>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</si>
  <si>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</si>
  <si>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</si>
  <si>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</si>
  <si>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</si>
  <si>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</si>
  <si>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</si>
  <si>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</si>
  <si>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</si>
  <si>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</si>
  <si>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</si>
  <si>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</si>
  <si>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</si>
  <si>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</si>
  <si>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</si>
  <si>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</si>
  <si>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</si>
  <si>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</si>
  <si>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</si>
  <si>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</si>
  <si>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</si>
  <si>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</si>
  <si>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</si>
  <si>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</si>
  <si>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</si>
  <si>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</si>
  <si>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</si>
  <si>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</si>
  <si>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</si>
  <si>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</si>
  <si>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</si>
  <si>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</si>
  <si>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</si>
  <si>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</si>
  <si>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</si>
  <si>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</si>
  <si>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</si>
  <si>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</si>
  <si>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</si>
  <si>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</si>
  <si>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</si>
  <si>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</si>
  <si>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</si>
  <si>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</si>
  <si>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</si>
  <si>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</si>
  <si>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</si>
  <si>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</si>
  <si>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</si>
  <si>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</si>
  <si>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</si>
  <si>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</si>
  <si>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</si>
  <si>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</si>
  <si>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</si>
  <si>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</si>
  <si>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</si>
  <si>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</si>
  <si>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</si>
  <si>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</si>
  <si>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</si>
  <si>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</si>
  <si>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</si>
  <si>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</si>
  <si>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</si>
  <si>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</si>
  <si>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</si>
  <si>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</si>
  <si>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</si>
  <si>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</si>
  <si>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</si>
  <si>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</si>
  <si>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</si>
  <si>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</si>
  <si>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</si>
  <si>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</si>
  <si>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</si>
  <si>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</si>
  <si>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</si>
  <si>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</si>
  <si>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</si>
  <si>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</si>
  <si>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</si>
  <si>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</si>
  <si>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</si>
  <si>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</si>
  <si>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</si>
  <si>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</si>
  <si>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</si>
  <si>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</si>
  <si>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</si>
  <si>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</si>
  <si>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</si>
  <si>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</si>
  <si>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</si>
  <si>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</si>
  <si>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</si>
  <si>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</si>
  <si>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</si>
  <si>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</si>
  <si>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</si>
  <si>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</si>
  <si>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</si>
  <si>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</si>
  <si>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</si>
  <si>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</si>
  <si>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</si>
  <si>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</si>
  <si>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</si>
  <si>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</si>
  <si>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</si>
  <si>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</si>
  <si>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</si>
  <si>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</si>
  <si>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</si>
  <si>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</si>
  <si>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</si>
  <si>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</si>
  <si>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</si>
  <si>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</si>
  <si>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</si>
  <si>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</si>
  <si>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</si>
  <si>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</si>
  <si>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</si>
  <si>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</si>
  <si>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</si>
  <si>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</si>
  <si>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</si>
  <si>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</si>
  <si>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</si>
  <si>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</si>
  <si>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</si>
  <si>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</si>
  <si>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</si>
  <si>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</si>
  <si>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</si>
  <si>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</si>
  <si>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</si>
  <si>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</si>
  <si>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</si>
  <si>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</si>
  <si>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</si>
  <si>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</si>
  <si>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</si>
  <si>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</si>
  <si>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</si>
  <si>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</si>
  <si>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</si>
  <si>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</si>
  <si>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</si>
  <si>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</si>
  <si>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</si>
  <si>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</si>
  <si>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</si>
  <si>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</si>
  <si>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</si>
  <si>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</si>
  <si>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</si>
  <si>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</si>
  <si>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</si>
  <si>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</si>
  <si>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</si>
  <si>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</si>
  <si>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</si>
  <si>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</si>
  <si>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</si>
  <si>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</si>
  <si>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</si>
  <si>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</si>
  <si>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</si>
  <si>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</si>
  <si>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</si>
  <si>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</si>
  <si>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</si>
  <si>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</si>
  <si>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</si>
  <si>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</si>
  <si>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</si>
  <si>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</si>
  <si>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</si>
  <si>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</si>
  <si>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</si>
  <si>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</si>
  <si>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</si>
  <si>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</si>
  <si>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</si>
  <si>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</si>
  <si>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</si>
  <si>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</si>
  <si>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</si>
  <si>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</si>
  <si>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</si>
  <si>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</si>
  <si>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</si>
  <si>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</si>
  <si>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</si>
  <si>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</si>
  <si>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</si>
  <si>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</si>
  <si>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</si>
  <si>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</si>
  <si>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</si>
  <si>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</si>
  <si>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</si>
  <si>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</si>
  <si>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</si>
  <si>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</si>
  <si>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</si>
  <si>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</si>
  <si>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</si>
  <si>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</si>
  <si>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</si>
  <si>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</si>
  <si>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</si>
  <si>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</si>
  <si>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</si>
  <si>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</si>
  <si>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</si>
  <si>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</si>
  <si>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</si>
  <si>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</si>
  <si>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</si>
  <si>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</si>
  <si>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</si>
  <si>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</si>
  <si>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</si>
  <si>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</si>
  <si>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</si>
  <si>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</si>
  <si>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</si>
  <si>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</si>
  <si>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</si>
  <si>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</si>
  <si>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</si>
  <si>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</si>
  <si>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</si>
  <si>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</si>
  <si>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</si>
  <si>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</si>
  <si>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</si>
  <si>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</si>
  <si>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</si>
  <si>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</si>
  <si>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</si>
  <si>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</si>
  <si>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</si>
  <si>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</si>
  <si>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</si>
  <si>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</si>
  <si>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</si>
  <si>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</si>
  <si>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</si>
  <si>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</si>
  <si>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</si>
  <si>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</si>
  <si>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</si>
  <si>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</si>
  <si>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</si>
  <si>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</si>
  <si>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</si>
  <si>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</si>
  <si>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</si>
  <si>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</si>
  <si>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</si>
  <si>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</si>
  <si>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</si>
  <si>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</si>
  <si>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</si>
  <si>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</si>
  <si>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</si>
  <si>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</si>
  <si>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</si>
  <si>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</si>
  <si>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</si>
  <si>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</si>
  <si>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</si>
  <si>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</si>
  <si>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</si>
  <si>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</si>
  <si>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</si>
  <si>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</si>
  <si>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</si>
  <si>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</si>
  <si>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</si>
  <si>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</si>
  <si>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</si>
  <si>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</si>
  <si>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</si>
  <si>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</si>
  <si>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</si>
  <si>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</si>
  <si>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</si>
  <si>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</si>
  <si>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</si>
  <si>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</si>
  <si>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</si>
  <si>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</si>
  <si>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</si>
  <si>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</si>
  <si>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</si>
  <si>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</si>
  <si>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</si>
  <si>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</si>
  <si>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</si>
  <si>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</si>
  <si>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</si>
  <si>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</si>
  <si>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</si>
  <si>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</si>
  <si>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</si>
  <si>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</si>
  <si>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</si>
  <si>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</si>
  <si>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</si>
  <si>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</si>
  <si>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</si>
  <si>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</si>
  <si>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</si>
  <si>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</si>
  <si>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</si>
  <si>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</si>
  <si>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</si>
  <si>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</si>
  <si>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</si>
  <si>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</si>
  <si>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</si>
  <si>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</si>
  <si>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</si>
  <si>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</si>
  <si>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</si>
  <si>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</si>
  <si>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</si>
  <si>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</si>
  <si>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</si>
  <si>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</si>
  <si>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</si>
  <si>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</si>
  <si>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</si>
  <si>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</si>
  <si>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</si>
  <si>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</si>
  <si>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</si>
  <si>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</si>
  <si>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</si>
  <si>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</si>
  <si>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</si>
  <si>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</si>
  <si>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</si>
  <si>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</si>
  <si>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</si>
  <si>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</si>
  <si>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</si>
  <si>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</si>
  <si>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</si>
  <si>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</si>
  <si>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</si>
  <si>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</si>
  <si>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</si>
  <si>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</si>
  <si>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</si>
  <si>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</si>
  <si>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</si>
  <si>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</si>
  <si>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</si>
  <si>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</si>
  <si>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</si>
  <si>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</si>
  <si>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</si>
  <si>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</si>
  <si>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</si>
  <si>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</si>
  <si>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</si>
  <si>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</si>
  <si>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</si>
  <si>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</si>
  <si>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</si>
  <si>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</si>
  <si>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</si>
  <si>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</si>
  <si>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</si>
  <si>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</si>
  <si>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</si>
  <si>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</si>
  <si>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</si>
  <si>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</si>
  <si>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</si>
  <si>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</si>
  <si>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</si>
  <si>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</si>
  <si>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</si>
  <si>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</si>
  <si>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</si>
  <si>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</si>
  <si>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</si>
  <si>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</si>
  <si>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</si>
  <si>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</si>
  <si>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</si>
  <si>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</si>
  <si>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</si>
  <si>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</si>
  <si>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</si>
  <si>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</si>
  <si>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</si>
  <si>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</si>
  <si>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</si>
  <si>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</si>
  <si>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</si>
  <si>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</si>
  <si>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</si>
  <si>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</si>
  <si>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</si>
  <si>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</si>
  <si>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</si>
  <si>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</si>
  <si>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</si>
  <si>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</si>
  <si>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</si>
  <si>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</si>
  <si>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</si>
  <si>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</si>
  <si>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</si>
  <si>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</si>
  <si>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</si>
  <si>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</si>
  <si>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</si>
  <si>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</si>
  <si>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</si>
  <si>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</si>
  <si>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</si>
  <si>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</si>
  <si>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</si>
  <si>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</si>
  <si>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</si>
  <si>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</si>
  <si>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</si>
  <si>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</si>
  <si>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</si>
  <si>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</si>
  <si>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</si>
  <si>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</si>
  <si>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</si>
  <si>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</si>
  <si>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</si>
  <si>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</si>
  <si>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</si>
  <si>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</si>
  <si>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</si>
  <si>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</si>
  <si>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</si>
  <si>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</si>
  <si>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</si>
  <si>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</si>
  <si>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</si>
  <si>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</si>
  <si>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</si>
  <si>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</si>
  <si>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</si>
  <si>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</si>
  <si>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</si>
  <si>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</si>
  <si>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</si>
  <si>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</si>
  <si>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</si>
  <si>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</si>
  <si>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</si>
  <si>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</si>
  <si>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</si>
  <si>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</si>
  <si>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TIN-N</t>
  </si>
  <si>
    <t>TINN</t>
  </si>
  <si>
    <t>Execução de solda + substituição de trilho  - Condicionado a temperatura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</si>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</sst>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L245" activePane="topRight" state="frozen"/>
      <selection pane="topRight" activeCell="W268" sqref="W26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6.25E-2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1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1828</v>
      </c>
      <c r="BK249" s="16" t="s">
        <v>1829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1830</v>
      </c>
      <c r="BK250" s="16" t="s">
        <v>1831</v>
      </c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1838</v>
      </c>
      <c r="BK255" s="16" t="s">
        <v>1839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1840</v>
      </c>
      <c r="N260" s="204" t="s">
        <v>1841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1842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1843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1844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1845</v>
      </c>
      <c r="N267" s="204" t="s">
        <v>1846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1847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TIN-N</v>
      </c>
      <c r="AN267" s="278" t="str">
        <f>IF(BS_CONTROLE[[#This Row],[SB]]=0, "-", BS_CONTROLE[[#This Row],[SB]])</f>
        <v>TINN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45981</v>
      </c>
      <c r="B268" s="171">
        <v>45981</v>
      </c>
      <c r="C268" s="8">
        <f>IF(BS_CONTROLE[[#This Row],[DATA]]="","",WEEKNUM(BS_CONTROLE[[#This Row],[DATA]]))</f>
        <v>47</v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>45981</v>
      </c>
      <c r="B269" s="171">
        <v>45981</v>
      </c>
      <c r="C269" s="8">
        <f>IF(BS_CONTROLE[[#This Row],[DATA]]="","",WEEKNUM(BS_CONTROLE[[#This Row],[DATA]]))</f>
        <v>47</v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1848</v>
      </c>
      <c r="W1" s="366"/>
      <c r="X1" s="366"/>
      <c r="Y1" s="104"/>
    </row>
    <row r="2" spans="1:25" s="100" customFormat="1" ht="11.25" customHeight="1">
      <c r="A2" s="105" t="s">
        <v>1849</v>
      </c>
      <c r="B2" s="105" t="s">
        <v>1850</v>
      </c>
      <c r="C2" s="105" t="s">
        <v>603</v>
      </c>
      <c r="D2" s="106" t="s">
        <v>1164</v>
      </c>
      <c r="E2" s="106" t="s">
        <v>1165</v>
      </c>
      <c r="F2" s="106" t="s">
        <v>1851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TIN-N</v>
      </c>
      <c r="L265" s="110" t="str">
        <f>IF(FN_MC!N267="","*",FN_MC!N267)</f>
        <v>TINN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>
        <f>IF(FN_MC!B268="","*",FN_MC!B268)</f>
        <v>45981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>
        <f>IF(FN_MC!B269="","*",FN_MC!B269)</f>
        <v>45981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1853</v>
      </c>
      <c r="D5" s="368"/>
      <c r="E5" s="368"/>
      <c r="F5" s="368"/>
      <c r="G5" s="368"/>
      <c r="H5" s="368"/>
      <c r="I5" s="368"/>
      <c r="J5" s="369"/>
      <c r="K5" s="370" t="s">
        <v>1854</v>
      </c>
      <c r="L5" s="371"/>
      <c r="M5" s="371"/>
      <c r="N5" s="371"/>
      <c r="O5" s="372" t="s">
        <v>1855</v>
      </c>
      <c r="P5" s="373"/>
      <c r="Q5" s="374"/>
    </row>
    <row r="6" spans="1:17" s="93" customFormat="1" ht="15.75" customHeight="1">
      <c r="A6" s="87" t="s">
        <v>1851</v>
      </c>
      <c r="B6" s="94" t="s">
        <v>1850</v>
      </c>
      <c r="C6" s="95" t="s">
        <v>1164</v>
      </c>
      <c r="D6" s="96" t="s">
        <v>1165</v>
      </c>
      <c r="E6" s="95" t="s">
        <v>1856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1857</v>
      </c>
      <c r="M6" s="139" t="s">
        <v>626</v>
      </c>
      <c r="N6" s="140" t="s">
        <v>1159</v>
      </c>
      <c r="O6" s="246" t="s">
        <v>1202</v>
      </c>
      <c r="P6" s="157"/>
      <c r="Q6" s="193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TIN-N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TIN-N</v>
      </c>
      <c r="M258" s="141">
        <f>IF(FN_MC!AP267="","*",FN_MC!AP267)</f>
        <v>111.3</v>
      </c>
      <c r="N258" s="141" t="str">
        <f>IF(FN_MC!AM267="","*",FN_MC!AM267)</f>
        <v>TIN-N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>
        <f>IF(FN_MC!B269="","*",FN_MC!B269)</f>
        <v>45981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1859</v>
      </c>
      <c r="C2" s="95" t="s">
        <v>1149</v>
      </c>
      <c r="D2" s="95" t="s">
        <v>1151</v>
      </c>
      <c r="E2" s="95" t="s">
        <v>1860</v>
      </c>
      <c r="F2" s="95" t="s">
        <v>1861</v>
      </c>
      <c r="G2" s="95" t="s">
        <v>1862</v>
      </c>
      <c r="H2" s="95" t="s">
        <v>1863</v>
      </c>
      <c r="I2" s="95" t="s">
        <v>1864</v>
      </c>
      <c r="J2" s="95" t="s">
        <v>1865</v>
      </c>
      <c r="K2" s="131" t="s">
        <v>1866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TIN-N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>
        <f>IF(FN_MC!B269="","*",FN_MC!B269)</f>
        <v>45981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2025-11-19T14:49:25Z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