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03" documentId="8_{B6337239-1A00-434D-AAD0-422EA1FEB5AE}" xr6:coauthVersionLast="47" xr6:coauthVersionMax="47" xr10:uidLastSave="{A745538A-3A59-431C-859E-F1DDBCE21696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<sst xmlns="http://schemas.openxmlformats.org/spreadsheetml/2006/main" count="4827" uniqueCount="1146">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</sst>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80" activePane="bottomRight" state="frozen"/>
      <selection pane="bottomRight" activeCell="Y104" sqref="Y1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1126</v>
      </c>
      <c r="D5" s="359"/>
      <c r="E5" s="359"/>
      <c r="F5" s="359"/>
      <c r="G5" s="359"/>
      <c r="H5" s="359"/>
      <c r="I5" s="359"/>
      <c r="J5" s="360"/>
      <c r="K5" s="361" t="s">
        <v>1127</v>
      </c>
      <c r="L5" s="362"/>
      <c r="M5" s="362"/>
      <c r="N5" s="362"/>
      <c r="O5" s="363" t="s">
        <v>1128</v>
      </c>
      <c r="P5" s="364"/>
      <c r="Q5" s="365"/>
    </row>
    <row r="6" spans="1:17" s="94" customFormat="1" ht="15.75" customHeight="1">
      <c r="A6" s="88" t="s">
        <v>1129</v>
      </c>
      <c r="B6" s="95" t="s">
        <v>1130</v>
      </c>
      <c r="C6" s="96" t="s">
        <v>869</v>
      </c>
      <c r="D6" s="97" t="s">
        <v>870</v>
      </c>
      <c r="E6" s="96" t="s">
        <v>1131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1132</v>
      </c>
      <c r="M6" s="140" t="s">
        <v>335</v>
      </c>
      <c r="N6" s="141" t="s">
        <v>864</v>
      </c>
      <c r="O6" s="247" t="s">
        <v>907</v>
      </c>
      <c r="P6" s="158"/>
      <c r="Q6" s="194" t="s">
        <v>1133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E3001" sqref="E300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1134</v>
      </c>
      <c r="W1" s="371"/>
      <c r="X1" s="371"/>
      <c r="Y1" s="105"/>
    </row>
    <row r="2" spans="1:25" s="101" customFormat="1" ht="11.25" customHeight="1">
      <c r="A2" s="106" t="s">
        <v>1135</v>
      </c>
      <c r="B2" s="106" t="s">
        <v>1130</v>
      </c>
      <c r="C2" s="106" t="s">
        <v>313</v>
      </c>
      <c r="D2" s="107" t="s">
        <v>869</v>
      </c>
      <c r="E2" s="107" t="s">
        <v>870</v>
      </c>
      <c r="F2" s="107" t="s">
        <v>1129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1136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1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>
        <f ca="1">_xlfn.XLOOKUP(G95&amp;$W$2,BS_CONTROLE[CHAVE],BS_CONTROLE[Quantidade_11],"-")</f>
        <v>1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0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>
        <f ca="1">_xlfn.XLOOKUP(G97&amp;$W$2,BS_CONTROLE[CHAVE],BS_CONTROLE[Quantidade_11],"-")</f>
        <v>312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1137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1138</v>
      </c>
      <c r="C2" s="96" t="s">
        <v>854</v>
      </c>
      <c r="D2" s="96" t="s">
        <v>856</v>
      </c>
      <c r="E2" s="96" t="s">
        <v>1139</v>
      </c>
      <c r="F2" s="96" t="s">
        <v>1140</v>
      </c>
      <c r="G2" s="96" t="s">
        <v>1141</v>
      </c>
      <c r="H2" s="96" t="s">
        <v>1142</v>
      </c>
      <c r="I2" s="96" t="s">
        <v>1143</v>
      </c>
      <c r="J2" s="96" t="s">
        <v>1144</v>
      </c>
      <c r="K2" s="132" t="s">
        <v>1145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2025-12-03T20:40:46Z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