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51" documentId="120_S{118792C3-22EF-5104-A093-F22BFE3913F3}" xr6:coauthVersionLast="47" xr6:coauthVersionMax="47" xr10:uidLastSave="{50EE15DA-0B93-4D6F-8DCE-4F61920DAAC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<sst xmlns="http://schemas.openxmlformats.org/spreadsheetml/2006/main" count="6049" uniqueCount="1495">
  <si>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</si>
  <si>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</si>
  <si>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</si>
  <si>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</si>
  <si>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</si>
  <si>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</si>
  <si>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</si>
  <si>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</si>
  <si>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</si>
  <si>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</si>
  <si>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</si>
  <si>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</si>
  <si>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</si>
  <si>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</si>
  <si>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</si>
  <si>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</si>
  <si>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</si>
  <si>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</si>
  <si>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</si>
  <si>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</si>
  <si>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</si>
  <si>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</si>
  <si>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</si>
  <si>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</si>
  <si>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</si>
  <si>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</si>
  <si>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</si>
  <si>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</si>
  <si>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</si>
  <si>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</si>
  <si>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</si>
  <si>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</si>
  <si>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</si>
  <si>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</si>
  <si>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</si>
  <si>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</si>
  <si>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</si>
  <si>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</si>
  <si>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</si>
  <si>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</si>
  <si>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</si>
  <si>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</si>
  <si>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</si>
  <si>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</si>
  <si>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</si>
  <si>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</si>
  <si>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</si>
  <si>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</si>
  <si>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</si>
  <si>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</si>
  <si>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</si>
  <si>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</si>
  <si>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</si>
  <si>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</si>
  <si>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</si>
  <si>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</si>
  <si>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</si>
  <si>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</si>
  <si>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</si>
  <si>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</si>
  <si>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</si>
  <si>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</si>
  <si>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</si>
  <si>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</si>
  <si>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</si>
  <si>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</si>
  <si>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</si>
  <si>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</si>
  <si>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</si>
  <si>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</si>
  <si>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</si>
  <si>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</si>
  <si>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</si>
  <si>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</si>
  <si>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</si>
  <si>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</si>
  <si>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</si>
  <si>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</si>
  <si>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</si>
  <si>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</si>
  <si>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</si>
  <si>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</si>
  <si>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</si>
  <si>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</si>
  <si>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</si>
  <si>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</si>
  <si>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</si>
  <si>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</si>
  <si>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</si>
  <si>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</si>
  <si>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</si>
  <si>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</si>
  <si>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</si>
  <si>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</si>
  <si>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</si>
  <si>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</si>
  <si>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</si>
  <si>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</si>
  <si>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</si>
  <si>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</si>
  <si>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</si>
  <si>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</si>
  <si>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</si>
  <si>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</si>
  <si>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</si>
  <si>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</si>
  <si>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</si>
  <si>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</si>
  <si>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</si>
  <si>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</si>
  <si>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</si>
  <si>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</si>
  <si>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</si>
  <si>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</si>
  <si>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</si>
  <si>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</si>
  <si>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</si>
  <si>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</si>
  <si>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</si>
  <si>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</si>
  <si>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</si>
  <si>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</si>
  <si>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</si>
  <si>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</si>
  <si>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</si>
  <si>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</si>
  <si>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</si>
  <si>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</si>
  <si>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</si>
  <si>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</si>
  <si>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</si>
  <si>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</si>
  <si>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</si>
  <si>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</si>
  <si>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</si>
  <si>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</si>
  <si>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</si>
  <si>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</si>
  <si>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</si>
  <si>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</si>
  <si>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</si>
  <si>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</si>
  <si>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</si>
  <si>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</si>
  <si>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</si>
  <si>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</si>
  <si>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</si>
  <si>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</si>
  <si>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</si>
  <si>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</si>
  <si>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</si>
  <si>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</si>
  <si>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</si>
  <si>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</si>
  <si>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</si>
  <si>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</si>
  <si>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</si>
  <si>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</si>
  <si>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</si>
  <si>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</si>
  <si>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</si>
  <si>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</si>
  <si>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</si>
  <si>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</si>
  <si>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</si>
  <si>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</si>
  <si>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</si>
  <si>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</si>
  <si>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</si>
  <si>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</si>
  <si>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</si>
  <si>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</si>
  <si>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</si>
  <si>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</si>
  <si>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</si>
  <si>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</si>
  <si>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</si>
  <si>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</si>
  <si>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</si>
  <si>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</si>
  <si>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</si>
  <si>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</si>
  <si>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</si>
  <si>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</si>
  <si>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</si>
  <si>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</si>
  <si>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</si>
  <si>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</si>
  <si>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</si>
  <si>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</si>
  <si>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</si>
  <si>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</si>
  <si>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</si>
  <si>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</si>
  <si>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</si>
  <si>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</si>
  <si>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</si>
  <si>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</si>
  <si>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</si>
  <si>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</si>
  <si>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</si>
  <si>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</si>
  <si>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</si>
  <si>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</si>
  <si>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</si>
  <si>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</si>
  <si>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</si>
  <si>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</si>
  <si>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</si>
  <si>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</si>
  <si>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</si>
  <si>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</si>
  <si>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</si>
  <si>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</si>
  <si>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</si>
  <si>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</si>
  <si>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</si>
  <si>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</si>
  <si>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</si>
  <si>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</si>
  <si>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</si>
  <si>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</si>
  <si>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</si>
  <si>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</si>
  <si>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</si>
  <si>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</si>
  <si>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</si>
  <si>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</si>
  <si>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</si>
  <si>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</si>
  <si>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</si>
  <si>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</si>
  <si>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</si>
  <si>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</si>
  <si>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</si>
  <si>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</si>
  <si>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</si>
  <si>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</si>
  <si>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</si>
  <si>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</si>
  <si>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</si>
  <si>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</si>
  <si>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</si>
  <si>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</si>
  <si>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</si>
  <si>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</si>
  <si>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</si>
  <si>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</si>
  <si>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</si>
  <si>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</si>
  <si>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</si>
  <si>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</si>
  <si>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</si>
  <si>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</si>
  <si>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</si>
  <si>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</si>
  <si>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</si>
  <si>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</si>
  <si>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</si>
  <si>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</si>
  <si>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</si>
  <si>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</si>
  <si>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</si>
  <si>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</si>
  <si>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</si>
  <si>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</si>
  <si>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</si>
  <si>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</si>
  <si>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</si>
  <si>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</si>
  <si>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</si>
  <si>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</si>
  <si>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</si>
  <si>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</si>
  <si>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</si>
  <si>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</si>
  <si>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</si>
  <si>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</si>
  <si>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</si>
  <si>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</si>
  <si>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</si>
  <si>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</si>
  <si>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</si>
  <si>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</si>
  <si>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</si>
  <si>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</si>
  <si>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</si>
  <si>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</si>
  <si>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</si>
  <si>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</si>
  <si>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</si>
  <si>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</si>
  <si>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</si>
  <si>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</si>
  <si>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</si>
  <si>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</si>
  <si>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</si>
  <si>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</si>
  <si>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</si>
  <si>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</si>
  <si>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</si>
  <si>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</si>
  <si>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</si>
  <si>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</si>
  <si>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</si>
  <si>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</si>
  <si>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</si>
  <si>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</si>
  <si>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</si>
  <si>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</si>
  <si>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</si>
  <si>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</si>
  <si>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</si>
  <si>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</si>
  <si>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</si>
  <si>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</si>
  <si>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</si>
  <si>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</si>
  <si>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</si>
  <si>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</si>
  <si>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</si>
  <si>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</si>
  <si>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</si>
  <si>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</si>
  <si>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</si>
  <si>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</si>
  <si>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</si>
  <si>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</si>
  <si>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</si>
  <si>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</si>
  <si>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</si>
  <si>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</si>
  <si>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</si>
  <si>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</si>
  <si>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</si>
  <si>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</si>
  <si>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</si>
  <si>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</si>
  <si>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</si>
  <si>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</si>
  <si>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</si>
  <si>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</si>
  <si>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</si>
  <si>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</si>
  <si>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</si>
  <si>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</si>
  <si>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</si>
  <si>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</si>
  <si>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</si>
  <si>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</si>
  <si>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</si>
  <si>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</si>
  <si>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</si>
  <si>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</si>
  <si>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</si>
  <si>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</si>
  <si>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</si>
  <si>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</si>
  <si>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</si>
  <si>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</si>
  <si>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</si>
  <si>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</si>
  <si>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</si>
  <si>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</si>
  <si>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</si>
  <si>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</si>
  <si>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</si>
  <si>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</si>
  <si>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</si>
  <si>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</si>
  <si>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</si>
  <si>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</si>
  <si>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</si>
  <si>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</si>
  <si>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</si>
  <si>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</si>
  <si>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</si>
  <si>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</si>
  <si>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</si>
  <si>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</si>
  <si>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</si>
  <si>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</si>
  <si>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</si>
  <si>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</si>
  <si>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</si>
  <si>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</si>
  <si>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</si>
  <si>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</si>
  <si>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</si>
  <si>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</si>
  <si>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</si>
  <si>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</si>
  <si>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</si>
  <si>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</si>
  <si>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</si>
  <si>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</si>
  <si>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</si>
  <si>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</si>
  <si>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</si>
  <si>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</si>
  <si>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</si>
  <si>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</si>
  <si>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</si>
  <si>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</si>
  <si>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</si>
  <si>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</si>
  <si>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</si>
  <si>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</si>
  <si>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</si>
  <si>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</si>
  <si>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</si>
  <si>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</si>
  <si>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</si>
  <si>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</si>
  <si>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</si>
  <si>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</si>
  <si>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</si>
  <si>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</si>
  <si>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</si>
  <si>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</si>
  <si>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</si>
  <si>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</si>
  <si>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</si>
  <si>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</si>
  <si>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</si>
  <si>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</si>
  <si>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</si>
  <si>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</si>
  <si>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</si>
  <si>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</si>
  <si>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</si>
  <si>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</si>
  <si>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</si>
  <si>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</si>
  <si>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</si>
  <si>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</si>
  <si>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</si>
  <si>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</si>
  <si>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</si>
  <si>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</si>
  <si>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</si>
  <si>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</si>
  <si>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</si>
  <si>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</si>
  <si>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</si>
  <si>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</si>
  <si>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</si>
  <si>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</si>
  <si>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</si>
  <si>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</si>
  <si>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</si>
  <si>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</si>
  <si>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</si>
  <si>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</si>
  <si>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</si>
  <si>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</si>
  <si>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</si>
  <si>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</si>
  <si>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</si>
  <si>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</si>
  <si>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</si>
  <si>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</si>
  <si>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</si>
  <si>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</si>
  <si>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</si>
  <si>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</si>
  <si>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</si>
  <si>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</si>
  <si>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</si>
  <si>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</si>
  <si>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</si>
  <si>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</si>
  <si>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</si>
  <si>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</si>
  <si>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</si>
  <si>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</si>
  <si>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</si>
  <si>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</si>
  <si>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</si>
  <si>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</si>
  <si>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</si>
  <si>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</si>
  <si>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</si>
  <si>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</si>
  <si>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</si>
  <si>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</si>
  <si>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</si>
  <si>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</si>
  <si>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</si>
  <si>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</si>
  <si>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</si>
  <si>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</si>
  <si>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</si>
  <si>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</si>
  <si>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</si>
  <si>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</si>
  <si>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</si>
  <si>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</si>
  <si>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</si>
  <si>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</si>
  <si>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</si>
  <si>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</si>
  <si>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</si>
  <si>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</si>
  <si>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</si>
  <si>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</si>
  <si>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</si>
  <si>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</si>
  <si>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</si>
  <si>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</si>
  <si>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</si>
  <si>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</si>
  <si>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</si>
  <si>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</si>
  <si>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</si>
  <si>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</si>
  <si>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</si>
  <si>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</si>
  <si>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</si>
  <si>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</si>
  <si>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</si>
  <si>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</si>
  <si>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</si>
  <si>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</si>
  <si>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</si>
  <si>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</si>
  <si>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</si>
  <si>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</si>
  <si>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</si>
  <si>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</si>
  <si>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</si>
  <si>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</si>
  <si>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</si>
  <si>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</si>
  <si>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</si>
  <si>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</si>
  <si>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</si>
  <si>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</si>
  <si>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</si>
  <si>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</si>
  <si>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</si>
  <si>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</si>
  <si>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</si>
  <si>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</si>
  <si>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</si>
  <si>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</si>
  <si>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</si>
  <si>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</si>
  <si>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</si>
  <si>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</si>
  <si>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</si>
  <si>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</si>
  <si>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</si>
  <si>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</si>
  <si>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</si>
  <si>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</si>
  <si>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</si>
  <si>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</si>
  <si>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</si>
  <si>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</si>
  <si>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</si>
  <si>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</si>
  <si>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</si>
  <si>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</si>
  <si>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</si>
  <si>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</si>
  <si>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</si>
  <si>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</si>
  <si>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</si>
  <si>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</si>
  <si>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</si>
  <si>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</si>
  <si>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</si>
  <si>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</si>
  <si>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</si>
  <si>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</si>
  <si>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</si>
  <si>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</si>
  <si>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</si>
  <si>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</si>
  <si>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</si>
  <si>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</si>
  <si>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</si>
  <si>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</si>
  <si>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</si>
  <si>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</si>
  <si>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</si>
  <si>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</si>
  <si>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</si>
  <si>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</si>
  <si>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</si>
  <si>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</si>
  <si>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</si>
  <si>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</si>
  <si>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</si>
  <si>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</si>
  <si>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</si>
  <si>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</si>
  <si>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</si>
  <si>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</si>
  <si>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</si>
  <si>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</si>
  <si>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</si>
  <si>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</si>
  <si>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</si>
  <si>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</si>
  <si>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</si>
  <si>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</si>
  <si>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</si>
  <si>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</si>
  <si>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</si>
  <si>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</si>
  <si>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</si>
  <si>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</si>
  <si>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</si>
  <si>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</si>
  <si>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</si>
  <si>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</si>
  <si>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</si>
  <si>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</si>
  <si>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</si>
  <si>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</si>
  <si>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</si>
  <si>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</si>
  <si>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</si>
  <si>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</si>
  <si>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</si>
  <si>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</si>
  <si>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</si>
  <si>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</si>
  <si>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</si>
  <si>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</si>
  <si>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</si>
  <si>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</si>
  <si>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</si>
  <si>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</si>
  <si>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</si>
  <si>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</si>
  <si>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</si>
  <si>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</si>
  <si>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</si>
  <si>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</si>
  <si>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</si>
  <si>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</si>
  <si>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</si>
  <si>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</si>
  <si>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</si>
  <si>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</si>
  <si>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</si>
  <si>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</si>
  <si>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</si>
  <si>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</si>
  <si>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</si>
  <si>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</si>
  <si>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</si>
  <si>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</si>
  <si>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</si>
  <si>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</si>
  <si>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</si>
  <si>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</si>
  <si>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</si>
  <si>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</si>
  <si>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</si>
  <si>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</si>
  <si>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</si>
  <si>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</si>
  <si>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</si>
  <si>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</si>
  <si>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</si>
  <si>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</si>
  <si>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</si>
  <si>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</si>
  <si>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</si>
  <si>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</si>
  <si>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</si>
  <si>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</si>
  <si>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</si>
  <si>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</si>
  <si>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</si>
  <si>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</si>
  <si>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</si>
  <si>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</si>
  <si>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</si>
  <si>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</si>
  <si>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</si>
  <si>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</si>
  <si>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</si>
  <si>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</si>
  <si>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</si>
  <si>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</si>
  <si>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</si>
  <si>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</si>
  <si>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</si>
  <si>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</si>
  <si>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</si>
  <si>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</si>
  <si>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</si>
  <si>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</si>
  <si>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</si>
  <si>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</si>
  <si>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</si>
  <si>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</si>
  <si>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</si>
  <si>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</si>
  <si>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</si>
  <si>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</si>
  <si>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</si>
  <si>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</si>
  <si>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</si>
  <si>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</si>
  <si>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</si>
  <si>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</si>
  <si>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</si>
  <si>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</si>
  <si>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</si>
  <si>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</si>
  <si>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</si>
  <si>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</si>
  <si>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</si>
  <si>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</si>
  <si>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</si>
  <si>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</si>
  <si>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</si>
  <si>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</si>
  <si>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</si>
  <si>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</si>
  <si>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</si>
  <si>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</si>
  <si>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</si>
  <si>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</si>
  <si>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</si>
  <si>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</si>
  <si>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</si>
  <si>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</si>
  <si>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</si>
  <si>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</si>
  <si>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</si>
  <si>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</si>
  <si>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</si>
  <si>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</si>
  <si>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</si>
  <si>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</si>
  <si>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</si>
  <si>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</si>
  <si>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</si>
  <si>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</si>
  <si>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</si>
  <si>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</si>
  <si>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</si>
  <si>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</si>
  <si>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</si>
  <si>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</si>
  <si>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</si>
  <si>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</si>
  <si>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</si>
  <si>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</si>
  <si>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</si>
  <si>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</si>
  <si>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</si>
  <si>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</si>
  <si>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</si>
  <si>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</si>
  <si>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</si>
  <si>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</si>
  <si>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</si>
  <si>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</si>
  <si>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</si>
  <si>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</si>
  <si>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</si>
  <si>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</si>
  <si>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</si>
  <si>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</si>
  <si>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</si>
  <si>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</si>
  <si>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</si>
  <si>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</si>
  <si>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</si>
  <si>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</si>
  <si>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</si>
  <si>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</si>
  <si>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</si>
  <si>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</si>
  <si>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</si>
  <si>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</si>
  <si>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</si>
  <si>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</si>
  <si>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</si>
  <si>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</si>
  <si>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</si>
  <si>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</si>
  <si>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</si>
  <si>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</si>
  <si>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</si>
  <si>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</si>
  <si>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</si>
  <si>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</si>
  <si>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</si>
  <si>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</si>
  <si>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</si>
  <si>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</si>
  <si>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</si>
  <si>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</si>
  <si>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</si>
  <si>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</si>
  <si>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</si>
  <si>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</si>
  <si>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</si>
  <si>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</si>
  <si>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</si>
  <si>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</si>
  <si>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</si>
  <si>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</si>
  <si>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</si>
  <si>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</si>
  <si>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</si>
  <si>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</si>
  <si>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</si>
  <si>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</si>
  <si>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</si>
  <si>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</si>
  <si>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</si>
  <si>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</si>
  <si>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</si>
  <si>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</si>
  <si>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</si>
  <si>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</si>
  <si>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</si>
  <si>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</si>
  <si>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</si>
  <si>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</si>
  <si>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</si>
  <si>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</si>
  <si>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</si>
  <si>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</si>
  <si>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</si>
  <si>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</si>
  <si>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</si>
  <si>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</si>
  <si>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</si>
  <si>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</si>
  <si>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</si>
  <si>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</si>
  <si>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</si>
  <si>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</si>
  <si>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</si>
  <si>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</si>
  <si>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</si>
  <si>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</si>
  <si>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</si>
  <si>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</si>
  <si>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</si>
  <si>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</si>
  <si>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</si>
  <si>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</si>
  <si>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</si>
  <si>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</si>
  <si>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</si>
  <si>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</si>
  <si>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</si>
  <si>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</si>
  <si>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</si>
  <si>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</si>
  <si>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</si>
  <si>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</si>
  <si>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</si>
  <si>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</si>
  <si>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</si>
  <si>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</si>
  <si>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</si>
  <si>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</si>
  <si>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</si>
  <si>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</si>
  <si>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</si>
  <si>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</si>
  <si>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</si>
  <si>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</si>
  <si>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</si>
  <si>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</si>
  <si>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</si>
  <si>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</si>
  <si>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</si>
  <si>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</si>
  <si>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</si>
  <si>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</si>
  <si>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</si>
  <si>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</si>
  <si>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</si>
  <si>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</si>
  <si>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</si>
  <si>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</si>
  <si>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</si>
  <si>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</si>
  <si>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</si>
  <si>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</si>
  <si>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</si>
  <si>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</si>
  <si>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</si>
  <si>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</si>
  <si>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</si>
  <si>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</si>
  <si>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</si>
  <si>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</si>
  <si>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</si>
  <si>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</si>
  <si>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</si>
  <si>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</si>
  <si>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</si>
  <si>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</si>
  <si>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</si>
  <si>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</si>
  <si>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</si>
  <si>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</si>
  <si>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</si>
  <si>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</si>
  <si>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</si>
  <si>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</si>
  <si>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</si>
  <si>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</si>
  <si>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</si>
  <si>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</si>
  <si>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</si>
  <si>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</si>
  <si>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</si>
  <si>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</si>
  <si>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</si>
  <si>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</si>
  <si>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</si>
  <si>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</si>
  <si>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</si>
  <si>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</si>
  <si>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</si>
  <si>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</si>
  <si>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</si>
  <si>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</si>
  <si>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</si>
  <si>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</si>
  <si>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</si>
  <si>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</si>
  <si>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</si>
  <si>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</si>
  <si>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</si>
  <si>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</si>
  <si>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</si>
  <si>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</si>
  <si>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</si>
  <si>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</si>
  <si>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</si>
  <si>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</si>
  <si>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</si>
  <si>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</si>
  <si>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</si>
  <si>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</si>
  <si>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</si>
  <si>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</si>
  <si>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</si>
  <si>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</si>
  <si>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</si>
  <si>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</si>
  <si>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</si>
  <si>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</si>
  <si>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</si>
  <si>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</si>
  <si>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</si>
  <si>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</si>
  <si>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</si>
  <si>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</si>
  <si>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</si>
  <si>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</si>
  <si>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</si>
  <si>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</si>
  <si>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</si>
  <si>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</si>
  <si>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</si>
  <si>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</si>
  <si>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</si>
  <si>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</si>
  <si>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</si>
  <si>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</si>
  <si>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</si>
  <si>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</si>
  <si>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</si>
  <si>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</si>
  <si>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</si>
  <si>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</si>
  <si>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</si>
  <si>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</si>
  <si>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</si>
  <si>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</si>
  <si>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</si>
  <si>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</si>
  <si>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</si>
  <si>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</si>
  <si>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</si>
  <si>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</si>
  <si>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</si>
  <si>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</si>
  <si>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</si>
  <si>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</si>
  <si>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</si>
  <si>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</si>
  <si>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</si>
  <si>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</si>
  <si>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</si>
  <si>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</si>
  <si>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</si>
  <si>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</si>
  <si>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</si>
  <si>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</si>
  <si>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</si>
  <si>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</si>
  <si>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</si>
  <si>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</si>
  <si>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</si>
  <si>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</si>
  <si>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</si>
  <si>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</si>
  <si>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</si>
  <si>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</si>
  <si>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</si>
  <si>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</si>
  <si>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</si>
  <si>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</si>
  <si>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</si>
  <si>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</si>
  <si>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</si>
  <si>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</si>
  <si>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</si>
  <si>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</si>
  <si>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</si>
  <si>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</si>
  <si>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</si>
  <si>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</si>
  <si>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</si>
  <si>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</si>
  <si>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</si>
  <si>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</si>
  <si>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</si>
  <si>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</si>
  <si>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</si>
  <si>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</si>
  <si>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</si>
  <si>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</si>
  <si>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</si>
  <si>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</si>
  <si>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</si>
  <si>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</si>
  <si>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</si>
  <si>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</si>
  <si>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</si>
  <si>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</si>
  <si>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</si>
  <si>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</si>
  <si>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</si>
  <si>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</si>
  <si>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</si>
  <si>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</si>
  <si>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</si>
  <si>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</si>
  <si>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</si>
  <si>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</si>
  <si>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</si>
  <si>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</si>
  <si>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</si>
  <si>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</si>
  <si>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</si>
  <si>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</si>
  <si>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</si>
  <si>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</si>
  <si>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</si>
  <si>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</si>
  <si>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🟡 *Ativo:* V87
   ├ KM: 326.1
   └ Status: MC1 08:21, autorizado 11:37 em deslocamento para intervalo, em intervalo 13:21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⚪ *Ativo:* ANTONIO (TF-681)
   ├ KM: 11.2
   └ Status: Equipe pronta 10:30, aguarda sem oportunidade
⚪ *Ativo:* V83
   ├ KM: 139.2
   └ Status: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</si>
  <si>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</si>
  <si>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</si>
  <si>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</si>
  <si>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</si>
  <si>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</si>
  <si>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</si>
  <si>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</si>
  <si>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</si>
  <si>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</si>
  <si>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</si>
  <si>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</si>
  <si>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</si>
  <si>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</si>
  <si>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</si>
  <si>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</si>
  <si>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</si>
  <si>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</si>
  <si>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</si>
  <si>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</si>
  <si>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</si>
  <si>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</si>
  <si>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</si>
  <si>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</si>
  <si>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</si>
  <si>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</si>
  <si>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</si>
  <si>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</si>
  <si>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</si>
  <si>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</si>
  <si>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</si>
  <si>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</si>
  <si>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</si>
  <si>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</si>
  <si>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</si>
  <si>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</si>
  <si>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</si>
  <si>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</si>
  <si>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</si>
  <si>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</si>
  <si>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</si>
  <si>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</si>
  <si>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</si>
  <si>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</si>
  <si>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</si>
  <si>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</si>
  <si>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</si>
  <si>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</si>
  <si>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</si>
  <si>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</si>
  <si>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</si>
  <si>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</si>
  <si>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</si>
  <si>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</si>
  <si>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</si>
  <si>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</si>
  <si>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</si>
  <si>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</si>
  <si>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</si>
  <si>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</si>
  <si>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</si>
  <si>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</si>
  <si>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</si>
  <si>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</si>
  <si>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</si>
  <si>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</si>
  <si>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</si>
  <si>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</si>
  <si>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</si>
  <si>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</si>
  <si>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</si>
  <si>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</si>
  <si>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</si>
  <si>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</si>
  <si>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</si>
  <si>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</si>
  <si>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</si>
  <si>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</si>
  <si>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</si>
  <si>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</si>
  <si>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</si>
  <si>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</si>
  <si>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</si>
  <si>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</si>
  <si>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</si>
  <si>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</si>
  <si>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</si>
  <si>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</si>
  <si>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</si>
  <si>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</si>
  <si>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</si>
  <si>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</si>
  <si>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</si>
  <si>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</si>
  <si>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</si>
  <si>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</si>
  <si>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</si>
  <si>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</si>
  <si>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</si>
  <si>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</si>
  <si>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</si>
  <si>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</si>
  <si>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</si>
  <si>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</si>
  <si>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</si>
  <si>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</si>
  <si>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</si>
  <si>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</si>
  <si>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</si>
  <si>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</si>
  <si>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</si>
  <si>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</si>
  <si>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</si>
  <si>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</si>
  <si>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</si>
  <si>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</si>
  <si>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</si>
  <si>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</si>
  <si>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</si>
  <si>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</si>
  <si>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</si>
  <si>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</si>
  <si>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</si>
  <si>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</si>
  <si>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</si>
  <si>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</si>
  <si>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</si>
  <si>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</si>
  <si>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</si>
  <si>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</si>
  <si>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</si>
  <si>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</si>
  <si>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</si>
  <si>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</si>
  <si>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</si>
  <si>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</si>
  <si>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</si>
  <si>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</si>
  <si>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</si>
  <si>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</si>
  <si>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</si>
  <si>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</si>
  <si>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</si>
  <si>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</si>
  <si>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</si>
  <si>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</si>
  <si>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</si>
  <si>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</si>
  <si>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</si>
  <si>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</si>
  <si>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</si>
  <si>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</si>
  <si>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</si>
  <si>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</si>
  <si>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</si>
  <si>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</si>
  <si>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</si>
  <si>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</si>
  <si>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</si>
  <si>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</si>
  <si>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</si>
  <si>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</si>
  <si>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</si>
  <si>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</si>
  <si>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</si>
  <si>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</si>
  <si>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</si>
  <si>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</si>
  <si>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</si>
  <si>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</si>
  <si>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</si>
  <si>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</si>
  <si>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</si>
  <si>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</si>
  <si>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</si>
  <si>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</si>
  <si>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</si>
  <si>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</si>
  <si>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</si>
  <si>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</si>
  <si>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</si>
  <si>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</si>
  <si>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</si>
  <si>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</si>
  <si>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</si>
  <si>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</si>
  <si>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</si>
  <si>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</si>
  <si>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</si>
  <si>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</si>
  <si>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</si>
  <si>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</si>
  <si>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</si>
  <si>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</si>
  <si>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</si>
  <si>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</si>
  <si>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</si>
  <si>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</si>
  <si>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</si>
  <si>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</si>
  <si>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</si>
  <si>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</si>
  <si>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</si>
  <si>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</si>
  <si>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</si>
  <si>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</si>
  <si>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</si>
  <si>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</si>
  <si>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</si>
  <si>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</si>
  <si>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</si>
  <si>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</si>
  <si>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</si>
  <si>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</si>
  <si>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</si>
  <si>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</si>
  <si>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</si>
  <si>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</si>
  <si>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</si>
  <si>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</si>
  <si>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</si>
  <si>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</si>
  <si>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</si>
  <si>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</si>
  <si>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</si>
  <si>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</si>
  <si>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</si>
  <si>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</si>
  <si>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</si>
  <si>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</si>
  <si>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</si>
  <si>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</si>
  <si>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</si>
  <si>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</si>
  <si>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</si>
  <si>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</si>
  <si>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</si>
  <si>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</si>
  <si>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</si>
  <si>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</si>
  <si>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</si>
  <si>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</si>
  <si>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</si>
  <si>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</si>
  <si>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</si>
  <si>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</si>
  <si>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</si>
  <si>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</si>
  <si>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</si>
  <si>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</si>
  <si>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</si>
  <si>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</si>
  <si>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</si>
  <si>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</si>
  <si>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</si>
  <si>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</si>
  <si>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</si>
  <si>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</si>
  <si>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</si>
  <si>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</si>
  <si>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</si>
  <si>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</si>
  <si>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</si>
  <si>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</si>
  <si>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</si>
  <si>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</si>
  <si>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</si>
  <si>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</si>
  <si>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</si>
  <si>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</si>
  <si>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</si>
  <si>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</si>
  <si>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</si>
  <si>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</si>
  <si>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</si>
  <si>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</si>
  <si>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</si>
  <si>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</si>
  <si>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</si>
  <si>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</si>
  <si>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</si>
  <si>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</si>
  <si>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</si>
  <si>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</si>
  <si>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</si>
  <si>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</si>
  <si>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</si>
  <si>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</si>
  <si>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</si>
  <si>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</si>
  <si>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</si>
  <si>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</si>
  <si>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</si>
  <si>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</si>
  <si>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</si>
  <si>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</si>
  <si>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</si>
  <si>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</si>
  <si>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</si>
  <si>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</si>
  <si>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</si>
  <si>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</si>
  <si>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</si>
  <si>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</si>
  <si>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</si>
  <si>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</si>
  <si>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</si>
  <si>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</si>
  <si>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</si>
  <si>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</si>
  <si>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</si>
  <si>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</si>
  <si>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</si>
  <si>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</si>
  <si>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</si>
  <si>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</si>
  <si>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</si>
  <si>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</si>
  <si>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</si>
  <si>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</si>
  <si>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</si>
  <si>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</si>
  <si>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</si>
  <si>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</si>
  <si>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</si>
  <si>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</si>
  <si>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</si>
  <si>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</si>
  <si>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</si>
  <si>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</si>
  <si>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</si>
  <si>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</si>
  <si>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</si>
  <si>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</si>
  <si>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</si>
  <si>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</si>
  <si>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</si>
  <si>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</si>
  <si>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</si>
  <si>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</si>
  <si>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</si>
  <si>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</si>
  <si>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MC1 08:21, autorizado 11:37 em deslocamento para intervalo, em intervalo 13:21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</si>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</sst>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topLeftCell="AE1" zoomScaleNormal="100" workbookViewId="0">
      <selection activeCell="AZ213" sqref="AZ2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1" t="s">
        <v>969</v>
      </c>
      <c r="C1" s="252"/>
      <c r="D1" s="252"/>
      <c r="E1" s="251" t="s">
        <v>970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971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972</v>
      </c>
      <c r="BH1" s="234"/>
      <c r="BI1" s="234"/>
      <c r="BJ1" s="235"/>
      <c r="BK1" s="217" t="s">
        <v>973</v>
      </c>
      <c r="BL1" s="225" t="s">
        <v>974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8" t="s">
        <v>975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978</v>
      </c>
      <c r="AS2" s="229"/>
      <c r="AT2" s="229"/>
      <c r="AU2" s="229"/>
      <c r="AV2" s="229"/>
      <c r="AW2" s="229"/>
      <c r="AX2" s="232"/>
      <c r="AY2" s="5"/>
      <c r="AZ2" s="242" t="s">
        <v>979</v>
      </c>
      <c r="BA2" s="243"/>
      <c r="BB2" s="228" t="s">
        <v>976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2" t="s">
        <v>980</v>
      </c>
      <c r="AI3" s="243"/>
      <c r="AJ3" s="242" t="s">
        <v>981</v>
      </c>
      <c r="AK3" s="248"/>
      <c r="AL3" s="249"/>
      <c r="AM3" s="250"/>
      <c r="AN3" s="248"/>
      <c r="AO3" s="248"/>
      <c r="AP3" s="243"/>
      <c r="AQ3" s="60"/>
      <c r="AR3" s="246" t="s">
        <v>987</v>
      </c>
      <c r="AS3" s="247"/>
      <c r="AT3" s="246" t="s">
        <v>988</v>
      </c>
      <c r="AU3" s="247"/>
      <c r="AV3" s="246" t="s">
        <v>989</v>
      </c>
      <c r="AW3" s="247"/>
      <c r="AX3" s="60" t="s">
        <v>990</v>
      </c>
      <c r="AY3" s="60"/>
      <c r="AZ3" s="244"/>
      <c r="BA3" s="245"/>
      <c r="BB3" s="242" t="s">
        <v>983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991</v>
      </c>
      <c r="BM3" s="226"/>
      <c r="BN3" s="226"/>
      <c r="BO3" s="227"/>
      <c r="BP3" s="225" t="s">
        <v>773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1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71"/>
      <c r="BU9" s="218" t="s">
        <v>1070</v>
      </c>
      <c r="BV9" s="220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222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1412</v>
      </c>
      <c r="BK213" s="15"/>
      <c r="BL213" s="130"/>
      <c r="BM213" s="130"/>
      <c r="BN213" s="130"/>
      <c r="BO213" s="17" t="s">
        <v>624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1413</v>
      </c>
      <c r="BJ214" s="16" t="s">
        <v>1414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1415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1416</v>
      </c>
      <c r="M215" s="127" t="s">
        <v>1417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1418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1419</v>
      </c>
      <c r="BJ215" s="208" t="s">
        <v>1419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1420</v>
      </c>
      <c r="BJ216" s="17" t="s">
        <v>1421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1422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1423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1424</v>
      </c>
      <c r="BJ218" s="208" t="s">
        <v>1425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1426</v>
      </c>
      <c r="BJ219" s="17" t="s">
        <v>1427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1428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1429</v>
      </c>
      <c r="BJ220" s="208" t="s">
        <v>1429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1430</v>
      </c>
      <c r="BJ222" s="208" t="s">
        <v>1430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1431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1430</v>
      </c>
      <c r="BJ223" s="208" t="s">
        <v>1430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1432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1433</v>
      </c>
      <c r="BJ224" s="16" t="s">
        <v>1434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1435</v>
      </c>
      <c r="BJ225" s="208" t="s">
        <v>1436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1437</v>
      </c>
      <c r="W227" s="104" t="s">
        <v>452</v>
      </c>
      <c r="X227" s="129"/>
      <c r="Y227" s="104"/>
      <c r="Z227" s="105">
        <v>2</v>
      </c>
      <c r="AA227" s="103" t="s">
        <v>449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1405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1438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1439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1440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1441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1442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1443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1444</v>
      </c>
      <c r="C4" s="159" t="s">
        <v>1445</v>
      </c>
      <c r="D4" s="159" t="s">
        <v>1446</v>
      </c>
      <c r="E4" s="159" t="s">
        <v>1447</v>
      </c>
      <c r="F4" s="159" t="s">
        <v>4</v>
      </c>
      <c r="G4" s="159" t="s">
        <v>1448</v>
      </c>
    </row>
    <row r="5" spans="2:7">
      <c r="B5" s="160" t="s">
        <v>1449</v>
      </c>
      <c r="C5" s="160">
        <v>257068</v>
      </c>
      <c r="D5" s="160" t="s">
        <v>1450</v>
      </c>
      <c r="E5" s="160" t="s">
        <v>1451</v>
      </c>
      <c r="F5" s="160" t="s">
        <v>1451</v>
      </c>
      <c r="G5" s="161">
        <v>46296</v>
      </c>
    </row>
    <row r="6" spans="2:7">
      <c r="B6" s="160" t="s">
        <v>1452</v>
      </c>
      <c r="C6" s="160" t="s">
        <v>624</v>
      </c>
      <c r="D6" s="160" t="s">
        <v>624</v>
      </c>
      <c r="E6" s="160" t="s">
        <v>624</v>
      </c>
      <c r="F6" s="160" t="s">
        <v>1453</v>
      </c>
      <c r="G6" s="161" t="s">
        <v>624</v>
      </c>
    </row>
    <row r="7" spans="2:7">
      <c r="B7" s="160" t="s">
        <v>1454</v>
      </c>
      <c r="C7" s="160">
        <v>257472</v>
      </c>
      <c r="D7" s="160" t="s">
        <v>1455</v>
      </c>
      <c r="E7" s="160" t="s">
        <v>1456</v>
      </c>
      <c r="F7" s="160" t="s">
        <v>1456</v>
      </c>
      <c r="G7" s="161">
        <v>45992</v>
      </c>
    </row>
    <row r="8" spans="2:7">
      <c r="B8" s="160" t="s">
        <v>1457</v>
      </c>
      <c r="C8" s="160">
        <v>260307</v>
      </c>
      <c r="D8" s="160" t="s">
        <v>1458</v>
      </c>
      <c r="E8" s="160" t="s">
        <v>1459</v>
      </c>
      <c r="F8" s="160" t="s">
        <v>1456</v>
      </c>
      <c r="G8" s="161">
        <v>46082</v>
      </c>
    </row>
    <row r="9" spans="2:7">
      <c r="B9" s="160" t="s">
        <v>1460</v>
      </c>
      <c r="C9" s="160">
        <v>333033</v>
      </c>
      <c r="D9" s="160" t="s">
        <v>1461</v>
      </c>
      <c r="E9" s="160" t="s">
        <v>1453</v>
      </c>
      <c r="F9" s="160" t="s">
        <v>1462</v>
      </c>
      <c r="G9" s="160" t="s">
        <v>624</v>
      </c>
    </row>
    <row r="10" spans="2:7">
      <c r="B10" s="160" t="s">
        <v>1463</v>
      </c>
      <c r="C10" s="160">
        <v>263576</v>
      </c>
      <c r="D10" s="160" t="s">
        <v>1464</v>
      </c>
      <c r="E10" s="160" t="s">
        <v>1453</v>
      </c>
      <c r="F10" s="160" t="s">
        <v>1453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1465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1466</v>
      </c>
      <c r="E3" s="198" t="s">
        <v>1467</v>
      </c>
      <c r="F3" s="198" t="s">
        <v>1468</v>
      </c>
      <c r="G3" s="198" t="s">
        <v>1469</v>
      </c>
      <c r="H3" s="198" t="s">
        <v>1470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1474</v>
      </c>
      <c r="V1" s="263"/>
      <c r="W1" s="263"/>
    </row>
    <row r="2" spans="1:23" ht="15" customHeight="1">
      <c r="A2" s="87" t="s">
        <v>1475</v>
      </c>
      <c r="B2" s="87" t="s">
        <v>1476</v>
      </c>
      <c r="C2" s="87" t="s">
        <v>442</v>
      </c>
      <c r="D2" s="88" t="s">
        <v>1012</v>
      </c>
      <c r="E2" s="88" t="s">
        <v>4</v>
      </c>
      <c r="F2" s="88" t="s">
        <v>1477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1478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6.25E-2</v>
      </c>
      <c r="R221" s="145" t="str">
        <f>IF(SP_NORTE!P225="","*",CONCATENATE(SP_NORTE!P225," ",SP_NORTE!Q225))</f>
        <v>360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1479</v>
      </c>
      <c r="C2" s="121" t="s">
        <v>998</v>
      </c>
      <c r="D2" s="76" t="s">
        <v>1000</v>
      </c>
      <c r="E2" s="76" t="s">
        <v>1480</v>
      </c>
      <c r="F2" s="99" t="s">
        <v>1481</v>
      </c>
      <c r="G2" s="76" t="s">
        <v>1482</v>
      </c>
      <c r="H2" s="76" t="s">
        <v>1483</v>
      </c>
      <c r="I2" s="76" t="s">
        <v>1484</v>
      </c>
      <c r="J2" s="76" t="s">
        <v>1485</v>
      </c>
      <c r="K2" s="78" t="s">
        <v>1486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ESCALA</v>
      </c>
      <c r="I200" s="95" t="str">
        <f>IF(SP_NORTE!AB227="","*",SP_NORTE!AB227)</f>
        <v>AGD ACIONAMENTO PCM</v>
      </c>
      <c r="J200" s="96">
        <f>IF(SP_NORTE!Z227="","*",SP_NORTE!Z227)</f>
        <v>2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1487</v>
      </c>
    </row>
    <row r="8" spans="1:73">
      <c r="BT8" s="215"/>
    </row>
    <row r="9" spans="1:73" ht="117.75">
      <c r="BS9" s="213"/>
      <c r="BT9" s="223" t="s">
        <v>1488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1489</v>
      </c>
      <c r="D5" s="265"/>
      <c r="E5" s="265"/>
      <c r="F5" s="265"/>
      <c r="G5" s="265"/>
      <c r="H5" s="265"/>
      <c r="I5" s="265"/>
      <c r="J5" s="266"/>
      <c r="K5" s="267" t="s">
        <v>1490</v>
      </c>
      <c r="L5" s="268"/>
      <c r="M5" s="268"/>
      <c r="N5" s="268"/>
      <c r="O5" s="269" t="s">
        <v>1491</v>
      </c>
      <c r="P5" s="270"/>
    </row>
    <row r="6" spans="1:16" s="74" customFormat="1" ht="15" customHeight="1">
      <c r="A6" s="66" t="s">
        <v>1477</v>
      </c>
      <c r="B6" s="75" t="s">
        <v>1476</v>
      </c>
      <c r="C6" s="76" t="s">
        <v>1012</v>
      </c>
      <c r="D6" s="77" t="s">
        <v>1013</v>
      </c>
      <c r="E6" s="76" t="s">
        <v>1492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1493</v>
      </c>
      <c r="M6" s="80" t="s">
        <v>642</v>
      </c>
      <c r="N6" s="81" t="s">
        <v>1007</v>
      </c>
      <c r="O6" s="156" t="s">
        <v>1050</v>
      </c>
      <c r="P6" s="132" t="s">
        <v>1494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>MC1 08:21, autorizado 11:37 em deslocamento para intervalo, em intervalo 13:21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2026-02-16T17:33:08Z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