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73" documentId="8_{B6337239-1A00-434D-AAD0-422EA1FEB5AE}" xr6:coauthVersionLast="47" xr6:coauthVersionMax="47" xr10:uidLastSave="{14769C9F-D8A1-4D98-851B-237FADCD7AE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<sst xmlns="http://schemas.openxmlformats.org/spreadsheetml/2006/main" count="5325" uniqueCount="1224">
  <si>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</si>
  <si>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</si>
  <si>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</si>
  <si>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</si>
  <si>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</si>
  <si>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</si>
  <si>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</si>
  <si>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</si>
  <si>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</si>
  <si>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</si>
  <si>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</si>
  <si>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</si>
  <si>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</si>
  <si>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</si>
  <si>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</si>
  <si>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</si>
  <si>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</si>
  <si>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</si>
  <si>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</si>
  <si>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</si>
  <si>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</si>
  <si>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</si>
  <si>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</si>
  <si>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</si>
  <si>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</si>
  <si>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</si>
  <si>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</si>
  <si>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</si>
  <si>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</si>
  <si>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</si>
  <si>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</si>
  <si>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</si>
  <si>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</si>
  <si>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</si>
  <si>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</si>
  <si>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</si>
  <si>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</si>
  <si>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</si>
  <si>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</si>
  <si>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</si>
  <si>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</si>
  <si>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</si>
  <si>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</si>
  <si>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</si>
  <si>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</si>
  <si>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</si>
  <si>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</si>
  <si>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</si>
  <si>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</si>
  <si>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</si>
  <si>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</si>
  <si>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</si>
  <si>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</si>
  <si>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</si>
  <si>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</si>
  <si>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</si>
  <si>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</si>
  <si>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</si>
  <si>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</si>
  <si>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</si>
  <si>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</si>
  <si>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</si>
  <si>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</si>
  <si>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</si>
  <si>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</si>
  <si>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</si>
  <si>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</si>
  <si>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</si>
  <si>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</si>
  <si>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</si>
  <si>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</si>
  <si>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</si>
  <si>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</si>
  <si>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</si>
  <si>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</si>
  <si>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</si>
  <si>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</si>
  <si>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</si>
  <si>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</si>
  <si>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</si>
  <si>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</si>
  <si>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</si>
  <si>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</si>
  <si>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</si>
  <si>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</si>
  <si>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</si>
  <si>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</si>
  <si>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</si>
  <si>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</si>
  <si>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</si>
  <si>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</si>
  <si>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</si>
  <si>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</si>
  <si>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</si>
  <si>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</si>
  <si>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</si>
  <si>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</si>
  <si>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</si>
  <si>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</si>
  <si>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</si>
  <si>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</si>
  <si>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</si>
  <si>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</si>
  <si>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</si>
  <si>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</si>
  <si>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</si>
  <si>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</si>
  <si>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</si>
  <si>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</si>
  <si>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</si>
  <si>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</si>
  <si>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</si>
  <si>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</si>
  <si>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</si>
  <si>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</si>
  <si>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</si>
  <si>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</si>
  <si>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</si>
  <si>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</si>
  <si>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</si>
  <si>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</si>
  <si>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</si>
  <si>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</si>
  <si>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</si>
  <si>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</si>
  <si>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</si>
  <si>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</si>
  <si>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</si>
  <si>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</si>
  <si>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</si>
  <si>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</si>
  <si>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</si>
  <si>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</si>
  <si>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</si>
  <si>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</si>
  <si>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</si>
  <si>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</si>
  <si>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</si>
  <si>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</si>
  <si>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</si>
  <si>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</si>
  <si>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</si>
  <si>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</si>
  <si>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</si>
  <si>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</si>
  <si>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</si>
  <si>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</si>
  <si>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</si>
  <si>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</si>
  <si>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</si>
  <si>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</si>
  <si>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</si>
  <si>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</si>
  <si>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</si>
  <si>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</si>
  <si>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</si>
  <si>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</si>
  <si>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</si>
  <si>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</si>
  <si>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</si>
  <si>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</si>
  <si>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</si>
  <si>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</si>
  <si>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</si>
  <si>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</si>
  <si>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</si>
  <si>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</si>
  <si>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</si>
  <si>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</si>
  <si>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</si>
  <si>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</si>
  <si>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</si>
  <si>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</si>
  <si>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</si>
  <si>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</si>
  <si>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</si>
  <si>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</si>
  <si>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</si>
  <si>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</si>
  <si>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</si>
  <si>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</si>
  <si>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</si>
  <si>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</si>
  <si>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</si>
  <si>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</si>
  <si>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</si>
  <si>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</si>
  <si>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</si>
  <si>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</si>
  <si>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</si>
  <si>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</si>
  <si>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</si>
  <si>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</si>
  <si>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</si>
  <si>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</si>
  <si>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</si>
  <si>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</si>
  <si>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</si>
  <si>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</si>
  <si>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</si>
  <si>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</si>
  <si>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</si>
  <si>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</si>
  <si>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</si>
  <si>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</si>
  <si>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</si>
  <si>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</si>
  <si>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</si>
  <si>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</si>
  <si>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</si>
  <si>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</si>
  <si>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</si>
  <si>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</si>
  <si>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</si>
  <si>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</si>
  <si>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</si>
  <si>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</si>
  <si>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</si>
  <si>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</si>
  <si>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</si>
  <si>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</si>
  <si>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</si>
  <si>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</si>
  <si>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</si>
  <si>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</si>
  <si>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</si>
  <si>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</si>
  <si>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</si>
  <si>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</si>
  <si>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</si>
  <si>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</si>
  <si>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</si>
  <si>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</si>
  <si>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</si>
  <si>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</si>
  <si>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</si>
  <si>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</si>
  <si>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</si>
  <si>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</si>
  <si>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</si>
  <si>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</si>
  <si>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</si>
  <si>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</si>
  <si>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</si>
  <si>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</si>
  <si>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</si>
  <si>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</si>
  <si>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</si>
  <si>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</si>
  <si>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</si>
  <si>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</si>
  <si>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</si>
  <si>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</si>
  <si>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</si>
  <si>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</si>
  <si>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</si>
  <si>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</si>
  <si>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</si>
  <si>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</si>
  <si>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</si>
  <si>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</si>
  <si>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</si>
  <si>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</si>
  <si>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</si>
  <si>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</si>
  <si>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</si>
  <si>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</si>
  <si>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</si>
  <si>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</si>
  <si>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</si>
  <si>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</si>
  <si>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</si>
  <si>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</si>
  <si>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</si>
  <si>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</si>
  <si>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</si>
  <si>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</si>
  <si>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</si>
  <si>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</si>
  <si>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</si>
  <si>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</si>
  <si>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</si>
  <si>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</si>
  <si>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</si>
  <si>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</si>
  <si>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</si>
  <si>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</si>
  <si>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</si>
  <si>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</si>
  <si>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</si>
  <si>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</si>
  <si>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</si>
  <si>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</si>
  <si>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</si>
  <si>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</si>
  <si>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</si>
  <si>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</si>
  <si>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</si>
  <si>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</si>
  <si>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</si>
  <si>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</si>
  <si>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</si>
  <si>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</si>
  <si>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</si>
  <si>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</si>
  <si>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</si>
  <si>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</si>
  <si>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</si>
  <si>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</si>
  <si>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</si>
  <si>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</si>
  <si>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</si>
  <si>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</si>
  <si>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</si>
  <si>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</si>
  <si>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</si>
  <si>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</si>
  <si>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</si>
  <si>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</si>
  <si>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</si>
  <si>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</si>
  <si>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</si>
  <si>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</si>
  <si>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</si>
  <si>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</si>
  <si>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</si>
  <si>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</si>
  <si>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</si>
  <si>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</si>
  <si>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</si>
  <si>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</si>
  <si>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</si>
  <si>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</si>
  <si>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</si>
  <si>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</si>
  <si>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</si>
  <si>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</si>
  <si>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</si>
  <si>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</si>
  <si>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</si>
  <si>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</si>
  <si>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</si>
  <si>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</si>
  <si>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</si>
  <si>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</si>
  <si>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</si>
  <si>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</si>
  <si>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</si>
  <si>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</si>
  <si>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</si>
  <si>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</si>
  <si>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</si>
  <si>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</si>
  <si>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</si>
  <si>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</si>
  <si>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</si>
  <si>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</si>
  <si>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</si>
  <si>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</si>
  <si>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</si>
  <si>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</si>
  <si>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</si>
  <si>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</si>
  <si>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</si>
  <si>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</si>
  <si>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</si>
  <si>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</si>
  <si>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</si>
  <si>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</si>
  <si>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</si>
  <si>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</si>
  <si>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</si>
  <si>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</si>
  <si>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</si>
  <si>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</si>
  <si>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</si>
  <si>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</si>
  <si>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</si>
  <si>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</si>
  <si>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</si>
  <si>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</si>
  <si>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</si>
  <si>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</si>
  <si>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</si>
  <si>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</si>
  <si>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</si>
  <si>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</si>
  <si>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</si>
  <si>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</si>
  <si>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</si>
  <si>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</si>
  <si>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</si>
  <si>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</si>
  <si>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</si>
  <si>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</si>
  <si>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</si>
  <si>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</si>
  <si>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</si>
  <si>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</si>
  <si>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</si>
  <si>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</si>
  <si>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</si>
  <si>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</si>
  <si>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</si>
  <si>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</si>
  <si>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</si>
  <si>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</si>
  <si>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</si>
  <si>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</si>
  <si>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</si>
  <si>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</si>
  <si>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</si>
  <si>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</si>
  <si>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</si>
  <si>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</si>
  <si>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</si>
  <si>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</si>
  <si>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</si>
  <si>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</si>
  <si>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</si>
  <si>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</si>
  <si>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</si>
  <si>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</si>
  <si>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</si>
  <si>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</si>
  <si>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</si>
  <si>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</si>
  <si>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</si>
  <si>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</si>
  <si>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</si>
  <si>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</si>
  <si>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</si>
  <si>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</si>
  <si>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</si>
  <si>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</si>
  <si>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</si>
  <si>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</si>
  <si>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</si>
  <si>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</si>
  <si>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</si>
  <si>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</si>
  <si>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</si>
  <si>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</si>
  <si>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</si>
  <si>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</si>
  <si>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</si>
  <si>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</si>
  <si>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</si>
  <si>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</si>
  <si>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</si>
  <si>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</si>
  <si>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</si>
  <si>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</si>
  <si>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</si>
  <si>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</si>
  <si>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</si>
  <si>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</si>
  <si>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</si>
  <si>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</si>
  <si>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</si>
  <si>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</si>
  <si>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</si>
  <si>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</si>
  <si>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</si>
  <si>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</si>
  <si>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</si>
  <si>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</si>
  <si>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</si>
  <si>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</si>
  <si>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</si>
  <si>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</si>
  <si>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</si>
  <si>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</si>
  <si>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</si>
  <si>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</si>
  <si>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</si>
  <si>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</si>
  <si>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</si>
  <si>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</si>
  <si>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</si>
  <si>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</si>
  <si>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</si>
  <si>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</si>
  <si>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</si>
  <si>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</si>
  <si>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</si>
  <si>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</si>
  <si>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</si>
  <si>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</si>
  <si>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</si>
  <si>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</si>
  <si>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</si>
  <si>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</si>
  <si>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</si>
  <si>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</si>
  <si>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</si>
  <si>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</si>
  <si>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</si>
  <si>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</si>
  <si>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</si>
  <si>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</si>
  <si>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</si>
  <si>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</si>
  <si>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</si>
  <si>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</si>
  <si>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</si>
  <si>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</si>
  <si>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</si>
  <si>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</si>
  <si>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</si>
  <si>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</si>
  <si>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</si>
  <si>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</si>
  <si>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</si>
  <si>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</si>
  <si>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</si>
  <si>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</si>
  <si>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</si>
  <si>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</si>
  <si>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</si>
  <si>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</si>
  <si>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</si>
  <si>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</si>
  <si>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</si>
  <si>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</si>
  <si>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</si>
  <si>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</si>
  <si>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</si>
  <si>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</si>
  <si>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</si>
  <si>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</si>
  <si>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</si>
  <si>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</si>
  <si>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</si>
  <si>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</si>
  <si>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</si>
  <si>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</si>
  <si>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</si>
  <si>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</si>
  <si>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</si>
  <si>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</si>
  <si>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</si>
  <si>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</si>
  <si>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</si>
  <si>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</si>
  <si>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</si>
  <si>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</si>
  <si>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</si>
  <si>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</si>
  <si>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</si>
  <si>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</si>
  <si>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</si>
  <si>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</si>
  <si>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</si>
  <si>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</si>
  <si>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</si>
  <si>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</si>
  <si>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</si>
  <si>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</si>
  <si>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</si>
  <si>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</si>
  <si>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</si>
  <si>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</si>
  <si>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</si>
  <si>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</si>
  <si>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</si>
  <si>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</si>
  <si>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</si>
  <si>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</si>
  <si>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</si>
  <si>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</si>
  <si>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</si>
  <si>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</si>
  <si>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</si>
  <si>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</si>
  <si>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</si>
  <si>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</si>
  <si>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</si>
  <si>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</si>
  <si>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</si>
  <si>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</si>
  <si>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</si>
  <si>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</si>
  <si>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</si>
  <si>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</si>
  <si>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</si>
  <si>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</si>
  <si>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</si>
  <si>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</si>
  <si>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</si>
  <si>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</si>
  <si>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</si>
  <si>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</si>
  <si>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</si>
  <si>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</si>
  <si>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</si>
  <si>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</si>
  <si>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</si>
  <si>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</si>
  <si>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</si>
  <si>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</si>
  <si>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</si>
  <si>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</si>
  <si>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</si>
  <si>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</si>
  <si>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</si>
  <si>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</si>
  <si>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</si>
  <si>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</si>
  <si>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</si>
  <si>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</si>
  <si>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</si>
  <si>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</si>
  <si>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</si>
  <si>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</si>
  <si>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</si>
  <si>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</si>
  <si>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</si>
  <si>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</si>
  <si>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</si>
  <si>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</si>
  <si>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</si>
  <si>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</si>
  <si>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</si>
  <si>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</si>
  <si>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</si>
  <si>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</si>
  <si>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</si>
  <si>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</si>
  <si>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</si>
  <si>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</si>
  <si>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</si>
  <si>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</si>
  <si>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</si>
  <si>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</si>
  <si>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</si>
  <si>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</si>
  <si>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</si>
  <si>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</si>
  <si>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</si>
  <si>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</si>
  <si>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</si>
  <si>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</si>
  <si>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</si>
  <si>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</si>
  <si>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</si>
  <si>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</si>
  <si>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</si>
  <si>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</si>
  <si>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</si>
  <si>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</si>
  <si>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</si>
  <si>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</si>
  <si>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</si>
  <si>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</si>
  <si>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</si>
  <si>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</si>
  <si>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</si>
  <si>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</si>
  <si>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</si>
  <si>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</si>
  <si>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</si>
  <si>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</si>
  <si>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</si>
  <si>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</si>
  <si>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</si>
  <si>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</si>
  <si>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</si>
  <si>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</si>
  <si>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</si>
  <si>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</si>
  <si>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</si>
  <si>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</si>
  <si>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</si>
  <si>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</si>
  <si>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</si>
  <si>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</si>
  <si>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</si>
  <si>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</si>
  <si>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</si>
  <si>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</si>
  <si>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</si>
  <si>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</si>
  <si>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</si>
  <si>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</si>
  <si>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</si>
  <si>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</si>
  <si>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</si>
  <si>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</si>
  <si>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</si>
  <si>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</si>
  <si>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</si>
  <si>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</si>
  <si>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</si>
  <si>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</si>
  <si>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</si>
  <si>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</si>
  <si>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</si>
  <si>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</si>
  <si>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</si>
  <si>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</si>
  <si>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</si>
  <si>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</si>
  <si>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</si>
  <si>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</si>
  <si>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</si>
  <si>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</si>
  <si>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</si>
  <si>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</si>
  <si>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</si>
  <si>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</si>
  <si>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</si>
  <si>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</si>
  <si>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</si>
  <si>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</si>
  <si>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</si>
  <si>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</si>
  <si>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</si>
  <si>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</si>
  <si>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</si>
  <si>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</si>
  <si>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</si>
  <si>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</si>
  <si>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</si>
  <si>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</si>
  <si>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</si>
  <si>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</si>
  <si>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</si>
  <si>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</si>
  <si>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</si>
  <si>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</si>
  <si>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</si>
  <si>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</si>
  <si>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</si>
  <si>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</si>
  <si>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</si>
  <si>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</si>
  <si>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</si>
  <si>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</si>
  <si>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</si>
  <si>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</si>
  <si>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</si>
  <si>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</si>
  <si>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</si>
  <si>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</si>
  <si>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</si>
  <si>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</si>
  <si>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</si>
  <si>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</si>
  <si>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</si>
  <si>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</si>
  <si>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</si>
  <si>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</si>
  <si>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</si>
  <si>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</si>
  <si>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</si>
  <si>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</si>
  <si>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</si>
  <si>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</si>
  <si>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</si>
  <si>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</si>
  <si>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</si>
  <si>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</si>
  <si>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</si>
  <si>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</si>
  <si>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</si>
  <si>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</si>
  <si>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</si>
  <si>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</si>
  <si>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</si>
  <si>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</si>
  <si>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</si>
  <si>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</si>
  <si>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</si>
  <si>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</si>
  <si>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</si>
  <si>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</si>
  <si>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</si>
  <si>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</si>
  <si>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</si>
  <si>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</si>
  <si>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</si>
  <si>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</si>
  <si>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</si>
  <si>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</si>
  <si>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</si>
  <si>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</si>
  <si>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</si>
  <si>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</si>
  <si>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</si>
  <si>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</si>
  <si>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</si>
  <si>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</si>
  <si>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</si>
  <si>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</si>
  <si>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</si>
  <si>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</si>
  <si>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</si>
  <si>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</si>
  <si>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</si>
  <si>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</si>
  <si>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</si>
  <si>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</si>
  <si>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</si>
  <si>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</si>
  <si>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</si>
  <si>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</si>
  <si>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</si>
  <si>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</si>
  <si>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</si>
  <si>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</si>
  <si>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</si>
  <si>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</si>
  <si>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</si>
  <si>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</si>
  <si>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</si>
  <si>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</si>
  <si>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</si>
  <si>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</si>
  <si>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</si>
  <si>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</si>
  <si>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</si>
  <si>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</si>
  <si>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</si>
  <si>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</si>
  <si>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</si>
  <si>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</si>
  <si>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</si>
  <si>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</si>
  <si>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</si>
  <si>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</si>
  <si>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</si>
  <si>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</si>
  <si>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</si>
  <si>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</si>
  <si>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</si>
  <si>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</si>
  <si>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</si>
  <si>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</si>
  <si>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</si>
  <si>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</si>
  <si>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</si>
  <si>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</si>
  <si>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</si>
  <si>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</si>
  <si>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</si>
  <si>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</si>
  <si>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</si>
  <si>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</si>
  <si>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</si>
  <si>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</si>
  <si>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</si>
  <si>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</si>
  <si>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</si>
  <si>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</si>
  <si>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</si>
  <si>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</si>
  <si>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</si>
  <si>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</si>
  <si>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</si>
  <si>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</si>
  <si>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</si>
  <si>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</si>
  <si>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</si>
  <si>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</si>
  <si>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</si>
  <si>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</si>
  <si>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</si>
  <si>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</si>
  <si>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</si>
  <si>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</si>
  <si>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</si>
  <si>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</si>
  <si>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</si>
  <si>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</si>
  <si>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</si>
  <si>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</si>
  <si>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</si>
  <si>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</si>
  <si>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</si>
  <si>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</si>
  <si>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</si>
  <si>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</si>
  <si>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</si>
  <si>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</si>
  <si>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</si>
  <si>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</si>
  <si>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</si>
  <si>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</si>
  <si>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</si>
  <si>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</si>
  <si>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</si>
  <si>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</si>
  <si>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</si>
  <si>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</si>
  <si>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</si>
  <si>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</si>
  <si>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</si>
  <si>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</si>
  <si>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</si>
  <si>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</si>
  <si>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</si>
  <si>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</si>
  <si>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</si>
  <si>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</si>
  <si>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</si>
  <si>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</si>
  <si>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</si>
  <si>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</si>
  <si>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</si>
  <si>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</si>
  <si>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</si>
  <si>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</si>
  <si>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</si>
  <si>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</si>
  <si>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</si>
  <si>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</si>
  <si>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</si>
  <si>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</si>
  <si>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</si>
  <si>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</si>
  <si>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</si>
  <si>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</si>
  <si>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</si>
  <si>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</si>
  <si>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</si>
  <si>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</si>
  <si>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</si>
  <si>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</si>
  <si>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</si>
  <si>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</si>
  <si>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</si>
  <si>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</si>
  <si>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</si>
  <si>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</si>
  <si>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</si>
  <si>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</si>
  <si>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</si>
  <si>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</si>
  <si>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</si>
  <si>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</si>
  <si>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</si>
  <si>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</si>
  <si>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</si>
  <si>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</si>
  <si>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</si>
  <si>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</si>
  <si>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</si>
  <si>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</si>
  <si>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</si>
  <si>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</si>
  <si>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</si>
  <si>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</si>
  <si>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</si>
  <si>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</si>
  <si>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</si>
  <si>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</si>
  <si>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</si>
  <si>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</si>
  <si>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</si>
  <si>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</si>
  <si>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</si>
  <si>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</si>
  <si>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</si>
  <si>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</si>
  <si>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</si>
  <si>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</si>
  <si>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</si>
  <si>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</si>
  <si>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</si>
  <si>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</si>
  <si>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</si>
  <si>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</si>
  <si>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</si>
  <si>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</si>
  <si>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</si>
  <si>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</si>
  <si>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</si>
  <si>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</si>
  <si>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</si>
  <si>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</si>
  <si>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</si>
  <si>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</si>
  <si>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</si>
  <si>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</si>
  <si>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</si>
  <si>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</si>
  <si>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</si>
  <si>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</si>
  <si>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</si>
  <si>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</si>
  <si>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</si>
  <si>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</si>
  <si>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</si>
  <si>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</si>
  <si>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</si>
  <si>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</si>
  <si>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</si>
  <si>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</si>
  <si>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</si>
  <si>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</si>
  <si>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</si>
  <si>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</si>
  <si>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</si>
  <si>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</si>
  <si>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</si>
  <si>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</si>
  <si>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</si>
  <si>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</si>
  <si>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</si>
  <si>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</si>
  <si>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</si>
  <si>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</si>
  <si>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</si>
  <si>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</si>
  <si>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</si>
  <si>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</si>
  <si>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</si>
  <si>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</si>
  <si>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</si>
  <si>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</si>
  <si>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</si>
  <si>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</si>
  <si>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</si>
  <si>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</si>
  <si>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</si>
  <si>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</si>
  <si>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</si>
  <si>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</si>
  <si>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</si>
  <si>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</si>
  <si>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</si>
  <si>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</si>
  <si>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</si>
  <si>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</si>
  <si>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</si>
  <si>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</si>
  <si>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</si>
  <si>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</si>
  <si>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</si>
  <si>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</si>
  <si>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</si>
  <si>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</si>
  <si>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</si>
  <si>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</si>
  <si>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</si>
  <si>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</si>
  <si>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</si>
  <si>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</si>
  <si>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</si>
  <si>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</si>
  <si>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</si>
  <si>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</si>
  <si>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</si>
  <si>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</si>
  <si>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</si>
  <si>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</si>
  <si>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</si>
  <si>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</si>
  <si>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</si>
  <si>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</si>
  <si>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</si>
  <si>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</si>
  <si>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</si>
  <si>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</si>
  <si>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</si>
  <si>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</si>
  <si>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</si>
  <si>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</si>
  <si>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</si>
  <si>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</si>
  <si>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</si>
  <si>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</si>
  <si>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</si>
  <si>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</si>
  <si>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</si>
  <si>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</si>
  <si>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</si>
  <si>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</si>
  <si>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</si>
  <si>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</si>
  <si>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</si>
  <si>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</si>
  <si>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</si>
  <si>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</si>
  <si>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</si>
  <si>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</si>
  <si>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</si>
  <si>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</si>
  <si>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</si>
  <si>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</si>
  <si>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</si>
  <si>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</si>
  <si>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</si>
  <si>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</si>
  <si>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</si>
  <si>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</si>
  <si>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</si>
  <si>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</si>
  <si>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</si>
  <si>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</si>
  <si>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</si>
  <si>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</si>
  <si>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</si>
  <si>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</si>
  <si>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</si>
  <si>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</si>
  <si>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</si>
  <si>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</si>
  <si>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</si>
  <si>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</si>
  <si>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</si>
  <si>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</si>
  <si>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</si>
  <si>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</si>
  <si>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</si>
  <si>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</si>
  <si>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</si>
  <si>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</si>
  <si>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</si>
  <si>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</si>
  <si>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</si>
  <si>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</si>
  <si>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</si>
  <si>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</si>
  <si>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</si>
  <si>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</si>
  <si>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</si>
  <si>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</si>
  <si>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</si>
  <si>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</si>
  <si>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</si>
  <si>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</si>
  <si>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</si>
  <si>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</si>
  <si>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</si>
  <si>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</si>
  <si>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</si>
  <si>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</si>
  <si>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</si>
  <si>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</si>
  <si>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</si>
  <si>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</si>
  <si>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</si>
  <si>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</si>
  <si>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</si>
  <si>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</si>
  <si>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</si>
  <si>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Substituição meia chave</t>
  </si>
  <si>
    <t>TP'S em preparação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</si>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</sst>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06" activePane="bottomRight" state="frozen"/>
      <selection pane="bottomRight" activeCell="BJ118" sqref="BJ1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 t="shared" si="2"/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e">
        <f t="shared" si="3"/>
        <v>#VALUE!</v>
      </c>
      <c r="BR32" s="19" t="e">
        <f t="shared" si="4"/>
        <v>#VALUE!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 t="shared" si="2"/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3"/>
        <v>#VALUE!</v>
      </c>
      <c r="BR33" s="19" t="e">
        <f t="shared" si="4"/>
        <v>#VALUE!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 t="shared" si="2"/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3"/>
        <v>#VALUE!</v>
      </c>
      <c r="BR34" s="19" t="e">
        <f t="shared" si="4"/>
        <v>#VALUE!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 t="shared" si="2"/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3"/>
        <v>#VALUE!</v>
      </c>
      <c r="BR35" s="19" t="e">
        <f t="shared" si="4"/>
        <v>#VALUE!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 t="shared" si="2"/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3"/>
        <v>#VALUE!</v>
      </c>
      <c r="BR36" s="19" t="e">
        <f t="shared" si="4"/>
        <v>#VALUE!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 t="shared" si="2"/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3"/>
        <v>#VALUE!</v>
      </c>
      <c r="BR37" s="19" t="e">
        <f t="shared" si="4"/>
        <v>#VALUE!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 t="shared" si="2"/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3"/>
        <v>#VALUE!</v>
      </c>
      <c r="BR38" s="19" t="e">
        <f t="shared" si="4"/>
        <v>#VALUE!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 t="shared" si="2"/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3"/>
        <v>#VALUE!</v>
      </c>
      <c r="BR39" s="19" t="e">
        <f t="shared" si="4"/>
        <v>#VALUE!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 t="shared" si="2"/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3"/>
        <v>#VALUE!</v>
      </c>
      <c r="BR40" s="19" t="e">
        <f t="shared" si="4"/>
        <v>#VALUE!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 t="shared" si="2"/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3"/>
        <v>#VALUE!</v>
      </c>
      <c r="BR41" s="19" t="e">
        <f t="shared" si="4"/>
        <v>#VALUE!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 t="shared" si="2"/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3"/>
        <v>#VALUE!</v>
      </c>
      <c r="BR42" s="19" t="e">
        <f t="shared" si="4"/>
        <v>#VALUE!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 t="shared" si="2"/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3"/>
        <v>#VALUE!</v>
      </c>
      <c r="BR43" s="19" t="e">
        <f t="shared" si="4"/>
        <v>#VALUE!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 t="shared" si="2"/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3"/>
        <v>#VALUE!</v>
      </c>
      <c r="BR45" s="19" t="e">
        <f t="shared" si="4"/>
        <v>#VALUE!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 t="shared" si="2"/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3"/>
        <v>#VALUE!</v>
      </c>
      <c r="BR46" s="19" t="e">
        <f t="shared" si="4"/>
        <v>#VALUE!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 t="shared" si="2"/>
        <v>ERRO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3"/>
        <v>#VALUE!</v>
      </c>
      <c r="BR47" s="19" t="e">
        <f t="shared" si="4"/>
        <v>#VALUE!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 t="shared" si="2"/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3"/>
        <v>#VALUE!</v>
      </c>
      <c r="BR48" s="19" t="e">
        <f t="shared" si="4"/>
        <v>#VALUE!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 t="shared" si="2"/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3"/>
        <v>#VALUE!</v>
      </c>
      <c r="BR49" s="19" t="e">
        <f t="shared" si="4"/>
        <v>#VALUE!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 t="shared" si="2"/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3"/>
        <v>#VALUE!</v>
      </c>
      <c r="BR50" s="19" t="e">
        <f t="shared" si="4"/>
        <v>#VALUE!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 t="shared" si="2"/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3"/>
        <v>#VALUE!</v>
      </c>
      <c r="BR51" s="19" t="e">
        <f t="shared" si="4"/>
        <v>#VALUE!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 t="shared" si="2"/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3"/>
        <v>#VALUE!</v>
      </c>
      <c r="BR52" s="19" t="e">
        <f t="shared" si="4"/>
        <v>#VALUE!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 t="shared" si="2"/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3"/>
        <v>#VALUE!</v>
      </c>
      <c r="BR55" s="19" t="e">
        <f t="shared" si="4"/>
        <v>#VALUE!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 t="shared" si="2"/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3"/>
        <v>#VALUE!</v>
      </c>
      <c r="BR56" s="19" t="e">
        <f t="shared" si="4"/>
        <v>#VALUE!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 t="shared" si="2"/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e">
        <f t="shared" si="3"/>
        <v>#VALUE!</v>
      </c>
      <c r="BR57" s="19" t="e">
        <f t="shared" si="4"/>
        <v>#VALUE!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 t="shared" si="2"/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3"/>
        <v>#VALUE!</v>
      </c>
      <c r="BR58" s="19" t="e">
        <f t="shared" si="4"/>
        <v>#VALUE!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 t="shared" si="2"/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3"/>
        <v>#VALUE!</v>
      </c>
      <c r="BR59" s="19" t="e">
        <f t="shared" si="4"/>
        <v>#VALUE!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 t="shared" si="2"/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3"/>
        <v>#VALUE!</v>
      </c>
      <c r="BR60" s="19" t="e">
        <f t="shared" si="4"/>
        <v>#VALUE!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 t="shared" si="2"/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3"/>
        <v>#VALUE!</v>
      </c>
      <c r="BR61" s="19" t="e">
        <f t="shared" si="4"/>
        <v>#VALUE!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 t="shared" si="2"/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 t="shared" si="2"/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3"/>
        <v>#VALUE!</v>
      </c>
      <c r="BR64" s="19" t="e">
        <f t="shared" si="4"/>
        <v>#VALUE!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 t="shared" si="2"/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3"/>
        <v>#VALUE!</v>
      </c>
      <c r="BR65" s="19" t="e">
        <f t="shared" si="4"/>
        <v>#VALUE!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 t="shared" si="2"/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3"/>
        <v>#VALUE!</v>
      </c>
      <c r="BR66" s="19" t="e">
        <f t="shared" si="4"/>
        <v>#VALUE!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 t="shared" si="2"/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3"/>
        <v>#VALUE!</v>
      </c>
      <c r="BR68" s="19" t="e">
        <f t="shared" si="4"/>
        <v>#VALUE!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 t="shared" si="2"/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3"/>
        <v>#VALUE!</v>
      </c>
      <c r="BR69" s="19" t="e">
        <f t="shared" si="4"/>
        <v>#VALUE!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 t="shared" si="2"/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3"/>
        <v>#VALUE!</v>
      </c>
      <c r="BR70" s="19" t="e">
        <f t="shared" si="4"/>
        <v>#VALUE!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 t="shared" si="8"/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9"/>
        <v>#VALUE!</v>
      </c>
      <c r="BR72" s="19" t="e">
        <f t="shared" si="10"/>
        <v>#VALUE!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 t="shared" si="8"/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9"/>
        <v>#VALUE!</v>
      </c>
      <c r="BR73" s="19" t="e">
        <f t="shared" si="10"/>
        <v>#VALUE!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 t="shared" si="8"/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9"/>
        <v>#VALUE!</v>
      </c>
      <c r="BR74" s="19" t="e">
        <f t="shared" si="10"/>
        <v>#VALUE!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 t="shared" si="8"/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9"/>
        <v>#VALUE!</v>
      </c>
      <c r="BR75" s="19" t="e">
        <f t="shared" si="10"/>
        <v>#VALUE!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 t="shared" si="8"/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9"/>
        <v>#VALUE!</v>
      </c>
      <c r="BR76" s="19" t="e">
        <f t="shared" si="10"/>
        <v>#VALUE!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 t="shared" si="8"/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9"/>
        <v>#VALUE!</v>
      </c>
      <c r="BR77" s="19" t="e">
        <f t="shared" si="10"/>
        <v>#VALUE!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 t="shared" si="8"/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9"/>
        <v>#VALUE!</v>
      </c>
      <c r="BR80" s="19" t="e">
        <f t="shared" si="10"/>
        <v>#VALUE!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 t="shared" si="8"/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9"/>
        <v>#VALUE!</v>
      </c>
      <c r="BR81" s="19" t="e">
        <f t="shared" si="10"/>
        <v>#VALUE!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 t="shared" si="8"/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9"/>
        <v>#VALUE!</v>
      </c>
      <c r="BR82" s="19" t="e">
        <f t="shared" si="10"/>
        <v>#VALUE!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 t="shared" si="8"/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9"/>
        <v>#VALUE!</v>
      </c>
      <c r="BR83" s="19" t="e">
        <f t="shared" si="10"/>
        <v>#VALUE!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 t="shared" si="8"/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9"/>
        <v>#VALUE!</v>
      </c>
      <c r="BR84" s="19" t="e">
        <f t="shared" si="10"/>
        <v>#VALUE!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 t="shared" si="8"/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9"/>
        <v>#VALUE!</v>
      </c>
      <c r="BR85" s="19" t="e">
        <f t="shared" si="10"/>
        <v>#VALUE!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 t="shared" si="8"/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9"/>
        <v>#VALUE!</v>
      </c>
      <c r="BR87" s="19" t="e">
        <f t="shared" si="10"/>
        <v>#VALUE!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 t="shared" si="8"/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9"/>
        <v>#VALUE!</v>
      </c>
      <c r="BR89" s="19" t="e">
        <f t="shared" si="10"/>
        <v>#VALUE!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 t="shared" si="8"/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9"/>
        <v>#VALUE!</v>
      </c>
      <c r="BR90" s="19" t="e">
        <f t="shared" si="10"/>
        <v>#VALUE!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 t="shared" si="8"/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9"/>
        <v>#VALUE!</v>
      </c>
      <c r="BR91" s="19" t="e">
        <f t="shared" si="10"/>
        <v>#VALUE!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 t="shared" si="8"/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9"/>
        <v>#VALUE!</v>
      </c>
      <c r="BR93" s="19" t="e">
        <f t="shared" si="10"/>
        <v>#VALUE!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 t="shared" si="8"/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9"/>
        <v>#VALUE!</v>
      </c>
      <c r="BR94" s="19" t="e">
        <f t="shared" si="10"/>
        <v>#VALUE!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 t="shared" si="8"/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9"/>
        <v>#VALUE!</v>
      </c>
      <c r="BR96" s="19" t="e">
        <f t="shared" si="10"/>
        <v>#VALUE!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 t="shared" si="8"/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9"/>
        <v>#VALUE!</v>
      </c>
      <c r="BR97" s="19" t="e">
        <f t="shared" si="10"/>
        <v>#VALUE!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 t="shared" si="8"/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9"/>
        <v>#VALUE!</v>
      </c>
      <c r="BR98" s="19" t="e">
        <f t="shared" si="10"/>
        <v>#VALUE!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 t="shared" si="8"/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9"/>
        <v>#VALUE!</v>
      </c>
      <c r="BR99" s="19" t="e">
        <f t="shared" si="10"/>
        <v>#VALUE!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 t="shared" ref="AY101:AY163" si="14"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5">IF(AND(BR101&lt;1,BS101&lt;1),"Produção e Intervalo",IF(BR101&lt;1,"Intervalo",IF(BS101&lt;1,"Produção","Aderente")))</f>
        <v>#VALUE!</v>
      </c>
      <c r="BR101" s="19" t="e">
        <f t="shared" ref="BR101:BR163" si="16">IF(OR(B101="",F101=""),"*",AY101/P101)</f>
        <v>#VALUE!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 t="shared" si="14"/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5"/>
        <v>#VALUE!</v>
      </c>
      <c r="BR103" s="19" t="e">
        <f t="shared" si="16"/>
        <v>#VALUE!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 t="shared" si="14"/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5"/>
        <v>#VALUE!</v>
      </c>
      <c r="BR104" s="19" t="e">
        <f t="shared" si="16"/>
        <v>#VALUE!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/>
      <c r="AU106" s="39"/>
      <c r="AV106" s="39"/>
      <c r="AW106" s="39"/>
      <c r="AX106" s="39"/>
      <c r="AY106" s="293" t="str">
        <f t="shared" si="14"/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1146</v>
      </c>
      <c r="BK106" s="17" t="s">
        <v>1146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1146</v>
      </c>
      <c r="BQ106" s="13" t="e">
        <f t="shared" si="15"/>
        <v>#VALUE!</v>
      </c>
      <c r="BR106" s="19" t="e">
        <f t="shared" si="16"/>
        <v>#VALUE!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/>
      <c r="AU108" s="39"/>
      <c r="AV108" s="39"/>
      <c r="AW108" s="39"/>
      <c r="AX108" s="39"/>
      <c r="AY108" s="293" t="str">
        <f t="shared" si="14"/>
        <v>ERRO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1147</v>
      </c>
      <c r="BK108" s="17" t="s">
        <v>1147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1147</v>
      </c>
      <c r="BQ108" s="13" t="e">
        <f t="shared" si="15"/>
        <v>#VALUE!</v>
      </c>
      <c r="BR108" s="19" t="e">
        <f t="shared" si="16"/>
        <v>#VALUE!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1</v>
      </c>
      <c r="BI109" s="17"/>
      <c r="BJ109" s="17" t="s">
        <v>988</v>
      </c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1</v>
      </c>
      <c r="BI110" s="17"/>
      <c r="BJ110" s="17" t="s">
        <v>988</v>
      </c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1148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1</v>
      </c>
      <c r="BI111" s="17"/>
      <c r="BJ111" s="17" t="s">
        <v>988</v>
      </c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 t="s">
        <v>1149</v>
      </c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 t="s">
        <v>988</v>
      </c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 t="s">
        <v>988</v>
      </c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 t="s">
        <v>988</v>
      </c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 t="s">
        <v>988</v>
      </c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1150</v>
      </c>
      <c r="N118" s="204" t="s">
        <v>1151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1152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1</v>
      </c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1153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1</v>
      </c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1154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1</v>
      </c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1155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1</v>
      </c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1156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1</v>
      </c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1157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1</v>
      </c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1</v>
      </c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1</v>
      </c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1158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1159</v>
      </c>
      <c r="N129" s="204" t="s">
        <v>1160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1161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1162</v>
      </c>
      <c r="C4" s="331" t="s">
        <v>1163</v>
      </c>
      <c r="D4" s="331" t="s">
        <v>1164</v>
      </c>
      <c r="E4" s="331" t="s">
        <v>1165</v>
      </c>
      <c r="F4" s="331" t="s">
        <v>8</v>
      </c>
      <c r="G4" s="331" t="s">
        <v>1166</v>
      </c>
    </row>
    <row r="5" spans="2:7">
      <c r="B5" s="334" t="s">
        <v>1145</v>
      </c>
      <c r="C5" s="334">
        <v>314978</v>
      </c>
      <c r="D5" s="334" t="s">
        <v>1167</v>
      </c>
      <c r="E5" s="334" t="s">
        <v>537</v>
      </c>
      <c r="F5" s="334" t="s">
        <v>101</v>
      </c>
      <c r="G5" s="334"/>
    </row>
    <row r="6" spans="2:7">
      <c r="B6" s="334" t="s">
        <v>1168</v>
      </c>
      <c r="C6" s="334">
        <v>256790</v>
      </c>
      <c r="D6" s="334" t="s">
        <v>1169</v>
      </c>
      <c r="E6" s="334" t="s">
        <v>537</v>
      </c>
      <c r="F6" s="334" t="s">
        <v>1170</v>
      </c>
      <c r="G6" s="335">
        <v>45992</v>
      </c>
    </row>
    <row r="7" spans="2:7">
      <c r="B7" s="334" t="s">
        <v>1171</v>
      </c>
      <c r="C7" s="334">
        <v>265193</v>
      </c>
      <c r="D7" s="334" t="s">
        <v>1172</v>
      </c>
      <c r="E7" s="334" t="s">
        <v>538</v>
      </c>
      <c r="F7" s="334" t="s">
        <v>1173</v>
      </c>
      <c r="G7" s="334"/>
    </row>
    <row r="8" spans="2:7">
      <c r="B8" s="334" t="s">
        <v>1174</v>
      </c>
      <c r="C8" s="334">
        <v>293716</v>
      </c>
      <c r="D8" s="334" t="s">
        <v>1175</v>
      </c>
      <c r="E8" s="334" t="s">
        <v>538</v>
      </c>
      <c r="F8" s="334" t="s">
        <v>1173</v>
      </c>
      <c r="G8" s="334"/>
    </row>
    <row r="9" spans="2:7">
      <c r="B9" s="334" t="s">
        <v>1176</v>
      </c>
      <c r="C9" s="334">
        <v>257258</v>
      </c>
      <c r="D9" s="334" t="s">
        <v>1177</v>
      </c>
      <c r="E9" s="334" t="s">
        <v>539</v>
      </c>
      <c r="F9" s="334" t="s">
        <v>144</v>
      </c>
      <c r="G9" s="334"/>
    </row>
    <row r="10" spans="2:7">
      <c r="B10" s="334" t="s">
        <v>1178</v>
      </c>
      <c r="C10" s="334">
        <v>371147</v>
      </c>
      <c r="D10" s="334" t="s">
        <v>1179</v>
      </c>
      <c r="E10" s="334" t="s">
        <v>539</v>
      </c>
      <c r="F10" s="334" t="s">
        <v>144</v>
      </c>
      <c r="G10" s="334"/>
    </row>
    <row r="11" spans="2:7">
      <c r="B11" s="334" t="s">
        <v>1180</v>
      </c>
      <c r="C11" s="334">
        <v>259230</v>
      </c>
      <c r="D11" s="334" t="s">
        <v>1181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1182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1183</v>
      </c>
      <c r="C13" s="334">
        <v>258542</v>
      </c>
      <c r="D13" s="334" t="s">
        <v>1184</v>
      </c>
      <c r="E13" s="334" t="s">
        <v>540</v>
      </c>
      <c r="F13" s="334" t="s">
        <v>180</v>
      </c>
      <c r="G13" s="334"/>
    </row>
    <row r="14" spans="2:7">
      <c r="B14" s="334" t="s">
        <v>1185</v>
      </c>
      <c r="C14" s="334">
        <v>257050</v>
      </c>
      <c r="D14" s="334" t="s">
        <v>1186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1187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1188</v>
      </c>
      <c r="E3" s="326" t="s">
        <v>1189</v>
      </c>
      <c r="F3" s="326" t="s">
        <v>1190</v>
      </c>
      <c r="G3" s="331" t="s">
        <v>1191</v>
      </c>
      <c r="H3" s="326" t="s">
        <v>1192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1193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1194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1195</v>
      </c>
      <c r="G6" s="333" t="s">
        <v>1196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1197</v>
      </c>
      <c r="H7" s="327"/>
    </row>
    <row r="8" spans="3:8">
      <c r="C8" s="327" t="s">
        <v>464</v>
      </c>
      <c r="D8" s="327" t="s">
        <v>1198</v>
      </c>
      <c r="E8" s="328">
        <v>45993</v>
      </c>
      <c r="F8" s="327">
        <v>12000</v>
      </c>
      <c r="G8" s="332" t="s">
        <v>1199</v>
      </c>
      <c r="H8" s="327"/>
    </row>
    <row r="9" spans="3:8" ht="29.25">
      <c r="C9" s="327" t="s">
        <v>464</v>
      </c>
      <c r="D9" s="327" t="s">
        <v>1200</v>
      </c>
      <c r="E9" s="328">
        <v>45993</v>
      </c>
      <c r="F9" s="327">
        <v>9000</v>
      </c>
      <c r="G9" s="332" t="s">
        <v>1201</v>
      </c>
      <c r="H9" s="327"/>
    </row>
    <row r="10" spans="3:8" ht="29.25">
      <c r="C10" s="327" t="s">
        <v>464</v>
      </c>
      <c r="D10" s="327" t="s">
        <v>1202</v>
      </c>
      <c r="E10" s="328">
        <v>45993</v>
      </c>
      <c r="F10" s="327">
        <v>10000</v>
      </c>
      <c r="G10" s="332" t="s">
        <v>1201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1203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1204</v>
      </c>
      <c r="D5" s="372"/>
      <c r="E5" s="372"/>
      <c r="F5" s="372"/>
      <c r="G5" s="372"/>
      <c r="H5" s="372"/>
      <c r="I5" s="372"/>
      <c r="J5" s="373"/>
      <c r="K5" s="374" t="s">
        <v>1205</v>
      </c>
      <c r="L5" s="375"/>
      <c r="M5" s="375"/>
      <c r="N5" s="375"/>
      <c r="O5" s="376" t="s">
        <v>1206</v>
      </c>
      <c r="P5" s="377"/>
      <c r="Q5" s="378"/>
    </row>
    <row r="6" spans="1:17" s="94" customFormat="1" ht="15.75" customHeight="1">
      <c r="A6" s="88" t="s">
        <v>1207</v>
      </c>
      <c r="B6" s="95" t="s">
        <v>1208</v>
      </c>
      <c r="C6" s="96" t="s">
        <v>869</v>
      </c>
      <c r="D6" s="97" t="s">
        <v>870</v>
      </c>
      <c r="E6" s="96" t="s">
        <v>1209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1210</v>
      </c>
      <c r="M6" s="139" t="s">
        <v>335</v>
      </c>
      <c r="N6" s="140" t="s">
        <v>864</v>
      </c>
      <c r="O6" s="246" t="s">
        <v>907</v>
      </c>
      <c r="P6" s="157"/>
      <c r="Q6" s="193" t="s">
        <v>1211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1</v>
      </c>
      <c r="P111" s="91"/>
      <c r="Q111" s="145" t="str">
        <f>IF($A$2=1,IF(SP_SUL!BJ109="","*",SP_SUL!BJ109),IF(SP_SUL!BK109="","*",SP_SUL!BK109))</f>
        <v>TP em preparação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1</v>
      </c>
      <c r="P112" s="91"/>
      <c r="Q112" s="145" t="str">
        <f>IF($A$2=1,IF(SP_SUL!BJ110="","*",SP_SUL!BJ110),IF(SP_SUL!BK110="","*",SP_SUL!BK110))</f>
        <v>TP em preparação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1</v>
      </c>
      <c r="P113" s="91"/>
      <c r="Q113" s="145" t="str">
        <f>IF($A$2=1,IF(SP_SUL!BJ111="","*",SP_SUL!BJ111),IF(SP_SUL!BK111="","*",SP_SUL!BK111))</f>
        <v>TP em preparação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TP'S em preparação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TP em preparação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TP em preparação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TP em preparação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TP em preparação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1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1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1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1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1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1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1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1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1212</v>
      </c>
      <c r="W1" s="384"/>
      <c r="X1" s="384"/>
      <c r="Y1" s="104"/>
    </row>
    <row r="2" spans="1:25" s="101" customFormat="1" ht="11.25" customHeight="1">
      <c r="A2" s="105" t="s">
        <v>1213</v>
      </c>
      <c r="B2" s="105" t="s">
        <v>1208</v>
      </c>
      <c r="C2" s="105" t="s">
        <v>313</v>
      </c>
      <c r="D2" s="106" t="s">
        <v>869</v>
      </c>
      <c r="E2" s="106" t="s">
        <v>870</v>
      </c>
      <c r="F2" s="106" t="s">
        <v>1207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1214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1216</v>
      </c>
      <c r="C2" s="96" t="s">
        <v>854</v>
      </c>
      <c r="D2" s="96" t="s">
        <v>856</v>
      </c>
      <c r="E2" s="96" t="s">
        <v>1217</v>
      </c>
      <c r="F2" s="96" t="s">
        <v>1218</v>
      </c>
      <c r="G2" s="96" t="s">
        <v>1219</v>
      </c>
      <c r="H2" s="96" t="s">
        <v>1220</v>
      </c>
      <c r="I2" s="96" t="s">
        <v>1221</v>
      </c>
      <c r="J2" s="96" t="s">
        <v>1222</v>
      </c>
      <c r="K2" s="131" t="s">
        <v>1223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2025-12-05T10:28:53Z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