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57" documentId="120_S{118792C3-22EF-5104-A093-F22BFE3913F3}" xr6:coauthVersionLast="47" xr6:coauthVersionMax="47" xr10:uidLastSave="{888BF25F-9299-41A1-A453-AF4B0CAD371A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<sst xmlns="http://schemas.openxmlformats.org/spreadsheetml/2006/main" count="7616" uniqueCount="1354">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</sst>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U135" activePane="topRight" state="frozen"/>
      <selection pane="topRight" activeCell="V152" sqref="V152:W15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263.2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6.25E-2</v>
      </c>
      <c r="Q152" s="119">
        <v>1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263.2</v>
      </c>
      <c r="AQ152" s="119">
        <f>BS_CONTROLE[[#This Row],[KM - Inicio]]</f>
        <v>263.2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45940</v>
      </c>
      <c r="B153" s="116">
        <v>45940</v>
      </c>
      <c r="C153" s="9">
        <f>IF(BS_CONTROLE[[#This Row],[DATA]]="","",WEEKNUM(BS_CONTROLE[[#This Row],[DATA]]))</f>
        <v>41</v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>45940</v>
      </c>
      <c r="B154" s="116">
        <v>45940</v>
      </c>
      <c r="C154" s="9">
        <f>IF(BS_CONTROLE[[#This Row],[DATA]]="","",WEEKNUM(BS_CONTROLE[[#This Row],[DATA]]))</f>
        <v>41</v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45940</v>
      </c>
      <c r="B155" s="116">
        <v>45940</v>
      </c>
      <c r="C155" s="9">
        <f>IF(BS_CONTROLE[[#This Row],[DATA]]="","",WEEKNUM(BS_CONTROLE[[#This Row],[DATA]]))</f>
        <v>41</v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>45940</v>
      </c>
      <c r="B156" s="116">
        <v>45940</v>
      </c>
      <c r="C156" s="9">
        <f>IF(BS_CONTROLE[[#This Row],[DATA]]="","",WEEKNUM(BS_CONTROLE[[#This Row],[DATA]]))</f>
        <v>41</v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>45940</v>
      </c>
      <c r="B157" s="116">
        <v>45940</v>
      </c>
      <c r="C157" s="9">
        <f>IF(BS_CONTROLE[[#This Row],[DATA]]="","",WEEKNUM(BS_CONTROLE[[#This Row],[DATA]]))</f>
        <v>41</v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>45940</v>
      </c>
      <c r="B158" s="116">
        <v>45940</v>
      </c>
      <c r="C158" s="9">
        <f>IF(BS_CONTROLE[[#This Row],[DATA]]="","",WEEKNUM(BS_CONTROLE[[#This Row],[DATA]]))</f>
        <v>41</v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>45940</v>
      </c>
      <c r="B159" s="116">
        <v>45940</v>
      </c>
      <c r="C159" s="9">
        <f>IF(BS_CONTROLE[[#This Row],[DATA]]="","",WEEKNUM(BS_CONTROLE[[#This Row],[DATA]]))</f>
        <v>41</v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2:W152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*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263.2</v>
      </c>
      <c r="I153" s="128">
        <f>IF(SP_NORTE!O152="","*",SP_NORTE!O152)</f>
        <v>0.375</v>
      </c>
      <c r="J153" s="128">
        <f>IF(SP_NORTE!P152="","*",SP_NORTE!P152)</f>
        <v>6.25E-2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263.2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263.2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6.25E-2</v>
      </c>
      <c r="R149" s="188" t="str">
        <f>IF(SP_NORTE!Q152="","*",CONCATENATE(SP_NORTE!Q152," ",SP_NORTE!R152))</f>
        <v>1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>
        <f>IF(SP_NORTE!B153="","*",SP_NORTE!B153)</f>
        <v>45940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>
        <f>IF(SP_NORTE!B154="","*",SP_NORTE!B154)</f>
        <v>45940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>
        <f>IF(SP_NORTE!B155="","*",SP_NORTE!B155)</f>
        <v>45940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>
        <f>IF(SP_NORTE!B156="","*",SP_NORTE!B156)</f>
        <v>45940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>
        <f>IF(SP_NORTE!B157="","*",SP_NORTE!B157)</f>
        <v>45940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>
        <f>IF(SP_NORTE!B158="","*",SP_NORTE!B158)</f>
        <v>45940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>
        <f>IF(SP_NORTE!B159="","*",SP_NORTE!B159)</f>
        <v>45940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2025-10-09T16:07:05Z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