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027" documentId="8_{B6337239-1A00-434D-AAD0-422EA1FEB5AE}" xr6:coauthVersionLast="47" xr6:coauthVersionMax="47" xr10:uidLastSave="{5FDFA17B-454D-4B4B-9616-8611248769C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8" i="1" a="1"/>
  <c r="N288" i="1"/>
  <c r="N287" i="1" a="1"/>
  <c r="N287" i="1"/>
  <c r="N286" i="1" a="1"/>
  <c r="N286" i="1"/>
  <c r="N285" i="1" a="1"/>
  <c r="N285" i="1"/>
  <c r="N284" i="1" a="1"/>
  <c r="N284" i="1"/>
  <c r="N283" i="1" a="1"/>
  <c r="N283" i="1"/>
  <c r="N282" i="1" a="1"/>
  <c r="N282" i="1"/>
  <c r="N281" i="1" a="1"/>
  <c r="N281" i="1"/>
  <c r="N274" i="1" a="1"/>
  <c r="N274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00" i="1" a="1"/>
  <c r="M300" i="1"/>
  <c r="M299" i="1" a="1"/>
  <c r="M299" i="1"/>
  <c r="M298" i="1" a="1"/>
  <c r="M298" i="1"/>
  <c r="M297" i="1" a="1"/>
  <c r="M297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M290" i="1" a="1"/>
  <c r="M290" i="1"/>
  <c r="M289" i="1" a="1"/>
  <c r="M289" i="1"/>
  <c r="M288" i="1" a="1"/>
  <c r="M288" i="1"/>
  <c r="M287" i="1" a="1"/>
  <c r="M287" i="1"/>
  <c r="M286" i="1" a="1"/>
  <c r="M286" i="1"/>
  <c r="M285" i="1" a="1"/>
  <c r="M285" i="1"/>
  <c r="M284" i="1" a="1"/>
  <c r="M284" i="1"/>
  <c r="M283" i="1" a="1"/>
  <c r="M283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M312" i="11"/>
  <c r="K323" i="11"/>
  <c r="M324" i="11"/>
  <c r="K330" i="11"/>
  <c r="M340" i="11"/>
  <c r="K344" i="11"/>
  <c r="M355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7" i="1" l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<sst xmlns="http://schemas.openxmlformats.org/spreadsheetml/2006/main" count="7522" uniqueCount="1413">
  <si>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</si>
  <si>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</si>
  <si>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</si>
  <si>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</si>
  <si>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</si>
  <si>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</si>
  <si>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</si>
  <si>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</si>
  <si>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</si>
  <si>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</si>
  <si>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</si>
  <si>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</si>
  <si>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</si>
  <si>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</si>
  <si>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</si>
  <si>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</si>
  <si>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</si>
  <si>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</si>
  <si>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</si>
  <si>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</si>
  <si>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</si>
  <si>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</si>
  <si>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</si>
  <si>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</si>
  <si>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</si>
  <si>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</si>
  <si>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</si>
  <si>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</si>
  <si>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</si>
  <si>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</si>
  <si>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</si>
  <si>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</si>
  <si>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</si>
  <si>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</si>
  <si>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</si>
  <si>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</si>
  <si>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</si>
  <si>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</si>
  <si>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</si>
  <si>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</si>
  <si>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</si>
  <si>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</si>
  <si>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</si>
  <si>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</si>
  <si>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</si>
  <si>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</si>
  <si>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</si>
  <si>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</si>
  <si>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</si>
  <si>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</si>
  <si>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</si>
  <si>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</si>
  <si>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</si>
  <si>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</si>
  <si>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</si>
  <si>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</si>
  <si>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</si>
  <si>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</si>
  <si>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</si>
  <si>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</si>
  <si>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</si>
  <si>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</si>
  <si>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</si>
  <si>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</si>
  <si>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</si>
  <si>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</si>
  <si>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</si>
  <si>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</si>
  <si>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</si>
  <si>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</si>
  <si>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</si>
  <si>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</si>
  <si>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</si>
  <si>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</si>
  <si>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</si>
  <si>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</si>
  <si>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</si>
  <si>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</si>
  <si>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</si>
  <si>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</si>
  <si>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</si>
  <si>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</si>
  <si>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</si>
  <si>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</si>
  <si>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</si>
  <si>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</si>
  <si>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</si>
  <si>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</si>
  <si>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</si>
  <si>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</si>
  <si>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</si>
  <si>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</si>
  <si>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</si>
  <si>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</si>
  <si>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</si>
  <si>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</si>
  <si>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</si>
  <si>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</si>
  <si>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</si>
  <si>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</si>
  <si>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</si>
  <si>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</si>
  <si>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</si>
  <si>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</si>
  <si>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</si>
  <si>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</si>
  <si>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</si>
  <si>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</si>
  <si>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</si>
  <si>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</si>
  <si>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</si>
  <si>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</si>
  <si>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</si>
  <si>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</si>
  <si>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</si>
  <si>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</si>
  <si>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</si>
  <si>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</si>
  <si>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</si>
  <si>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</si>
  <si>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</si>
  <si>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</si>
  <si>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</si>
  <si>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</si>
  <si>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</si>
  <si>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</si>
  <si>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</si>
  <si>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</si>
  <si>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</si>
  <si>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</si>
  <si>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</si>
  <si>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</si>
  <si>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</si>
  <si>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</si>
  <si>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</si>
  <si>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</si>
  <si>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</si>
  <si>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</si>
  <si>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</si>
  <si>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</si>
  <si>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</si>
  <si>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</si>
  <si>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</si>
  <si>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</si>
  <si>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</si>
  <si>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</si>
  <si>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</si>
  <si>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</si>
  <si>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</si>
  <si>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</si>
  <si>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</si>
  <si>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</si>
  <si>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</si>
  <si>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</si>
  <si>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</si>
  <si>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</si>
  <si>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</si>
  <si>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</si>
  <si>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</si>
  <si>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</si>
  <si>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</si>
  <si>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</si>
  <si>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</si>
  <si>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</si>
  <si>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</si>
  <si>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</si>
  <si>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</si>
  <si>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</si>
  <si>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</si>
  <si>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</si>
  <si>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</si>
  <si>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</si>
  <si>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</si>
  <si>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</si>
  <si>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</si>
  <si>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</si>
  <si>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</si>
  <si>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</si>
  <si>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</si>
  <si>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</si>
  <si>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</si>
  <si>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</si>
  <si>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</si>
  <si>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</si>
  <si>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</si>
  <si>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</si>
  <si>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</si>
  <si>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</si>
  <si>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</si>
  <si>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</si>
  <si>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</si>
  <si>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</si>
  <si>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</si>
  <si>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</si>
  <si>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</si>
  <si>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</si>
  <si>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</si>
  <si>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</si>
  <si>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</si>
  <si>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</si>
  <si>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</si>
  <si>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</si>
  <si>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</si>
  <si>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</si>
  <si>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</si>
  <si>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</si>
  <si>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</si>
  <si>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</si>
  <si>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</si>
  <si>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</si>
  <si>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</si>
  <si>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</si>
  <si>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</si>
  <si>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</si>
  <si>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</si>
  <si>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</si>
  <si>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</si>
  <si>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</si>
  <si>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</si>
  <si>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</si>
  <si>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</si>
  <si>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</si>
  <si>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</si>
  <si>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</si>
  <si>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</si>
  <si>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</si>
  <si>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</si>
  <si>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</si>
  <si>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</si>
  <si>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</si>
  <si>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</si>
  <si>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</si>
  <si>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</si>
  <si>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</si>
  <si>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</si>
  <si>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</si>
  <si>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</si>
  <si>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</si>
  <si>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</si>
  <si>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</si>
  <si>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</si>
  <si>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</si>
  <si>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</si>
  <si>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</si>
  <si>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</si>
  <si>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</si>
  <si>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</si>
  <si>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</si>
  <si>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</si>
  <si>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</si>
  <si>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</si>
  <si>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</si>
  <si>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</si>
  <si>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</si>
  <si>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</si>
  <si>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</si>
  <si>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</si>
  <si>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</si>
  <si>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</si>
  <si>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</si>
  <si>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</si>
  <si>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</si>
  <si>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</si>
  <si>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</si>
  <si>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</si>
  <si>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</si>
  <si>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</si>
  <si>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</si>
  <si>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</si>
  <si>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</si>
  <si>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</si>
  <si>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</si>
  <si>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</si>
  <si>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</si>
  <si>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</si>
  <si>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</si>
  <si>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</si>
  <si>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</si>
  <si>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</si>
  <si>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</si>
  <si>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</si>
  <si>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</si>
  <si>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</si>
  <si>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</si>
  <si>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</si>
  <si>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</si>
  <si>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</si>
  <si>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</si>
  <si>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</si>
  <si>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</si>
  <si>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</si>
  <si>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</si>
  <si>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</si>
  <si>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</si>
  <si>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</si>
  <si>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</si>
  <si>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</si>
  <si>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</si>
  <si>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</si>
  <si>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</si>
  <si>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</si>
  <si>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</si>
  <si>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</si>
  <si>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</si>
  <si>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</si>
  <si>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</si>
  <si>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</si>
  <si>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</si>
  <si>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</si>
  <si>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</si>
  <si>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</si>
  <si>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</si>
  <si>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</si>
  <si>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</si>
  <si>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</si>
  <si>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</si>
  <si>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</si>
  <si>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</si>
  <si>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</si>
  <si>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</si>
  <si>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</si>
  <si>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</si>
  <si>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</si>
  <si>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</si>
  <si>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</si>
  <si>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</si>
  <si>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</si>
  <si>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</si>
  <si>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</si>
  <si>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</si>
  <si>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</si>
  <si>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</si>
  <si>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</si>
  <si>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</si>
  <si>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</si>
  <si>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</si>
  <si>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</si>
  <si>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</si>
  <si>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</si>
  <si>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</si>
  <si>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</si>
  <si>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</si>
  <si>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</si>
  <si>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</si>
  <si>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</si>
  <si>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</si>
  <si>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</si>
  <si>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</si>
  <si>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</si>
  <si>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</si>
  <si>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</si>
  <si>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</si>
  <si>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</si>
  <si>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</si>
  <si>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</si>
  <si>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</si>
  <si>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</si>
  <si>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</si>
  <si>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</si>
  <si>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</si>
  <si>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</si>
  <si>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</si>
  <si>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</si>
  <si>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</si>
  <si>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</si>
  <si>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</si>
  <si>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</si>
  <si>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</si>
  <si>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</si>
  <si>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</si>
  <si>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</si>
  <si>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</si>
  <si>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</si>
  <si>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</si>
  <si>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</si>
  <si>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</si>
  <si>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</si>
  <si>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</si>
  <si>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</si>
  <si>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</si>
  <si>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</si>
  <si>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</si>
  <si>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</si>
  <si>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</si>
  <si>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</si>
  <si>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</si>
  <si>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</si>
  <si>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</si>
  <si>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</si>
  <si>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</si>
  <si>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</si>
  <si>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</si>
  <si>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</si>
  <si>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</si>
  <si>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</si>
  <si>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</si>
  <si>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</si>
  <si>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</si>
  <si>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</si>
  <si>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</si>
  <si>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</si>
  <si>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</si>
  <si>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</si>
  <si>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</si>
  <si>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</si>
  <si>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</si>
  <si>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</si>
  <si>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</si>
  <si>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</si>
  <si>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</si>
  <si>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</si>
  <si>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</si>
  <si>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</si>
  <si>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</si>
  <si>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</si>
  <si>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</si>
  <si>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</si>
  <si>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</si>
  <si>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</si>
  <si>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</si>
  <si>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</si>
  <si>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</si>
  <si>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</si>
  <si>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</si>
  <si>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</si>
  <si>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</si>
  <si>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</si>
  <si>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</si>
  <si>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</si>
  <si>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</si>
  <si>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</si>
  <si>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</si>
  <si>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</si>
  <si>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</si>
  <si>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</si>
  <si>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</si>
  <si>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</si>
  <si>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</si>
  <si>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</si>
  <si>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</si>
  <si>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</si>
  <si>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</si>
  <si>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</si>
  <si>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</si>
  <si>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</si>
  <si>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</si>
  <si>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</si>
  <si>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</si>
  <si>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</si>
  <si>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</si>
  <si>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</si>
  <si>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</si>
  <si>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</si>
  <si>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</si>
  <si>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</si>
  <si>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</si>
  <si>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</si>
  <si>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</si>
  <si>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</si>
  <si>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</si>
  <si>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</si>
  <si>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</si>
  <si>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</si>
  <si>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</si>
  <si>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</si>
  <si>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</si>
  <si>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</si>
  <si>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</si>
  <si>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</si>
  <si>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</si>
  <si>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</si>
  <si>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</si>
  <si>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</si>
  <si>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</si>
  <si>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</si>
  <si>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</si>
  <si>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</si>
  <si>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</si>
  <si>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</si>
  <si>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</si>
  <si>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</si>
  <si>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</si>
  <si>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</si>
  <si>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</si>
  <si>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</si>
  <si>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</si>
  <si>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</si>
  <si>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</si>
  <si>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</si>
  <si>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</si>
  <si>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</si>
  <si>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</si>
  <si>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</si>
  <si>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</si>
  <si>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</si>
  <si>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</si>
  <si>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</si>
  <si>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</si>
  <si>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</si>
  <si>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</si>
  <si>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</si>
  <si>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</si>
  <si>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</si>
  <si>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</si>
  <si>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</si>
  <si>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</si>
  <si>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</si>
  <si>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</si>
  <si>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</si>
  <si>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</si>
  <si>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</si>
  <si>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</si>
  <si>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</si>
  <si>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</si>
  <si>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</si>
  <si>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</si>
  <si>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</si>
  <si>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</si>
  <si>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</si>
  <si>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</si>
  <si>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</si>
  <si>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</si>
  <si>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</si>
  <si>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</si>
  <si>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</si>
  <si>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</si>
  <si>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</si>
  <si>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</si>
  <si>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</si>
  <si>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</si>
  <si>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</si>
  <si>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</si>
  <si>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</si>
  <si>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</si>
  <si>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</si>
  <si>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</si>
  <si>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</si>
  <si>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</si>
  <si>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</si>
  <si>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</si>
  <si>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</si>
  <si>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</si>
  <si>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</si>
  <si>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</si>
  <si>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</si>
  <si>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</si>
  <si>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</si>
  <si>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</si>
  <si>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</si>
  <si>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</si>
  <si>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</si>
  <si>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</si>
  <si>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</si>
  <si>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</si>
  <si>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</si>
  <si>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</si>
  <si>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</si>
  <si>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</si>
  <si>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</si>
  <si>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</si>
  <si>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</si>
  <si>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</si>
  <si>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</si>
  <si>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</si>
  <si>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</si>
  <si>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</si>
  <si>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</si>
  <si>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</si>
  <si>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</si>
  <si>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</si>
  <si>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</si>
  <si>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</si>
  <si>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</si>
  <si>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</si>
  <si>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</si>
  <si>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</si>
  <si>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</si>
  <si>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</si>
  <si>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</si>
  <si>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</si>
  <si>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</si>
  <si>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</si>
  <si>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</si>
  <si>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</si>
  <si>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</si>
  <si>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</si>
  <si>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</si>
  <si>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</si>
  <si>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</si>
  <si>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</si>
  <si>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</si>
  <si>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</si>
  <si>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</si>
  <si>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</si>
  <si>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</si>
  <si>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</si>
  <si>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</si>
  <si>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</si>
  <si>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</si>
  <si>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</si>
  <si>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</si>
  <si>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</si>
  <si>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</si>
  <si>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</si>
  <si>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</si>
  <si>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</si>
  <si>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</si>
  <si>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</si>
  <si>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</si>
  <si>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</si>
  <si>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</si>
  <si>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</si>
  <si>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</si>
  <si>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</si>
  <si>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</si>
  <si>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</si>
  <si>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</si>
  <si>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</si>
  <si>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</si>
  <si>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</si>
  <si>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</si>
  <si>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</si>
  <si>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</si>
  <si>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</si>
  <si>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</si>
  <si>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</si>
  <si>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</si>
  <si>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</si>
  <si>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</si>
  <si>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</si>
  <si>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</si>
  <si>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</si>
  <si>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</si>
  <si>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</si>
  <si>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</si>
  <si>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</si>
  <si>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</si>
  <si>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</si>
  <si>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</si>
  <si>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</si>
  <si>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</si>
  <si>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</si>
  <si>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</si>
  <si>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</si>
  <si>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</si>
  <si>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</si>
  <si>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</si>
  <si>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</si>
  <si>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</si>
  <si>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</si>
  <si>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</si>
  <si>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</si>
  <si>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</si>
  <si>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</si>
  <si>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</si>
  <si>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</si>
  <si>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</si>
  <si>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</si>
  <si>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</si>
  <si>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</si>
  <si>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</si>
  <si>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</si>
  <si>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</si>
  <si>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</si>
  <si>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</si>
  <si>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</si>
  <si>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</si>
  <si>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</si>
  <si>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</si>
  <si>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</si>
  <si>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</si>
  <si>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</si>
  <si>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</si>
  <si>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</si>
  <si>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</si>
  <si>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</si>
  <si>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</si>
  <si>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</si>
  <si>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</si>
  <si>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</si>
  <si>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</si>
  <si>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</si>
  <si>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</si>
  <si>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</si>
  <si>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</si>
  <si>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</si>
  <si>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</si>
  <si>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</si>
  <si>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</si>
  <si>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</si>
  <si>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</si>
  <si>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</si>
  <si>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</si>
  <si>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</si>
  <si>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</si>
  <si>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</si>
  <si>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</si>
  <si>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</si>
  <si>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</si>
  <si>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</si>
  <si>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</si>
  <si>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</si>
  <si>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</si>
  <si>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</si>
  <si>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</si>
  <si>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</si>
  <si>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</si>
  <si>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</si>
  <si>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</si>
  <si>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</si>
  <si>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</si>
  <si>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</si>
  <si>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</si>
  <si>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</si>
  <si>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</si>
  <si>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</si>
  <si>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</si>
  <si>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</si>
  <si>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</si>
  <si>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</si>
  <si>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</si>
  <si>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</si>
  <si>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</si>
  <si>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</si>
  <si>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</si>
  <si>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</si>
  <si>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</si>
  <si>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</si>
  <si>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</si>
  <si>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</si>
  <si>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</si>
  <si>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</si>
  <si>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</si>
  <si>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</si>
  <si>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</si>
  <si>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</si>
  <si>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</si>
  <si>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</si>
  <si>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</si>
  <si>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</si>
  <si>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</si>
  <si>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</si>
  <si>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</si>
  <si>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</si>
  <si>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</si>
  <si>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</si>
  <si>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</si>
  <si>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</si>
  <si>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</si>
  <si>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</si>
  <si>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</si>
  <si>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</si>
  <si>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</si>
  <si>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</si>
  <si>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</si>
  <si>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</si>
  <si>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</si>
  <si>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</si>
  <si>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</si>
  <si>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</si>
  <si>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</si>
  <si>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</si>
  <si>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</si>
  <si>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</si>
  <si>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</si>
  <si>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</si>
  <si>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</si>
  <si>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</si>
  <si>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</si>
  <si>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</si>
  <si>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</si>
  <si>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</si>
  <si>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</si>
  <si>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</si>
  <si>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</si>
  <si>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</si>
  <si>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</si>
  <si>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</si>
  <si>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</si>
  <si>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</si>
  <si>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</si>
  <si>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</si>
  <si>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</si>
  <si>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</si>
  <si>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</si>
  <si>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</si>
  <si>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</si>
  <si>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</si>
  <si>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</si>
  <si>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</si>
  <si>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</si>
  <si>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</si>
  <si>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</si>
  <si>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</si>
  <si>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</si>
  <si>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</si>
  <si>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</si>
  <si>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</si>
  <si>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</si>
  <si>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</si>
  <si>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</si>
  <si>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</si>
  <si>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</si>
  <si>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</si>
  <si>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</si>
  <si>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</si>
  <si>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</si>
  <si>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</si>
  <si>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</si>
  <si>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</si>
  <si>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</si>
  <si>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</si>
  <si>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</si>
  <si>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</si>
  <si>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</si>
  <si>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</si>
  <si>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</si>
  <si>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</si>
  <si>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</si>
  <si>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</si>
  <si>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</si>
  <si>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</si>
  <si>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</si>
  <si>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</si>
  <si>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</si>
  <si>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</si>
  <si>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</si>
  <si>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</si>
  <si>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</si>
  <si>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</si>
  <si>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</si>
  <si>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</si>
  <si>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</si>
  <si>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</si>
  <si>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</si>
  <si>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</si>
  <si>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</si>
  <si>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</si>
  <si>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</si>
  <si>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</si>
  <si>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</si>
  <si>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</si>
  <si>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</si>
  <si>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</si>
  <si>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</si>
  <si>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</si>
  <si>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</si>
  <si>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</si>
  <si>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</si>
  <si>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</si>
  <si>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</si>
  <si>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</si>
  <si>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</si>
  <si>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</si>
  <si>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</si>
  <si>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</si>
  <si>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</si>
  <si>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</si>
  <si>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</si>
  <si>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</si>
  <si>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</si>
  <si>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</si>
  <si>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</si>
  <si>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</si>
  <si>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</si>
  <si>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</si>
  <si>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</si>
  <si>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</si>
  <si>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</si>
  <si>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</si>
  <si>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</si>
  <si>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</si>
  <si>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</si>
  <si>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</si>
  <si>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</si>
  <si>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</si>
  <si>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</si>
  <si>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</si>
  <si>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</si>
  <si>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</si>
  <si>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</si>
  <si>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</si>
  <si>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</si>
  <si>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</si>
  <si>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</si>
  <si>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</si>
  <si>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</si>
  <si>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</si>
  <si>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</si>
  <si>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</si>
  <si>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</si>
  <si>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</si>
  <si>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</si>
  <si>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</si>
  <si>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</si>
  <si>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</si>
  <si>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</si>
  <si>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</si>
  <si>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</si>
  <si>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</si>
  <si>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</si>
  <si>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</si>
  <si>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</si>
  <si>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</si>
  <si>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</si>
  <si>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</si>
  <si>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</si>
  <si>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</si>
  <si>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</si>
  <si>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</si>
  <si>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</si>
  <si>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</si>
  <si>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</si>
  <si>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</si>
  <si>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</si>
  <si>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</si>
  <si>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</si>
  <si>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</si>
  <si>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</si>
  <si>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</si>
  <si>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</si>
  <si>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</si>
  <si>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</si>
  <si>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</si>
  <si>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</si>
  <si>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</si>
  <si>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</si>
  <si>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</si>
  <si>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</si>
  <si>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</si>
  <si>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</si>
  <si>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</si>
  <si>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</si>
  <si>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</si>
  <si>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</si>
  <si>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</si>
  <si>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</si>
  <si>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</si>
  <si>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</si>
  <si>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</si>
  <si>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</si>
  <si>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</si>
  <si>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</si>
  <si>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</si>
  <si>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</si>
  <si>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</si>
  <si>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</si>
  <si>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</si>
  <si>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</si>
  <si>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</si>
  <si>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</si>
  <si>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</si>
  <si>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</si>
  <si>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</si>
  <si>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</si>
  <si>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</si>
  <si>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</si>
  <si>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</si>
  <si>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</si>
  <si>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</si>
  <si>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</si>
  <si>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</si>
  <si>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</si>
  <si>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</si>
  <si>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</si>
  <si>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</si>
  <si>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</si>
  <si>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</si>
  <si>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</si>
  <si>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</si>
  <si>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</si>
  <si>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</si>
  <si>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</si>
  <si>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</si>
  <si>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</si>
  <si>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</si>
  <si>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</si>
  <si>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</si>
  <si>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</si>
  <si>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</si>
  <si>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</si>
  <si>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</si>
  <si>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</si>
  <si>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</si>
  <si>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</si>
  <si>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</si>
  <si>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</si>
  <si>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</si>
  <si>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</si>
  <si>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</si>
  <si>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</si>
  <si>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</si>
  <si>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</si>
  <si>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</si>
  <si>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</si>
  <si>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</si>
  <si>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</si>
  <si>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</si>
  <si>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</si>
  <si>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</si>
  <si>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</si>
  <si>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</si>
  <si>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</si>
  <si>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</si>
  <si>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</si>
  <si>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</si>
  <si>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</si>
  <si>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</si>
  <si>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</si>
  <si>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</si>
  <si>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</si>
  <si>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</si>
  <si>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</si>
  <si>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</si>
  <si>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</si>
  <si>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</si>
  <si>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</si>
  <si>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</si>
  <si>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</si>
  <si>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</si>
  <si>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</si>
  <si>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</si>
  <si>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</si>
  <si>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</si>
  <si>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</si>
  <si>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</si>
  <si>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</si>
  <si>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</si>
  <si>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</si>
  <si>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</si>
  <si>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</si>
  <si>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</si>
  <si>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</si>
  <si>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</si>
  <si>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</si>
  <si>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</si>
  <si>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</si>
  <si>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</si>
  <si>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</si>
  <si>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</si>
  <si>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</si>
  <si>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</si>
  <si>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</si>
  <si>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</si>
  <si>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</si>
  <si>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</si>
  <si>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</si>
  <si>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</si>
  <si>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</si>
  <si>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</si>
  <si>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</si>
  <si>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</si>
  <si>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</si>
  <si>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</si>
  <si>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</si>
  <si>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</si>
  <si>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</si>
  <si>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</si>
  <si>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</si>
  <si>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</si>
  <si>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</si>
  <si>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</si>
  <si>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</si>
  <si>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</si>
  <si>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</si>
  <si>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</si>
  <si>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</si>
  <si>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</si>
  <si>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</si>
  <si>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</si>
  <si>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</si>
  <si>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</si>
  <si>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</si>
  <si>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</si>
  <si>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</si>
  <si>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</si>
  <si>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</si>
  <si>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</si>
  <si>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</si>
  <si>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</si>
  <si>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</si>
  <si>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</si>
  <si>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</si>
  <si>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</si>
  <si>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</si>
  <si>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</si>
  <si>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</si>
  <si>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</si>
  <si>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</si>
  <si>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</si>
  <si>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</si>
  <si>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</si>
  <si>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</si>
  <si>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</si>
  <si>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</si>
  <si>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</si>
  <si>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</si>
  <si>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</si>
  <si>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</si>
  <si>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</si>
  <si>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</si>
  <si>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</si>
  <si>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</si>
  <si>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</si>
  <si>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</si>
  <si>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</si>
  <si>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</si>
  <si>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</si>
  <si>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</si>
  <si>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</si>
  <si>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</si>
  <si>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</si>
  <si>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</si>
  <si>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</si>
  <si>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</si>
  <si>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</si>
  <si>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</si>
  <si>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</si>
  <si>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</si>
  <si>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</si>
  <si>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</si>
  <si>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</si>
  <si>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</si>
  <si>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</si>
  <si>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</si>
  <si>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</si>
  <si>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</si>
  <si>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</si>
  <si>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</si>
  <si>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</si>
  <si>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</si>
  <si>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</si>
  <si>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</si>
  <si>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</si>
  <si>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</si>
  <si>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</si>
  <si>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</si>
  <si>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</si>
  <si>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</si>
  <si>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</si>
  <si>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</si>
  <si>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</si>
  <si>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</si>
  <si>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</si>
  <si>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</si>
  <si>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</si>
  <si>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</si>
  <si>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</si>
  <si>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</si>
  <si>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</si>
  <si>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</si>
  <si>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</si>
  <si>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</si>
  <si>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</si>
  <si>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</si>
  <si>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</si>
  <si>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</si>
  <si>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</si>
  <si>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</si>
  <si>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</si>
  <si>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</si>
  <si>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</si>
  <si>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</si>
  <si>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</si>
  <si>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</si>
  <si>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</si>
  <si>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</si>
  <si>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</si>
  <si>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</si>
  <si>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</si>
  <si>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</si>
  <si>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</si>
  <si>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</si>
  <si>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</si>
  <si>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</si>
  <si>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</si>
  <si>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</si>
  <si>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</si>
  <si>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</si>
  <si>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</si>
  <si>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</si>
  <si>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</si>
  <si>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</si>
  <si>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</si>
  <si>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</si>
  <si>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</si>
  <si>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</si>
  <si>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</si>
  <si>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</si>
  <si>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</si>
  <si>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</si>
  <si>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</si>
  <si>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</si>
  <si>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</si>
  <si>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</si>
  <si>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</si>
  <si>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</si>
  <si>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</si>
  <si>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</si>
  <si>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</si>
  <si>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</si>
  <si>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</si>
  <si>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</si>
  <si>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</si>
  <si>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</si>
  <si>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</si>
  <si>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</si>
  <si>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</si>
  <si>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</si>
  <si>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</si>
  <si>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</si>
  <si>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</si>
  <si>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</si>
  <si>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</si>
  <si>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</si>
  <si>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</si>
  <si>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</si>
  <si>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</si>
  <si>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</si>
  <si>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</si>
  <si>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</si>
  <si>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</si>
  <si>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</si>
  <si>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</si>
  <si>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</si>
  <si>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</si>
  <si>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</si>
  <si>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</si>
  <si>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</si>
  <si>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</si>
  <si>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</si>
  <si>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</si>
  <si>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</si>
  <si>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</si>
  <si>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</si>
  <si>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</si>
  <si>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</si>
  <si>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</si>
  <si>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</si>
  <si>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</si>
  <si>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</si>
  <si>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</si>
  <si>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</si>
  <si>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</si>
  <si>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</si>
  <si>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</si>
  <si>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</si>
  <si>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</si>
  <si>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</si>
  <si>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</si>
  <si>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</si>
  <si>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</si>
  <si>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</si>
  <si>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</si>
  <si>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</si>
  <si>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</si>
  <si>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</si>
  <si>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</si>
  <si>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</si>
  <si>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</si>
  <si>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</si>
  <si>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</si>
  <si>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</si>
  <si>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</si>
  <si>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</si>
  <si>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</si>
  <si>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</si>
  <si>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</si>
  <si>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</si>
  <si>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</si>
  <si>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</si>
  <si>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</si>
  <si>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</si>
  <si>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</si>
  <si>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</si>
  <si>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</si>
  <si>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</si>
  <si>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</si>
  <si>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</si>
  <si>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</si>
  <si>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</si>
  <si>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</si>
  <si>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</si>
  <si>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</si>
  <si>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</si>
  <si>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</si>
  <si>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</si>
  <si>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</si>
  <si>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</si>
  <si>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</si>
  <si>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</si>
  <si>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</si>
  <si>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</si>
  <si>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</si>
  <si>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</si>
  <si>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</si>
  <si>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</si>
  <si>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</si>
  <si>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</si>
  <si>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</si>
  <si>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</si>
  <si>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</si>
  <si>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</si>
  <si>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</si>
  <si>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</si>
  <si>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</si>
  <si>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</si>
  <si>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</si>
  <si>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</si>
  <si>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</si>
  <si>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</si>
  <si>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</si>
  <si>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</si>
  <si>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</si>
  <si>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</si>
  <si>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</si>
  <si>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</si>
  <si>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</si>
  <si>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</si>
  <si>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</si>
  <si>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</si>
  <si>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</si>
  <si>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</si>
  <si>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</si>
  <si>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</si>
  <si>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</si>
  <si>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</si>
  <si>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</si>
  <si>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</si>
  <si>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</si>
  <si>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</si>
  <si>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</si>
  <si>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</si>
  <si>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</si>
  <si>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</si>
  <si>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</si>
  <si>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</si>
  <si>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</si>
  <si>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>ZYU-ZLU</t>
  </si>
  <si>
    <t>ZYUZLU</t>
  </si>
  <si>
    <t>Moises / Vanderley</t>
  </si>
  <si>
    <t>Inspeção ANTT</t>
  </si>
  <si>
    <t>Limpeza de Lastro</t>
  </si>
  <si>
    <t>Substituição de Trilho</t>
  </si>
  <si>
    <t>V98</t>
  </si>
  <si>
    <t>ZPGZPTZPG</t>
  </si>
  <si>
    <t>R7D (A84 embarcado)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</si>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</sst>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K218" activePane="bottomRight" state="frozen"/>
      <selection pane="bottomRight" activeCell="AT247" sqref="AT24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1286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1287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1287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1288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1288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1289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1289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1290</v>
      </c>
      <c r="BK222" s="17" t="s">
        <v>1290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1290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1291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1292</v>
      </c>
      <c r="BK223" s="17" t="s">
        <v>1293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1294</v>
      </c>
      <c r="N224" s="204" t="s">
        <v>1295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1296</v>
      </c>
      <c r="BK224" s="17" t="s">
        <v>1297</v>
      </c>
      <c r="BL224" s="16"/>
      <c r="BM224" s="15"/>
      <c r="BN224" s="15"/>
      <c r="BO224" s="165"/>
      <c r="BP224" s="17"/>
      <c r="BQ224" s="13" t="str">
        <f t="shared" si="20"/>
        <v>Produção</v>
      </c>
      <c r="BR224" s="19">
        <f t="shared" si="21"/>
        <v>1</v>
      </c>
      <c r="BS224" s="19">
        <f t="shared" si="22"/>
        <v>0</v>
      </c>
      <c r="BT224" s="225" t="str">
        <f>IF(BN224="","",SUBSTITUTE(BM224," ","")&amp;SUBSTITUTE(BN224," ",""))</f>
        <v/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1298</v>
      </c>
      <c r="BK225" s="17" t="s">
        <v>1298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1298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1301</v>
      </c>
      <c r="BK226" s="17" t="s">
        <v>1302</v>
      </c>
      <c r="BL226" s="16"/>
      <c r="BM226" s="15"/>
      <c r="BN226" s="15"/>
      <c r="BO226" s="165"/>
      <c r="BP226" s="17"/>
      <c r="BQ226" s="13" t="str">
        <f t="shared" si="20"/>
        <v>Produção</v>
      </c>
      <c r="BR226" s="19">
        <f t="shared" si="21"/>
        <v>1</v>
      </c>
      <c r="BS226" s="19">
        <f t="shared" si="22"/>
        <v>0</v>
      </c>
      <c r="BT226" s="225" t="str">
        <f>IF(BN226="","",SUBSTITUTE(BM226," ","")&amp;SUBSTITUTE(BN226," ",""))</f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1303</v>
      </c>
      <c r="BK227" s="17" t="s">
        <v>1304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1304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1305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1306</v>
      </c>
      <c r="BK228" s="17" t="s">
        <v>1307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1308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1309</v>
      </c>
      <c r="BK232" s="17" t="s">
        <v>1309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1309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1310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1311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1312</v>
      </c>
      <c r="BK234" s="17" t="s">
        <v>1312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1312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1313</v>
      </c>
      <c r="BK235" s="17" t="s">
        <v>1313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1313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1315</v>
      </c>
      <c r="BK236" s="17" t="s">
        <v>1309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1309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1317</v>
      </c>
      <c r="BK237" s="17" t="s">
        <v>1317</v>
      </c>
      <c r="BL237" s="16"/>
      <c r="BM237" s="15"/>
      <c r="BN237" s="15"/>
      <c r="BO237" s="165"/>
      <c r="BP237" s="17"/>
      <c r="BQ237" s="13" t="str">
        <f t="shared" si="26"/>
        <v>Produção</v>
      </c>
      <c r="BR237" s="19">
        <f t="shared" si="27"/>
        <v>1</v>
      </c>
      <c r="BS237" s="19">
        <f t="shared" si="28"/>
        <v>0</v>
      </c>
      <c r="BT237" s="225" t="str">
        <f>IF(BN237="","",SUBSTITUTE(BM237," ","")&amp;SUBSTITUTE(BN237," ",""))</f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1318</v>
      </c>
      <c r="BK238" s="17" t="s">
        <v>1318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1318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1320</v>
      </c>
      <c r="BK239" s="17" t="s">
        <v>1321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1322</v>
      </c>
      <c r="BK240" s="17" t="s">
        <v>1322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1322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1323</v>
      </c>
      <c r="BK241" s="17" t="s">
        <v>1323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1325</v>
      </c>
      <c r="I242" s="173" t="s">
        <v>1326</v>
      </c>
      <c r="J242" s="217">
        <v>53</v>
      </c>
      <c r="K242" s="217">
        <v>125</v>
      </c>
      <c r="L242" s="84" t="s">
        <v>317</v>
      </c>
      <c r="M242" s="204" t="s">
        <v>1327</v>
      </c>
      <c r="N242" s="204" t="s">
        <v>1328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1329</v>
      </c>
      <c r="BK242" s="17" t="s">
        <v>1329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1330</v>
      </c>
      <c r="W243" s="324" t="s">
        <v>1331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1332</v>
      </c>
      <c r="BK243" s="17" t="s">
        <v>1332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1332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1330</v>
      </c>
      <c r="W244" s="324" t="s">
        <v>1333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1332</v>
      </c>
      <c r="BK244" s="17" t="s">
        <v>1332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1332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1330</v>
      </c>
      <c r="W245" s="324" t="s">
        <v>1334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1332</v>
      </c>
      <c r="BK245" s="17" t="s">
        <v>1332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1332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1335</v>
      </c>
      <c r="BK246" s="17" t="s">
        <v>1336</v>
      </c>
      <c r="BL246" s="16"/>
      <c r="BM246" s="15" t="s">
        <v>686</v>
      </c>
      <c r="BN246" s="15" t="s">
        <v>686</v>
      </c>
      <c r="BO246" s="165" t="s">
        <v>686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/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1335</v>
      </c>
      <c r="BK247" s="17" t="s">
        <v>1335</v>
      </c>
      <c r="BL247" s="16"/>
      <c r="BM247" s="15"/>
      <c r="BN247" s="15"/>
      <c r="BO247" s="165"/>
      <c r="BP247" s="17"/>
      <c r="BQ247" s="13" t="str">
        <f t="shared" si="26"/>
        <v>Produção</v>
      </c>
      <c r="BR247" s="19">
        <f t="shared" si="27"/>
        <v>1</v>
      </c>
      <c r="BS247" s="19">
        <f t="shared" si="28"/>
        <v>0</v>
      </c>
      <c r="BT247" s="225" t="str">
        <f>IF(BN247="","",SUBSTITUTE(BM247," ","")&amp;SUBSTITUTE(BN247," ",""))</f>
        <v/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1335</v>
      </c>
      <c r="BK248" s="17" t="s">
        <v>1335</v>
      </c>
      <c r="BL248" s="16"/>
      <c r="BM248" s="15"/>
      <c r="BN248" s="15"/>
      <c r="BO248" s="165"/>
      <c r="BP248" s="17"/>
      <c r="BQ248" s="13" t="str">
        <f t="shared" si="26"/>
        <v>Produção</v>
      </c>
      <c r="BR248" s="19">
        <f t="shared" si="27"/>
        <v>1</v>
      </c>
      <c r="BS248" s="19">
        <f t="shared" si="28"/>
        <v>0</v>
      </c>
      <c r="BT248" s="225" t="str">
        <f>IF(BN248="","",SUBSTITUTE(BM248," ","")&amp;SUBSTITUTE(BN248," ",""))</f>
        <v/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1337</v>
      </c>
      <c r="X251" s="218" t="s">
        <v>662</v>
      </c>
      <c r="Y251" s="158"/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/>
      <c r="AS251" s="39"/>
      <c r="AT251" s="39"/>
      <c r="AU251" s="39"/>
      <c r="AV251" s="39"/>
      <c r="AW251" s="39"/>
      <c r="AX251" s="39"/>
      <c r="AY251" s="293">
        <f t="shared" si="25"/>
        <v>0</v>
      </c>
      <c r="AZ251" s="14"/>
      <c r="BA251" s="72"/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Produção e Intervalo</v>
      </c>
      <c r="BR251" s="19">
        <f t="shared" si="27"/>
        <v>0</v>
      </c>
      <c r="BS251" s="19">
        <f t="shared" si="28"/>
        <v>0</v>
      </c>
      <c r="BT251" s="225" t="str">
        <f>IF(BN251="","",SUBSTITUTE(BM251," ","")&amp;SUBSTITUTE(BN251," ",""))</f>
        <v/>
      </c>
    </row>
    <row r="252" spans="1:72" hidden="1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/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 hidden="1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/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/>
      <c r="AS253" s="39"/>
      <c r="AT253" s="39"/>
      <c r="AU253" s="39"/>
      <c r="AV253" s="39"/>
      <c r="AW253" s="39"/>
      <c r="AX253" s="39"/>
      <c r="AY253" s="293">
        <f t="shared" si="25"/>
        <v>0</v>
      </c>
      <c r="AZ253" s="14"/>
      <c r="BA253" s="72"/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/>
      </c>
    </row>
    <row r="254" spans="1:72" hidden="1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/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 hidden="1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1338</v>
      </c>
      <c r="N255" s="204" t="s">
        <v>1339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1340</v>
      </c>
      <c r="W255" s="261" t="s">
        <v>1341</v>
      </c>
      <c r="X255" s="218" t="s">
        <v>662</v>
      </c>
      <c r="Y255" s="158"/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/>
      <c r="AS255" s="39"/>
      <c r="AT255" s="39"/>
      <c r="AU255" s="39"/>
      <c r="AV255" s="39"/>
      <c r="AW255" s="39"/>
      <c r="AX255" s="39"/>
      <c r="AY255" s="293">
        <f t="shared" si="25"/>
        <v>0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Produção e Intervalo</v>
      </c>
      <c r="BR255" s="19">
        <f t="shared" si="27"/>
        <v>0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 hidden="1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/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 hidden="1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1342</v>
      </c>
      <c r="X257" s="218" t="s">
        <v>662</v>
      </c>
      <c r="Y257" s="158"/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 hidden="1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1343</v>
      </c>
      <c r="X258" s="218" t="s">
        <v>662</v>
      </c>
      <c r="Y258" s="158"/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>
        <f t="shared" si="25"/>
        <v>0</v>
      </c>
      <c r="AZ258" s="14"/>
      <c r="BA258" s="72"/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/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/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 hidden="1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/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/>
      </c>
    </row>
    <row r="263" spans="1:72" hidden="1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/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/>
      </c>
    </row>
    <row r="264" spans="1:72" hidden="1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/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/>
      </c>
    </row>
    <row r="265" spans="1:72" hidden="1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/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/>
      </c>
    </row>
    <row r="266" spans="1:72" hidden="1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/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/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>
        <f t="shared" si="25"/>
        <v>0</v>
      </c>
      <c r="AZ268" s="14"/>
      <c r="BA268" s="72"/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/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/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>
        <f t="shared" si="25"/>
        <v>0</v>
      </c>
      <c r="AZ271" s="14"/>
      <c r="BA271" s="72"/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/>
      </c>
    </row>
    <row r="272" spans="1:72" hidden="1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/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>
        <f t="shared" si="25"/>
        <v>0</v>
      </c>
      <c r="AZ272" s="14"/>
      <c r="BA272" s="72"/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/>
      </c>
    </row>
    <row r="273" spans="1:72" hidden="1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1314</v>
      </c>
      <c r="X273" s="218" t="s">
        <v>662</v>
      </c>
      <c r="Y273" s="158"/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/>
      <c r="AS273" s="39"/>
      <c r="AT273" s="39"/>
      <c r="AU273" s="39"/>
      <c r="AV273" s="39"/>
      <c r="AW273" s="39"/>
      <c r="AX273" s="39"/>
      <c r="AY273" s="293">
        <f t="shared" si="25"/>
        <v>0</v>
      </c>
      <c r="AZ273" s="14"/>
      <c r="BA273" s="72"/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/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/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>
        <f t="shared" si="25"/>
        <v>0</v>
      </c>
      <c r="AZ276" s="14"/>
      <c r="BA276" s="72"/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/>
      </c>
    </row>
    <row r="277" spans="1:72" hidden="1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1277</v>
      </c>
      <c r="X277" s="218" t="s">
        <v>662</v>
      </c>
      <c r="Y277" s="158"/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/>
      <c r="AS277" s="39"/>
      <c r="AT277" s="39"/>
      <c r="AU277" s="39"/>
      <c r="AV277" s="39"/>
      <c r="AW277" s="39"/>
      <c r="AX277" s="39"/>
      <c r="AY277" s="293">
        <f t="shared" si="25"/>
        <v>0</v>
      </c>
      <c r="AZ277" s="14"/>
      <c r="BA277" s="72"/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/>
      </c>
    </row>
    <row r="278" spans="1:72" hidden="1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/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>
        <f t="shared" si="25"/>
        <v>0</v>
      </c>
      <c r="AZ278" s="14"/>
      <c r="BA278" s="72"/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/>
      </c>
    </row>
    <row r="279" spans="1:72" hidden="1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/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/>
      <c r="AS279" s="39"/>
      <c r="AT279" s="39"/>
      <c r="AU279" s="39"/>
      <c r="AV279" s="39"/>
      <c r="AW279" s="39"/>
      <c r="AX279" s="39"/>
      <c r="AY279" s="293">
        <f t="shared" si="25"/>
        <v>0</v>
      </c>
      <c r="AZ279" s="14"/>
      <c r="BA279" s="72"/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/>
      </c>
    </row>
    <row r="280" spans="1:72" hidden="1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1344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1345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1346</v>
      </c>
      <c r="X280" s="218" t="s">
        <v>662</v>
      </c>
      <c r="Y280" s="158"/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>
        <f t="shared" si="25"/>
        <v>0</v>
      </c>
      <c r="AZ280" s="14"/>
      <c r="BA280" s="72"/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80:Q450 O274:Q27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450 V272:Y276 W277:Y277 W280:Y280 X279:Y279 V278:Y27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450 Z280 AD28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1347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1348</v>
      </c>
      <c r="C4" s="331" t="s">
        <v>1349</v>
      </c>
      <c r="D4" s="331" t="s">
        <v>1350</v>
      </c>
      <c r="E4" s="331" t="s">
        <v>1351</v>
      </c>
      <c r="F4" s="331" t="s">
        <v>8</v>
      </c>
      <c r="G4" s="331" t="s">
        <v>1352</v>
      </c>
    </row>
    <row r="5" spans="2:8">
      <c r="B5" s="334" t="s">
        <v>1147</v>
      </c>
      <c r="C5" s="334">
        <v>314978</v>
      </c>
      <c r="D5" s="334" t="s">
        <v>1353</v>
      </c>
      <c r="E5" s="334" t="s">
        <v>537</v>
      </c>
      <c r="F5" s="334" t="s">
        <v>101</v>
      </c>
      <c r="G5" s="335">
        <v>46143</v>
      </c>
    </row>
    <row r="6" spans="2:8">
      <c r="B6" s="334" t="s">
        <v>1354</v>
      </c>
      <c r="C6" s="334">
        <v>256790</v>
      </c>
      <c r="D6" s="334" t="s">
        <v>1355</v>
      </c>
      <c r="E6" s="334" t="s">
        <v>537</v>
      </c>
      <c r="F6" s="334" t="s">
        <v>1356</v>
      </c>
      <c r="G6" s="335">
        <v>45992</v>
      </c>
    </row>
    <row r="7" spans="2:8">
      <c r="B7" s="334" t="s">
        <v>1357</v>
      </c>
      <c r="C7" s="334">
        <v>265193</v>
      </c>
      <c r="D7" s="334" t="s">
        <v>1358</v>
      </c>
      <c r="E7" s="334" t="s">
        <v>538</v>
      </c>
      <c r="F7" s="334" t="s">
        <v>1359</v>
      </c>
      <c r="G7" s="334" t="s">
        <v>1360</v>
      </c>
    </row>
    <row r="8" spans="2:8">
      <c r="B8" s="334" t="s">
        <v>1361</v>
      </c>
      <c r="C8" s="334">
        <v>293716</v>
      </c>
      <c r="D8" s="334" t="s">
        <v>1362</v>
      </c>
      <c r="E8" s="334" t="s">
        <v>538</v>
      </c>
      <c r="F8" s="334" t="s">
        <v>1359</v>
      </c>
      <c r="G8" s="335">
        <v>46204</v>
      </c>
    </row>
    <row r="9" spans="2:8">
      <c r="B9" s="334" t="s">
        <v>1363</v>
      </c>
      <c r="C9" s="334">
        <v>257258</v>
      </c>
      <c r="D9" s="334" t="s">
        <v>1364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1365</v>
      </c>
      <c r="C10" s="334">
        <v>371147</v>
      </c>
      <c r="D10" s="334" t="s">
        <v>1366</v>
      </c>
      <c r="E10" s="334" t="s">
        <v>539</v>
      </c>
      <c r="F10" s="334" t="s">
        <v>144</v>
      </c>
      <c r="G10" s="334" t="s">
        <v>1360</v>
      </c>
    </row>
    <row r="11" spans="2:8">
      <c r="B11" s="334" t="s">
        <v>1367</v>
      </c>
      <c r="C11" s="334">
        <v>259230</v>
      </c>
      <c r="D11" s="334" t="s">
        <v>1368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1369</v>
      </c>
      <c r="C12" s="334">
        <v>370705</v>
      </c>
      <c r="D12" s="334"/>
      <c r="E12" s="334" t="s">
        <v>539</v>
      </c>
      <c r="F12" s="334" t="s">
        <v>144</v>
      </c>
      <c r="G12" s="334" t="s">
        <v>1360</v>
      </c>
    </row>
    <row r="13" spans="2:8">
      <c r="B13" s="334" t="s">
        <v>1370</v>
      </c>
      <c r="C13" s="334">
        <v>258542</v>
      </c>
      <c r="D13" s="334" t="s">
        <v>1371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1372</v>
      </c>
      <c r="C14" s="334">
        <v>257050</v>
      </c>
      <c r="D14" s="334" t="s">
        <v>1373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1374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1375</v>
      </c>
      <c r="E3" s="326" t="s">
        <v>1376</v>
      </c>
      <c r="F3" s="326" t="s">
        <v>1377</v>
      </c>
      <c r="G3" s="331" t="s">
        <v>1378</v>
      </c>
      <c r="H3" s="326" t="s">
        <v>1379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1380</v>
      </c>
      <c r="H4" s="329"/>
    </row>
    <row r="5" spans="3:8" ht="29.25">
      <c r="C5" s="327" t="s">
        <v>537</v>
      </c>
      <c r="D5" s="327" t="s">
        <v>1381</v>
      </c>
      <c r="E5" s="328">
        <v>46000</v>
      </c>
      <c r="F5" s="327">
        <v>9000</v>
      </c>
      <c r="G5" s="332" t="s">
        <v>1382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1383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1384</v>
      </c>
      <c r="G7" s="333" t="s">
        <v>1385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1386</v>
      </c>
      <c r="H8" s="327"/>
    </row>
    <row r="9" spans="3:8">
      <c r="C9" s="327" t="s">
        <v>464</v>
      </c>
      <c r="D9" s="327" t="s">
        <v>1387</v>
      </c>
      <c r="E9" s="328">
        <v>45993</v>
      </c>
      <c r="F9" s="327">
        <v>12000</v>
      </c>
      <c r="G9" s="332" t="s">
        <v>1388</v>
      </c>
      <c r="H9" s="327"/>
    </row>
    <row r="10" spans="3:8" ht="29.25">
      <c r="C10" s="327" t="s">
        <v>464</v>
      </c>
      <c r="D10" s="327" t="s">
        <v>1389</v>
      </c>
      <c r="E10" s="328">
        <v>45993</v>
      </c>
      <c r="F10" s="327">
        <v>9000</v>
      </c>
      <c r="G10" s="332" t="s">
        <v>1390</v>
      </c>
      <c r="H10" s="327"/>
    </row>
    <row r="11" spans="3:8" ht="29.25">
      <c r="C11" s="327" t="s">
        <v>464</v>
      </c>
      <c r="D11" s="327" t="s">
        <v>1391</v>
      </c>
      <c r="E11" s="328">
        <v>45993</v>
      </c>
      <c r="F11" s="327">
        <v>10000</v>
      </c>
      <c r="G11" s="332" t="s">
        <v>1390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1392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1393</v>
      </c>
      <c r="W1" s="396"/>
      <c r="X1" s="396"/>
      <c r="Y1" s="104"/>
    </row>
    <row r="2" spans="1:25" s="101" customFormat="1" ht="11.25" customHeight="1">
      <c r="A2" s="105" t="s">
        <v>1394</v>
      </c>
      <c r="B2" s="105" t="s">
        <v>1395</v>
      </c>
      <c r="C2" s="105" t="s">
        <v>313</v>
      </c>
      <c r="D2" s="106" t="s">
        <v>869</v>
      </c>
      <c r="E2" s="106" t="s">
        <v>870</v>
      </c>
      <c r="F2" s="106" t="s">
        <v>1396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1397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55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55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*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*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850</v>
      </c>
      <c r="W251" s="112">
        <f ca="1">_xlfn.XLOOKUP(G251&amp;$W$2,BS_CONTROLE[CHAVE],BS_CONTROLE[Quantidade_11],"-")</f>
        <v>500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*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*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0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*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*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*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*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*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*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2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*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*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*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1</v>
      </c>
      <c r="W264" s="112">
        <f ca="1">_xlfn.XLOOKUP(G264&amp;$W$2,BS_CONTROLE[CHAVE],BS_CONTROLE[Quantidade_11],"-")</f>
        <v>2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*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*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45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0</v>
      </c>
    </row>
    <row r="270" spans="1:24" s="113" customFormat="1">
      <c r="A270" s="109" t="str">
        <f>IF(SP_SUL!Y272="","*",SP_SUL!Y272)</f>
        <v>*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*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3432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*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*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300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*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*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*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1398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1399</v>
      </c>
      <c r="D5" s="398"/>
      <c r="E5" s="398"/>
      <c r="F5" s="398"/>
      <c r="G5" s="398"/>
      <c r="H5" s="398"/>
      <c r="I5" s="398"/>
      <c r="J5" s="399"/>
      <c r="K5" s="400" t="s">
        <v>1400</v>
      </c>
      <c r="L5" s="401"/>
      <c r="M5" s="401"/>
      <c r="N5" s="401"/>
      <c r="O5" s="402" t="s">
        <v>1401</v>
      </c>
      <c r="P5" s="403"/>
      <c r="Q5" s="404"/>
    </row>
    <row r="6" spans="1:17" s="94" customFormat="1" ht="15.75" customHeight="1">
      <c r="A6" s="88" t="s">
        <v>1396</v>
      </c>
      <c r="B6" s="95" t="s">
        <v>1395</v>
      </c>
      <c r="C6" s="96" t="s">
        <v>869</v>
      </c>
      <c r="D6" s="97" t="s">
        <v>870</v>
      </c>
      <c r="E6" s="96" t="s">
        <v>1402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1403</v>
      </c>
      <c r="M6" s="139" t="s">
        <v>335</v>
      </c>
      <c r="N6" s="140" t="s">
        <v>864</v>
      </c>
      <c r="O6" s="246" t="s">
        <v>907</v>
      </c>
      <c r="P6" s="157"/>
      <c r="Q6" s="193" t="s">
        <v>1404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1405</v>
      </c>
      <c r="C2" s="96" t="s">
        <v>854</v>
      </c>
      <c r="D2" s="96" t="s">
        <v>856</v>
      </c>
      <c r="E2" s="96" t="s">
        <v>1406</v>
      </c>
      <c r="F2" s="96" t="s">
        <v>1407</v>
      </c>
      <c r="G2" s="96" t="s">
        <v>1408</v>
      </c>
      <c r="H2" s="96" t="s">
        <v>1409</v>
      </c>
      <c r="I2" s="96" t="s">
        <v>1410</v>
      </c>
      <c r="J2" s="96" t="s">
        <v>1411</v>
      </c>
      <c r="K2" s="131" t="s">
        <v>1412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*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*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*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*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*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*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*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*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*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*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*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*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*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*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*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*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*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*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*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2025-12-10T18:40:00Z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