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93" documentId="8_{B6337239-1A00-434D-AAD0-422EA1FEB5AE}" xr6:coauthVersionLast="47" xr6:coauthVersionMax="47" xr10:uidLastSave="{8C22DF40-A3FC-4113-B174-4C01C52EE4B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04" i="1" l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2" i="1" l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<sst xmlns="http://schemas.openxmlformats.org/spreadsheetml/2006/main" count="6750" uniqueCount="1754">
  <si>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</si>
  <si>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</si>
  <si>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</si>
  <si>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</si>
  <si>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</si>
  <si>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</si>
  <si>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</si>
  <si>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</si>
  <si>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</si>
  <si>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</si>
  <si>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</si>
  <si>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</si>
  <si>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</si>
  <si>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</si>
  <si>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</si>
  <si>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</si>
  <si>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</si>
  <si>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</si>
  <si>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</si>
  <si>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</si>
  <si>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</si>
  <si>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</si>
  <si>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</si>
  <si>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</si>
  <si>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</si>
  <si>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</si>
  <si>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</si>
  <si>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</si>
  <si>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</si>
  <si>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</si>
  <si>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</si>
  <si>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</si>
  <si>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</si>
  <si>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</si>
  <si>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</si>
  <si>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</si>
  <si>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</si>
  <si>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</si>
  <si>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</si>
  <si>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</si>
  <si>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</si>
  <si>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</si>
  <si>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</si>
  <si>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</si>
  <si>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</si>
  <si>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</si>
  <si>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</si>
  <si>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</si>
  <si>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</si>
  <si>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</si>
  <si>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</si>
  <si>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</si>
  <si>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</si>
  <si>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</si>
  <si>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</si>
  <si>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</si>
  <si>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</si>
  <si>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</si>
  <si>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</si>
  <si>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</si>
  <si>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</si>
  <si>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</si>
  <si>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</si>
  <si>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</si>
  <si>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</si>
  <si>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</si>
  <si>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</si>
  <si>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</si>
  <si>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</si>
  <si>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</si>
  <si>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</si>
  <si>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</si>
  <si>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</si>
  <si>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</si>
  <si>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</si>
  <si>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</si>
  <si>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</si>
  <si>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</si>
  <si>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</si>
  <si>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</si>
  <si>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</si>
  <si>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</si>
  <si>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</si>
  <si>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</si>
  <si>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</si>
  <si>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</si>
  <si>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</si>
  <si>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</si>
  <si>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</si>
  <si>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</si>
  <si>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</si>
  <si>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</si>
  <si>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</si>
  <si>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</si>
  <si>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</si>
  <si>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</si>
  <si>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</si>
  <si>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</si>
  <si>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</si>
  <si>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</si>
  <si>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</si>
  <si>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</si>
  <si>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</si>
  <si>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</si>
  <si>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</si>
  <si>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</si>
  <si>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</si>
  <si>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</si>
  <si>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</si>
  <si>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</si>
  <si>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</si>
  <si>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</si>
  <si>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</si>
  <si>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</si>
  <si>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</si>
  <si>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</si>
  <si>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</si>
  <si>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</si>
  <si>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</si>
  <si>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</si>
  <si>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</si>
  <si>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</si>
  <si>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</si>
  <si>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</si>
  <si>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</si>
  <si>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</si>
  <si>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</si>
  <si>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</si>
  <si>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</si>
  <si>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</si>
  <si>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</si>
  <si>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</si>
  <si>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</si>
  <si>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</si>
  <si>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</si>
  <si>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</si>
  <si>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</si>
  <si>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</si>
  <si>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</si>
  <si>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</si>
  <si>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</si>
  <si>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</si>
  <si>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</si>
  <si>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</si>
  <si>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</si>
  <si>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</si>
  <si>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</si>
  <si>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</si>
  <si>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</si>
  <si>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</si>
  <si>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</si>
  <si>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</si>
  <si>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</si>
  <si>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</si>
  <si>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</si>
  <si>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</si>
  <si>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</si>
  <si>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</si>
  <si>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</si>
  <si>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</si>
  <si>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</si>
  <si>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</si>
  <si>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</si>
  <si>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</si>
  <si>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</si>
  <si>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</si>
  <si>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</si>
  <si>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</si>
  <si>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</si>
  <si>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</si>
  <si>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</si>
  <si>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</si>
  <si>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</si>
  <si>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</si>
  <si>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</si>
  <si>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</si>
  <si>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</si>
  <si>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</si>
  <si>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</si>
  <si>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</si>
  <si>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</si>
  <si>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</si>
  <si>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</si>
  <si>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</si>
  <si>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</si>
  <si>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</si>
  <si>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</si>
  <si>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</si>
  <si>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</si>
  <si>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</si>
  <si>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</si>
  <si>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</si>
  <si>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</si>
  <si>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</si>
  <si>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</si>
  <si>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</si>
  <si>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</si>
  <si>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</si>
  <si>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</si>
  <si>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</si>
  <si>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</si>
  <si>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</si>
  <si>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</si>
  <si>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</si>
  <si>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</si>
  <si>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</si>
  <si>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</si>
  <si>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</si>
  <si>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</si>
  <si>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</si>
  <si>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</si>
  <si>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</si>
  <si>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</si>
  <si>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</si>
  <si>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</si>
  <si>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</si>
  <si>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</si>
  <si>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</si>
  <si>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</si>
  <si>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</si>
  <si>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</si>
  <si>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</si>
  <si>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</si>
  <si>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</si>
  <si>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</si>
  <si>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</si>
  <si>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</si>
  <si>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</si>
  <si>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</si>
  <si>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</si>
  <si>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</si>
  <si>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</si>
  <si>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</si>
  <si>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</si>
  <si>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</si>
  <si>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</si>
  <si>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</si>
  <si>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</si>
  <si>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</si>
  <si>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</si>
  <si>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</si>
  <si>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</si>
  <si>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</si>
  <si>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</si>
  <si>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</si>
  <si>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</si>
  <si>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</si>
  <si>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</si>
  <si>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</si>
  <si>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</si>
  <si>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</si>
  <si>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</si>
  <si>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</si>
  <si>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</si>
  <si>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</si>
  <si>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</si>
  <si>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</si>
  <si>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</si>
  <si>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</si>
  <si>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</si>
  <si>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</si>
  <si>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</si>
  <si>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</si>
  <si>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</si>
  <si>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</si>
  <si>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</si>
  <si>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</si>
  <si>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</si>
  <si>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</si>
  <si>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</si>
  <si>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</si>
  <si>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</si>
  <si>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</si>
  <si>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</si>
  <si>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</si>
  <si>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</si>
  <si>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</si>
  <si>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</si>
  <si>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</si>
  <si>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</si>
  <si>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</si>
  <si>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</si>
  <si>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</si>
  <si>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</si>
  <si>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</si>
  <si>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</si>
  <si>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</si>
  <si>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</si>
  <si>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</si>
  <si>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</si>
  <si>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</si>
  <si>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</si>
  <si>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</si>
  <si>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</si>
  <si>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</si>
  <si>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</si>
  <si>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</si>
  <si>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</si>
  <si>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</si>
  <si>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</si>
  <si>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</si>
  <si>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</si>
  <si>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</si>
  <si>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</si>
  <si>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</si>
  <si>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</si>
  <si>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</si>
  <si>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</si>
  <si>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</si>
  <si>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</si>
  <si>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</si>
  <si>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</si>
  <si>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</si>
  <si>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</si>
  <si>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</si>
  <si>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</si>
  <si>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</si>
  <si>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</si>
  <si>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</si>
  <si>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</si>
  <si>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</si>
  <si>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</si>
  <si>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</si>
  <si>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</si>
  <si>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</si>
  <si>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</si>
  <si>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</si>
  <si>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</si>
  <si>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</si>
  <si>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</si>
  <si>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</si>
  <si>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</si>
  <si>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</si>
  <si>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</si>
  <si>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</si>
  <si>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</si>
  <si>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</si>
  <si>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</si>
  <si>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</si>
  <si>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</si>
  <si>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</si>
  <si>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</si>
  <si>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</si>
  <si>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</si>
  <si>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</si>
  <si>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</si>
  <si>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</si>
  <si>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</si>
  <si>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</si>
  <si>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</si>
  <si>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</si>
  <si>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</si>
  <si>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</si>
  <si>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</si>
  <si>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</si>
  <si>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</si>
  <si>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</si>
  <si>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</si>
  <si>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</si>
  <si>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</si>
  <si>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</si>
  <si>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</si>
  <si>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</si>
  <si>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</si>
  <si>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</si>
  <si>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</si>
  <si>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</si>
  <si>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</si>
  <si>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</si>
  <si>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</si>
  <si>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</si>
  <si>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</si>
  <si>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</si>
  <si>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</si>
  <si>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</si>
  <si>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</si>
  <si>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</si>
  <si>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</si>
  <si>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</si>
  <si>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</si>
  <si>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</si>
  <si>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</si>
  <si>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</si>
  <si>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</si>
  <si>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</si>
  <si>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</si>
  <si>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</si>
  <si>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</si>
  <si>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</si>
  <si>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</si>
  <si>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</si>
  <si>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</si>
  <si>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</si>
  <si>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</si>
  <si>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</si>
  <si>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</si>
  <si>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</si>
  <si>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</si>
  <si>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</si>
  <si>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</si>
  <si>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</si>
  <si>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</si>
  <si>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</si>
  <si>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</si>
  <si>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</si>
  <si>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</si>
  <si>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</si>
  <si>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</si>
  <si>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</si>
  <si>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</si>
  <si>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</si>
  <si>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</si>
  <si>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</si>
  <si>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</si>
  <si>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</si>
  <si>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</si>
  <si>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</si>
  <si>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</si>
  <si>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</si>
  <si>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</si>
  <si>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</si>
  <si>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</si>
  <si>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</si>
  <si>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</si>
  <si>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</si>
  <si>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</si>
  <si>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</si>
  <si>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</si>
  <si>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</si>
  <si>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</si>
  <si>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</si>
  <si>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</si>
  <si>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</si>
  <si>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</si>
  <si>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</si>
  <si>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</si>
  <si>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</si>
  <si>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</si>
  <si>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</si>
  <si>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</si>
  <si>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</si>
  <si>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</si>
  <si>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</si>
  <si>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</si>
  <si>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</si>
  <si>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</si>
  <si>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</si>
  <si>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</si>
  <si>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</si>
  <si>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</si>
  <si>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</si>
  <si>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</si>
  <si>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</si>
  <si>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</si>
  <si>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</si>
  <si>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</si>
  <si>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</si>
  <si>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</si>
  <si>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</si>
  <si>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</si>
  <si>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</si>
  <si>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</si>
  <si>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</si>
  <si>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</si>
  <si>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</si>
  <si>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</si>
  <si>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</si>
  <si>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</si>
  <si>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</si>
  <si>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</si>
  <si>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</si>
  <si>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</si>
  <si>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</si>
  <si>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</si>
  <si>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</si>
  <si>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</si>
  <si>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</si>
  <si>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</si>
  <si>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</si>
  <si>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</si>
  <si>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</si>
  <si>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</si>
  <si>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</si>
  <si>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</si>
  <si>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</si>
  <si>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</si>
  <si>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</si>
  <si>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</si>
  <si>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</si>
  <si>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</si>
  <si>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</si>
  <si>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</si>
  <si>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</si>
  <si>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</si>
  <si>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</si>
  <si>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</si>
  <si>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</si>
  <si>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</si>
  <si>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</si>
  <si>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</si>
  <si>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</si>
  <si>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</si>
  <si>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</si>
  <si>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</si>
  <si>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</si>
  <si>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</si>
  <si>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</si>
  <si>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</si>
  <si>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</si>
  <si>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</si>
  <si>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</si>
  <si>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</si>
  <si>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</si>
  <si>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</si>
  <si>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</si>
  <si>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</si>
  <si>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</si>
  <si>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</si>
  <si>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</si>
  <si>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</si>
  <si>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</si>
  <si>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</si>
  <si>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</si>
  <si>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</si>
  <si>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</si>
  <si>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</si>
  <si>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</si>
  <si>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</si>
  <si>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</si>
  <si>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</si>
  <si>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</si>
  <si>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</si>
  <si>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</si>
  <si>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</si>
  <si>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</si>
  <si>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</si>
  <si>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</si>
  <si>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</si>
  <si>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</si>
  <si>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</si>
  <si>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</si>
  <si>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</si>
  <si>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</si>
  <si>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</si>
  <si>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</si>
  <si>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</si>
  <si>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</si>
  <si>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</si>
  <si>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</si>
  <si>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</si>
  <si>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</si>
  <si>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</si>
  <si>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</si>
  <si>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</si>
  <si>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</si>
  <si>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</si>
  <si>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</si>
  <si>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</si>
  <si>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</si>
  <si>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</si>
  <si>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</si>
  <si>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</si>
  <si>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</si>
  <si>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</si>
  <si>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</si>
  <si>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</si>
  <si>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</si>
  <si>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</si>
  <si>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</si>
  <si>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</si>
  <si>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</si>
  <si>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</si>
  <si>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</si>
  <si>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</si>
  <si>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</si>
  <si>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</si>
  <si>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</si>
  <si>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</si>
  <si>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</si>
  <si>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</si>
  <si>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</si>
  <si>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</si>
  <si>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</si>
  <si>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</si>
  <si>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</si>
  <si>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</si>
  <si>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</si>
  <si>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</si>
  <si>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</si>
  <si>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</si>
  <si>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</si>
  <si>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</si>
  <si>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</si>
  <si>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</si>
  <si>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</si>
  <si>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</si>
  <si>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</si>
  <si>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</si>
  <si>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</si>
  <si>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</si>
  <si>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</si>
  <si>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</si>
  <si>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</si>
  <si>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</si>
  <si>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</si>
  <si>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</si>
  <si>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</si>
  <si>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</si>
  <si>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</si>
  <si>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</si>
  <si>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</si>
  <si>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</si>
  <si>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</si>
  <si>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</si>
  <si>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</si>
  <si>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</si>
  <si>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</si>
  <si>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</si>
  <si>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</si>
  <si>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</si>
  <si>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</si>
  <si>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</si>
  <si>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</si>
  <si>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</si>
  <si>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</si>
  <si>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</si>
  <si>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</si>
  <si>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</si>
  <si>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</si>
  <si>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</si>
  <si>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</si>
  <si>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</si>
  <si>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</si>
  <si>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</si>
  <si>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</si>
  <si>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</si>
  <si>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</si>
  <si>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</si>
  <si>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</si>
  <si>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</si>
  <si>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</si>
  <si>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</si>
  <si>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</si>
  <si>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</si>
  <si>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</si>
  <si>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</si>
  <si>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</si>
  <si>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</si>
  <si>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</si>
  <si>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</si>
  <si>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</si>
  <si>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</si>
  <si>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</si>
  <si>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</si>
  <si>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</si>
  <si>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</si>
  <si>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</si>
  <si>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</si>
  <si>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</si>
  <si>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</si>
  <si>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</si>
  <si>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</si>
  <si>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</si>
  <si>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</si>
  <si>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</si>
  <si>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</si>
  <si>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</si>
  <si>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</si>
  <si>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</si>
  <si>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</si>
  <si>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</si>
  <si>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</si>
  <si>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</si>
  <si>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</si>
  <si>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</si>
  <si>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</si>
  <si>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</si>
  <si>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</si>
  <si>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</si>
  <si>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</si>
  <si>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</si>
  <si>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</si>
  <si>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</si>
  <si>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</si>
  <si>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</si>
  <si>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</si>
  <si>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</si>
  <si>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</si>
  <si>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</si>
  <si>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</si>
  <si>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</si>
  <si>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</si>
  <si>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</si>
  <si>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</si>
  <si>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</si>
  <si>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</si>
  <si>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</si>
  <si>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</si>
  <si>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</si>
  <si>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</si>
  <si>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</si>
  <si>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</si>
  <si>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</si>
  <si>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</si>
  <si>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</si>
  <si>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</si>
  <si>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</si>
  <si>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</si>
  <si>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</si>
  <si>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</si>
  <si>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</si>
  <si>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</si>
  <si>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</si>
  <si>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</si>
  <si>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</si>
  <si>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</si>
  <si>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</si>
  <si>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</si>
  <si>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</si>
  <si>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</si>
  <si>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</si>
  <si>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</si>
  <si>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</si>
  <si>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</si>
  <si>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</si>
  <si>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</si>
  <si>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</si>
  <si>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</si>
  <si>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</si>
  <si>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</si>
  <si>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</si>
  <si>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</si>
  <si>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</si>
  <si>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</si>
  <si>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</si>
  <si>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</si>
  <si>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</si>
  <si>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</si>
  <si>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</si>
  <si>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</si>
  <si>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</si>
  <si>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</si>
  <si>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</si>
  <si>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</si>
  <si>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</si>
  <si>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</si>
  <si>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</si>
  <si>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</si>
  <si>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</si>
  <si>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</si>
  <si>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</si>
  <si>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</si>
  <si>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</si>
  <si>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</si>
  <si>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</si>
  <si>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</si>
  <si>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</si>
  <si>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</si>
  <si>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</si>
  <si>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</si>
  <si>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</si>
  <si>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</si>
  <si>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</si>
  <si>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</si>
  <si>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</si>
  <si>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</si>
  <si>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</si>
  <si>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</si>
  <si>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</si>
  <si>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</si>
  <si>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</si>
  <si>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</si>
  <si>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</si>
  <si>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</si>
  <si>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</si>
  <si>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</si>
  <si>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</si>
  <si>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</si>
  <si>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</si>
  <si>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</si>
  <si>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</si>
  <si>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</si>
  <si>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</si>
  <si>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</si>
  <si>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</si>
  <si>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</si>
  <si>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</si>
  <si>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</si>
  <si>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</si>
  <si>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</si>
  <si>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</si>
  <si>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</si>
  <si>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</si>
  <si>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</si>
  <si>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</si>
  <si>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</si>
  <si>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</si>
  <si>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</si>
  <si>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</si>
  <si>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</si>
  <si>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</si>
  <si>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</si>
  <si>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</si>
  <si>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</si>
  <si>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</si>
  <si>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</si>
  <si>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</si>
  <si>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</si>
  <si>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</si>
  <si>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</si>
  <si>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</si>
  <si>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</si>
  <si>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</si>
  <si>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</si>
  <si>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</si>
  <si>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</si>
  <si>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</si>
  <si>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</si>
  <si>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</si>
  <si>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</si>
  <si>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</si>
  <si>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</si>
  <si>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</si>
  <si>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</si>
  <si>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</si>
  <si>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</si>
  <si>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</si>
  <si>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</si>
  <si>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</si>
  <si>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</si>
  <si>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</si>
  <si>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</si>
  <si>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</si>
  <si>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</si>
  <si>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</si>
  <si>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</si>
  <si>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</si>
  <si>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</si>
  <si>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</si>
  <si>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</si>
  <si>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</si>
  <si>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</si>
  <si>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</si>
  <si>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</si>
  <si>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</si>
  <si>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</si>
  <si>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</si>
  <si>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</si>
  <si>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</si>
  <si>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</si>
  <si>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</si>
  <si>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</si>
  <si>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</si>
  <si>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</si>
  <si>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</si>
  <si>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</si>
  <si>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</si>
  <si>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</si>
  <si>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</si>
  <si>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</si>
  <si>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</si>
  <si>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</si>
  <si>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</si>
  <si>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</si>
  <si>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</si>
  <si>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</si>
  <si>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</si>
  <si>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</si>
  <si>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</si>
  <si>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</si>
  <si>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</si>
  <si>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</si>
  <si>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</si>
  <si>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</si>
  <si>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</si>
  <si>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</si>
  <si>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</si>
  <si>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</si>
  <si>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</si>
  <si>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</si>
  <si>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</si>
  <si>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</si>
  <si>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</si>
  <si>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</si>
  <si>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</si>
  <si>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</si>
  <si>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</si>
  <si>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</si>
  <si>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</si>
  <si>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</si>
  <si>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</si>
  <si>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</si>
  <si>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</si>
  <si>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</si>
  <si>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</si>
  <si>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</si>
  <si>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</si>
  <si>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</si>
  <si>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</si>
  <si>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</si>
  <si>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</si>
  <si>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</si>
  <si>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</si>
  <si>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</si>
  <si>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</si>
  <si>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</si>
  <si>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</si>
  <si>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</si>
  <si>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</si>
  <si>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</si>
  <si>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</si>
  <si>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</si>
  <si>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</si>
  <si>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</si>
  <si>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</si>
  <si>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</si>
  <si>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</si>
  <si>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</si>
  <si>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</si>
  <si>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</si>
  <si>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</si>
  <si>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</si>
  <si>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</si>
  <si>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</si>
  <si>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</si>
  <si>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</si>
  <si>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</si>
  <si>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</si>
  <si>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</si>
  <si>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</si>
  <si>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</si>
  <si>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</si>
  <si>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</si>
  <si>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</si>
  <si>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</si>
  <si>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</si>
  <si>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</si>
  <si>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</si>
  <si>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</si>
  <si>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</si>
  <si>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</si>
  <si>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</si>
  <si>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</si>
  <si>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</si>
  <si>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</si>
  <si>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</si>
  <si>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</si>
  <si>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</si>
  <si>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</si>
  <si>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</si>
  <si>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</si>
  <si>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</si>
  <si>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</si>
  <si>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</si>
  <si>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</si>
  <si>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</si>
  <si>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</si>
  <si>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</si>
  <si>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</si>
  <si>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</si>
  <si>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</si>
  <si>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</si>
  <si>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</si>
  <si>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</si>
  <si>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</si>
  <si>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</si>
  <si>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</si>
  <si>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</si>
  <si>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</si>
  <si>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</si>
  <si>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</si>
  <si>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</si>
  <si>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</si>
  <si>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</si>
  <si>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</si>
  <si>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</si>
  <si>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</si>
  <si>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</si>
  <si>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</si>
  <si>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</si>
  <si>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</si>
  <si>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</si>
  <si>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</si>
  <si>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</si>
  <si>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</si>
  <si>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</si>
  <si>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</si>
  <si>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</si>
  <si>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</si>
  <si>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</si>
  <si>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</si>
  <si>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</si>
  <si>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</si>
  <si>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</si>
  <si>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</si>
  <si>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</si>
  <si>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</si>
  <si>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</si>
  <si>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</si>
  <si>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</si>
  <si>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</si>
  <si>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</si>
  <si>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</si>
  <si>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</si>
  <si>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</si>
  <si>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</si>
  <si>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</si>
  <si>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</si>
  <si>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</si>
  <si>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</si>
  <si>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</si>
  <si>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</si>
  <si>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</si>
  <si>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</si>
  <si>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</si>
  <si>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</si>
  <si>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</si>
  <si>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</si>
  <si>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</si>
  <si>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</si>
  <si>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</si>
  <si>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</si>
  <si>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</si>
  <si>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</si>
  <si>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</si>
  <si>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</si>
  <si>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</si>
  <si>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</si>
  <si>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</si>
  <si>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</si>
  <si>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</si>
  <si>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</si>
  <si>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</si>
  <si>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</si>
  <si>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</si>
  <si>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</si>
  <si>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</si>
  <si>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</si>
  <si>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</si>
  <si>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</si>
  <si>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</si>
  <si>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</si>
  <si>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</si>
  <si>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</si>
  <si>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</si>
  <si>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</si>
  <si>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</si>
  <si>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</si>
  <si>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</si>
  <si>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</si>
  <si>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</si>
  <si>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</si>
  <si>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</si>
  <si>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</si>
  <si>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</si>
  <si>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</si>
  <si>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</si>
  <si>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</si>
  <si>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</si>
  <si>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</si>
  <si>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</si>
  <si>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</si>
  <si>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</si>
  <si>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</si>
  <si>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</si>
  <si>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</si>
  <si>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</si>
  <si>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</si>
  <si>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</si>
  <si>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</si>
  <si>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</si>
  <si>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</si>
  <si>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</si>
  <si>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</si>
  <si>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</si>
  <si>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</si>
  <si>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</si>
  <si>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</si>
  <si>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</si>
  <si>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</si>
  <si>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</si>
  <si>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</si>
  <si>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</si>
  <si>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</si>
  <si>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</si>
  <si>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</si>
  <si>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</si>
  <si>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</si>
  <si>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</si>
  <si>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</si>
  <si>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</si>
  <si>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</si>
  <si>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</si>
  <si>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</si>
  <si>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</si>
  <si>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</si>
  <si>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</si>
  <si>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</si>
  <si>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</si>
  <si>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</si>
  <si>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</si>
  <si>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</si>
  <si>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</si>
  <si>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</si>
  <si>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</si>
  <si>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</si>
  <si>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</si>
  <si>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</si>
  <si>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</si>
  <si>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</si>
  <si>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</si>
  <si>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</si>
  <si>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</si>
  <si>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</si>
  <si>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</si>
  <si>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</si>
  <si>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</si>
  <si>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</si>
  <si>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</si>
  <si>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</si>
  <si>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</si>
  <si>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</si>
  <si>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</si>
  <si>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</si>
  <si>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</si>
  <si>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</si>
  <si>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</si>
  <si>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</si>
  <si>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</si>
  <si>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</si>
  <si>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</si>
  <si>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</si>
  <si>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</si>
  <si>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</si>
  <si>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</si>
  <si>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</si>
  <si>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</si>
  <si>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</si>
  <si>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</si>
  <si>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</si>
  <si>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</si>
  <si>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</si>
  <si>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</si>
  <si>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</si>
  <si>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</si>
  <si>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</si>
  <si>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</si>
  <si>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</si>
  <si>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</si>
  <si>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</si>
  <si>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</si>
  <si>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</si>
  <si>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</si>
  <si>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</si>
  <si>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</si>
  <si>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</si>
  <si>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</si>
  <si>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</si>
  <si>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</si>
  <si>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</si>
  <si>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</si>
  <si>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</si>
  <si>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</si>
  <si>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</si>
  <si>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</si>
  <si>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</si>
  <si>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</si>
  <si>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</si>
  <si>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</si>
  <si>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</si>
  <si>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</si>
  <si>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</si>
  <si>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</si>
  <si>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</si>
  <si>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</si>
  <si>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</si>
  <si>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</si>
  <si>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</si>
  <si>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</si>
  <si>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</si>
  <si>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</si>
  <si>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</si>
  <si>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</si>
  <si>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</si>
  <si>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</si>
  <si>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</si>
  <si>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</si>
  <si>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</si>
  <si>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</si>
  <si>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</si>
  <si>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</si>
  <si>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</si>
  <si>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</si>
  <si>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</si>
  <si>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</si>
  <si>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</si>
  <si>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</si>
  <si>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</si>
  <si>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</si>
  <si>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</si>
  <si>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</si>
  <si>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</si>
  <si>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</si>
  <si>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</si>
  <si>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</si>
  <si>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</si>
  <si>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</si>
  <si>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</si>
  <si>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</si>
  <si>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</si>
  <si>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</si>
  <si>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</si>
  <si>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</si>
  <si>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</si>
  <si>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</si>
  <si>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</si>
  <si>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</si>
  <si>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</si>
  <si>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</si>
  <si>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</si>
  <si>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</si>
  <si>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</si>
  <si>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</si>
  <si>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</si>
  <si>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</si>
  <si>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</si>
  <si>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</si>
  <si>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</si>
  <si>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</si>
  <si>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</si>
  <si>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</si>
  <si>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</si>
  <si>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</si>
  <si>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</si>
  <si>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</si>
  <si>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</si>
  <si>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</si>
  <si>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</si>
  <si>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</si>
  <si>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</si>
  <si>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</si>
  <si>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</si>
  <si>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</si>
  <si>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</si>
  <si>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</si>
  <si>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</si>
  <si>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</si>
  <si>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</si>
  <si>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</si>
  <si>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</si>
  <si>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</si>
  <si>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</si>
  <si>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</si>
  <si>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</si>
  <si>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</si>
  <si>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</si>
  <si>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</si>
  <si>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</si>
  <si>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</si>
  <si>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</si>
  <si>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</si>
  <si>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</si>
  <si>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</si>
  <si>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</si>
  <si>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</si>
  <si>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</si>
  <si>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</si>
  <si>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</si>
  <si>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</si>
  <si>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</si>
  <si>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</si>
  <si>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</si>
  <si>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</si>
  <si>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</si>
  <si>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</si>
  <si>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</si>
  <si>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</si>
  <si>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</si>
  <si>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</si>
  <si>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</si>
  <si>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</si>
  <si>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</si>
  <si>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</si>
  <si>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</si>
  <si>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</si>
  <si>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</si>
  <si>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</si>
  <si>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</si>
  <si>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</si>
  <si>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</si>
  <si>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</si>
  <si>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</si>
  <si>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</si>
  <si>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</si>
  <si>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</si>
  <si>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</si>
  <si>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</si>
  <si>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</si>
  <si>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</si>
  <si>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</si>
  <si>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</si>
  <si>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</si>
  <si>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</si>
  <si>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</si>
  <si>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</si>
  <si>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</si>
  <si>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</si>
  <si>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</si>
  <si>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</si>
  <si>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</si>
  <si>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</si>
  <si>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</si>
  <si>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</si>
  <si>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</si>
  <si>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</si>
  <si>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</si>
  <si>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</si>
  <si>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</si>
  <si>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</si>
  <si>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</si>
  <si>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</si>
  <si>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</si>
  <si>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</si>
  <si>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</si>
  <si>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</si>
  <si>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</si>
  <si>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</si>
  <si>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</si>
  <si>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</si>
  <si>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</si>
  <si>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</si>
  <si>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</si>
  <si>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</si>
  <si>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</si>
  <si>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</si>
  <si>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</si>
  <si>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</si>
  <si>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</si>
  <si>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</si>
  <si>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</si>
  <si>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</si>
  <si>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</si>
  <si>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</si>
  <si>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</si>
  <si>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</si>
  <si>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</si>
  <si>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</si>
  <si>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</si>
  <si>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</si>
  <si>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</si>
  <si>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</si>
  <si>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</si>
  <si>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</si>
  <si>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</si>
  <si>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</si>
  <si>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</si>
  <si>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</si>
  <si>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</si>
  <si>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</si>
  <si>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</si>
  <si>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</si>
  <si>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</si>
  <si>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</si>
  <si>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</si>
  <si>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</si>
  <si>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</si>
  <si>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</si>
  <si>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</si>
  <si>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</si>
  <si>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</si>
  <si>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</si>
  <si>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</si>
  <si>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</si>
  <si>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</si>
  <si>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</si>
  <si>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</si>
  <si>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</si>
  <si>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</si>
  <si>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</si>
  <si>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</si>
  <si>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</si>
  <si>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</si>
  <si>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</si>
  <si>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</si>
  <si>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</si>
  <si>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</si>
  <si>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</si>
  <si>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</si>
  <si>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</si>
  <si>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</si>
  <si>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</si>
  <si>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</si>
  <si>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</si>
  <si>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</si>
  <si>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</si>
  <si>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</si>
  <si>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</si>
  <si>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</si>
  <si>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</si>
  <si>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</si>
  <si>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</si>
  <si>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</si>
  <si>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</si>
  <si>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</si>
  <si>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</si>
  <si>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</si>
  <si>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</si>
  <si>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</si>
  <si>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</si>
  <si>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</si>
  <si>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</si>
  <si>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</si>
  <si>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</si>
  <si>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</si>
  <si>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</si>
  <si>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</si>
  <si>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</si>
  <si>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</si>
  <si>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</si>
  <si>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</si>
  <si>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</si>
  <si>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</si>
  <si>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</si>
  <si>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</si>
  <si>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</si>
  <si>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</si>
  <si>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</si>
  <si>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</si>
  <si>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</si>
  <si>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</si>
  <si>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</si>
  <si>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</si>
  <si>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</si>
  <si>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</si>
  <si>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</si>
  <si>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</si>
  <si>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</si>
  <si>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</si>
  <si>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</si>
  <si>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</si>
  <si>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</si>
  <si>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</si>
  <si>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</si>
  <si>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</si>
  <si>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</si>
  <si>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</si>
  <si>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</si>
  <si>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</si>
  <si>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</si>
  <si>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</si>
  <si>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</si>
  <si>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</si>
  <si>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</si>
  <si>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</si>
  <si>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</si>
  <si>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</si>
  <si>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</si>
  <si>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</si>
  <si>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</si>
  <si>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</si>
  <si>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</si>
  <si>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</si>
  <si>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</si>
  <si>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</si>
  <si>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</si>
  <si>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</si>
  <si>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</si>
  <si>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</si>
  <si>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</si>
  <si>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</si>
  <si>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</si>
  <si>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</si>
  <si>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</si>
  <si>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</si>
  <si>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</si>
  <si>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</si>
  <si>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</si>
  <si>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</si>
  <si>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</si>
  <si>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</si>
  <si>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</si>
  <si>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</si>
  <si>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</si>
  <si>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</si>
  <si>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</si>
  <si>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</si>
  <si>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</si>
  <si>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</si>
  <si>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</si>
  <si>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</si>
  <si>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</si>
  <si>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</si>
  <si>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</si>
  <si>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</si>
  <si>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</si>
  <si>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</si>
  <si>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</si>
  <si>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</si>
  <si>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</si>
  <si>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</si>
  <si>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</si>
  <si>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</si>
  <si>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</si>
  <si>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</si>
  <si>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</si>
  <si>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</si>
  <si>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</si>
  <si>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</si>
  <si>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</si>
  <si>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</si>
  <si>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</si>
  <si>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</si>
  <si>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</si>
  <si>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</si>
  <si>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</si>
  <si>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</si>
  <si>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</si>
  <si>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</si>
  <si>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</si>
  <si>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</si>
  <si>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</si>
  <si>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</si>
  <si>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</si>
  <si>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</si>
  <si>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</si>
  <si>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</si>
  <si>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</si>
  <si>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</si>
  <si>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</si>
  <si>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</si>
  <si>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</si>
  <si>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</si>
  <si>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</si>
  <si>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</si>
  <si>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</si>
  <si>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</si>
  <si>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</si>
  <si>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</si>
  <si>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</si>
  <si>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</si>
  <si>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</si>
  <si>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</si>
  <si>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</si>
  <si>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</si>
  <si>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</si>
  <si>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</si>
  <si>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</si>
  <si>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</si>
  <si>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</si>
  <si>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</si>
  <si>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</si>
  <si>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</si>
  <si>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</si>
  <si>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</si>
  <si>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</si>
  <si>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</si>
  <si>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</si>
  <si>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</si>
  <si>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</si>
  <si>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</si>
  <si>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</si>
  <si>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</si>
  <si>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</si>
  <si>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</si>
  <si>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</si>
  <si>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</si>
  <si>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</si>
  <si>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</si>
  <si>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</si>
  <si>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</si>
  <si>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</si>
  <si>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</si>
  <si>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</si>
  <si>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</si>
  <si>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</si>
  <si>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</si>
  <si>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</si>
  <si>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</si>
  <si>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</si>
  <si>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</si>
  <si>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</si>
  <si>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</si>
  <si>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</si>
  <si>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</si>
  <si>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</si>
  <si>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</si>
  <si>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</si>
  <si>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</si>
  <si>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</si>
  <si>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</si>
  <si>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</si>
  <si>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</si>
  <si>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</si>
  <si>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</si>
  <si>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</si>
  <si>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</si>
  <si>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</si>
  <si>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</si>
  <si>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</si>
  <si>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</si>
  <si>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</si>
  <si>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</si>
  <si>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</si>
  <si>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</si>
  <si>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</si>
  <si>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</si>
  <si>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</si>
  <si>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</si>
  <si>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</si>
  <si>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</si>
  <si>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</si>
  <si>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</si>
  <si>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</si>
  <si>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</si>
  <si>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</si>
  <si>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</si>
  <si>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</si>
  <si>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</si>
  <si>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</si>
  <si>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</si>
  <si>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</si>
  <si>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</si>
  <si>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</si>
  <si>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</si>
  <si>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</si>
  <si>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</si>
  <si>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</si>
  <si>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</si>
  <si>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</si>
  <si>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</si>
  <si>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</si>
  <si>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</si>
  <si>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</si>
  <si>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</si>
  <si>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</si>
  <si>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</si>
  <si>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</si>
  <si>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</si>
  <si>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</si>
  <si>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</si>
  <si>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</si>
  <si>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</si>
  <si>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</si>
  <si>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</si>
  <si>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</si>
  <si>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</si>
  <si>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</si>
  <si>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</si>
  <si>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</si>
  <si>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</si>
  <si>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</si>
  <si>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</si>
  <si>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</si>
  <si>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</si>
  <si>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</si>
  <si>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</si>
  <si>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</si>
  <si>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</si>
  <si>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</si>
  <si>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</si>
  <si>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</si>
  <si>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</si>
  <si>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</si>
  <si>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</si>
  <si>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</si>
  <si>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</si>
  <si>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</si>
  <si>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</si>
  <si>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</si>
  <si>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11:16h, deslocando pro km de intervalo</t>
  </si>
  <si>
    <t>Ênio + Uanderson</t>
  </si>
  <si>
    <t>Aguardando descanso da equipe - irá deslocar pro TIQ</t>
  </si>
  <si>
    <t>Equipe deslocando pro TAG</t>
  </si>
  <si>
    <t>TVLN</t>
  </si>
  <si>
    <t>Dill</t>
  </si>
  <si>
    <t>Substituição de jacaré AMV Norte de TVL</t>
  </si>
  <si>
    <t>Pronto as 09:20h - previsão de faixa após C67</t>
  </si>
  <si>
    <t>Em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</si>
  <si>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</si>
  <si>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</si>
  <si>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</si>
  <si>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</si>
  <si>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</si>
  <si>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</si>
  <si>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</si>
  <si>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</si>
  <si>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</si>
  <si>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</si>
  <si>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</si>
  <si>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</si>
  <si>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</si>
  <si>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</si>
  <si>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</si>
  <si>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13:56h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</si>
  <si>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</si>
  <si>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</si>
  <si>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</si>
  <si>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</si>
  <si>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</si>
  <si>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</si>
  <si>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</si>
  <si>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</si>
  <si>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</si>
  <si>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</si>
  <si>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Execução de solda  </t>
  </si>
  <si>
    <t xml:space="preserve">Execução de solda - VIA2 </t>
  </si>
  <si>
    <t>Recolhimento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</si>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</sst>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K297" activePane="bottomRight" state="frozen"/>
      <selection pane="bottomRight" activeCell="BP305" sqref="BP3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1676</v>
      </c>
      <c r="BK304" s="16" t="s">
        <v>1677</v>
      </c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1678</v>
      </c>
      <c r="W305" s="168" t="s">
        <v>1679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1680</v>
      </c>
      <c r="BK305" s="16" t="s">
        <v>1681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1682</v>
      </c>
      <c r="W306" s="168" t="s">
        <v>1679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1683</v>
      </c>
      <c r="BK306" s="16" t="s">
        <v>1684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1685</v>
      </c>
      <c r="N307" s="199" t="s">
        <v>1686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1687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1688</v>
      </c>
      <c r="BK307" s="16" t="s">
        <v>1689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1690</v>
      </c>
      <c r="X308" s="213" t="s">
        <v>374</v>
      </c>
      <c r="Y308" s="153" t="s">
        <v>377</v>
      </c>
      <c r="Z308" s="153"/>
      <c r="AA308" s="83" t="s">
        <v>1691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0.45555555555555555</v>
      </c>
      <c r="AT308" s="38">
        <v>0.5805555555555556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0.12500000000000006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1692</v>
      </c>
      <c r="BK308" s="16" t="s">
        <v>1693</v>
      </c>
      <c r="BL308" s="15"/>
      <c r="BM308" s="14"/>
      <c r="BN308" s="14"/>
      <c r="BO308" s="160"/>
      <c r="BP308" s="16"/>
      <c r="BQ308" s="12" t="str">
        <f t="shared" si="50"/>
        <v>Produção</v>
      </c>
      <c r="BR308" s="18">
        <f t="shared" si="51"/>
        <v>1.0000000000000004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1695</v>
      </c>
      <c r="BK309" s="16" t="s">
        <v>1696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1697</v>
      </c>
      <c r="W310" s="168" t="s">
        <v>1698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1699</v>
      </c>
      <c r="BK310" s="16" t="s">
        <v>1699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1700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1701</v>
      </c>
      <c r="W311" s="168" t="s">
        <v>1679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1702</v>
      </c>
      <c r="BK311" s="16" t="s">
        <v>1702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/>
      <c r="G314" s="9" t="e">
        <f>IF(D314="","*",VLOOKUP(F314,BS_ATIVIDADE[#All],3,FALSE))</f>
        <v>#N/A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e">
        <f>IF(D314="","*",VLOOKUP(AI314,BS_ATIVIDADE[#Data],3,FALSE))</f>
        <v>#N/A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</v>
      </c>
      <c r="B318" s="166"/>
      <c r="C318" s="8" t="str">
        <f>IF(BS_CONTROLE[[#This Row],[DATA]]="","",WEEKNUM(BS_CONTROLE[[#This Row],[DATA]]))</f>
        <v/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1703</v>
      </c>
      <c r="W320" s="168" t="s">
        <v>1704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5">D323&amp;B323</f>
        <v>MARCOS (TF-520)</v>
      </c>
      <c r="B323" s="166"/>
      <c r="C323" s="8" t="str">
        <f>IF(BS_CONTROLE[[#This Row],[DATA]]="","",WEEKNUM(BS_CONTROLE[[#This Row],[DATA]]))</f>
        <v/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1705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6">IF(AND(BR323&lt;1,BS323&lt;1),"Produção e Intervalo",IF(BR323&lt;1,"Intervalo",IF(BS323&lt;1,"Produção","Aderente")))</f>
        <v>Aderente</v>
      </c>
      <c r="BR323" s="18" t="str">
        <f t="shared" ref="BR323:BR386" si="57">IF(OR(B323="",F323=""),"*",AY323/P323)</f>
        <v>*</v>
      </c>
      <c r="BS323" s="18" t="str">
        <f t="shared" ref="BS323:BS386" si="58">IF(OR(B323="",F323=""),"*",BA323/Q323)</f>
        <v>*</v>
      </c>
      <c r="BT323" s="220" t="str">
        <f t="shared" si="53"/>
        <v/>
      </c>
    </row>
    <row r="324" spans="1:72" hidden="1">
      <c r="A324" s="50" t="str">
        <f t="shared" si="55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6"/>
        <v>Aderente</v>
      </c>
      <c r="BR324" s="18" t="str">
        <f t="shared" si="57"/>
        <v>*</v>
      </c>
      <c r="BS324" s="18" t="str">
        <f t="shared" si="58"/>
        <v>*</v>
      </c>
      <c r="BT324" s="220" t="str">
        <f t="shared" si="53"/>
        <v/>
      </c>
    </row>
    <row r="325" spans="1:72" hidden="1">
      <c r="A325" s="50" t="str">
        <f t="shared" si="55"/>
        <v>W50</v>
      </c>
      <c r="B325" s="166"/>
      <c r="C325" s="8" t="str">
        <f>IF(BS_CONTROLE[[#This Row],[DATA]]="","",WEEKNUM(BS_CONTROLE[[#This Row],[DATA]]))</f>
        <v/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1706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6"/>
        <v>Aderente</v>
      </c>
      <c r="BR325" s="18" t="str">
        <f t="shared" si="57"/>
        <v>*</v>
      </c>
      <c r="BS325" s="18" t="str">
        <f t="shared" si="58"/>
        <v>*</v>
      </c>
      <c r="BT325" s="220"/>
    </row>
    <row r="326" spans="1:72" hidden="1">
      <c r="A326" s="50" t="str">
        <f t="shared" si="55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6"/>
        <v>Aderente</v>
      </c>
      <c r="BR326" s="18" t="str">
        <f t="shared" si="57"/>
        <v>*</v>
      </c>
      <c r="BS326" s="18" t="str">
        <f t="shared" si="58"/>
        <v>*</v>
      </c>
      <c r="BT326" s="220" t="str">
        <f t="shared" si="53"/>
        <v/>
      </c>
    </row>
    <row r="327" spans="1:72" hidden="1">
      <c r="A327" s="50" t="str">
        <f t="shared" si="55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6"/>
        <v>Aderente</v>
      </c>
      <c r="BR327" s="18" t="str">
        <f t="shared" si="57"/>
        <v>*</v>
      </c>
      <c r="BS327" s="18" t="str">
        <f t="shared" si="58"/>
        <v>*</v>
      </c>
      <c r="BT327" s="220" t="str">
        <f t="shared" si="53"/>
        <v/>
      </c>
    </row>
    <row r="328" spans="1:72" hidden="1">
      <c r="A328" s="50" t="str">
        <f t="shared" si="55"/>
        <v>V66</v>
      </c>
      <c r="B328" s="166"/>
      <c r="C328" s="8" t="str">
        <f>IF(BS_CONTROLE[[#This Row],[DATA]]="","",WEEKNUM(BS_CONTROLE[[#This Row],[DATA]]))</f>
        <v/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6"/>
        <v>Aderente</v>
      </c>
      <c r="BR328" s="18" t="str">
        <f t="shared" si="57"/>
        <v>*</v>
      </c>
      <c r="BS328" s="18" t="str">
        <f t="shared" si="58"/>
        <v>*</v>
      </c>
      <c r="BT328" s="220" t="str">
        <f t="shared" ref="BT328:BT368" si="59">IF(BN328="","",SUBSTITUTE(BM328," ","")&amp;SUBSTITUTE(BN328," ",""))</f>
        <v/>
      </c>
    </row>
    <row r="329" spans="1:72" hidden="1">
      <c r="A329" s="50" t="str">
        <f t="shared" si="55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6"/>
        <v>Aderente</v>
      </c>
      <c r="BR329" s="18" t="str">
        <f t="shared" si="57"/>
        <v>*</v>
      </c>
      <c r="BS329" s="18" t="str">
        <f t="shared" si="58"/>
        <v>*</v>
      </c>
      <c r="BT329" s="220" t="str">
        <f t="shared" si="59"/>
        <v/>
      </c>
    </row>
    <row r="330" spans="1:72" hidden="1">
      <c r="A330" s="50" t="str">
        <f t="shared" si="55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6"/>
        <v>Aderente</v>
      </c>
      <c r="BR330" s="18" t="str">
        <f t="shared" si="57"/>
        <v>*</v>
      </c>
      <c r="BS330" s="18" t="str">
        <f t="shared" si="58"/>
        <v>*</v>
      </c>
      <c r="BT330" s="220" t="str">
        <f t="shared" si="59"/>
        <v/>
      </c>
    </row>
    <row r="331" spans="1:72" hidden="1">
      <c r="A331" s="50" t="str">
        <f t="shared" si="55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6"/>
        <v>Aderente</v>
      </c>
      <c r="BR331" s="18" t="str">
        <f t="shared" si="57"/>
        <v>*</v>
      </c>
      <c r="BS331" s="18" t="str">
        <f t="shared" si="58"/>
        <v>*</v>
      </c>
      <c r="BT331" s="220" t="str">
        <f t="shared" si="59"/>
        <v/>
      </c>
    </row>
    <row r="332" spans="1:72" hidden="1">
      <c r="A332" s="50" t="str">
        <f t="shared" si="55"/>
        <v>A88</v>
      </c>
      <c r="B332" s="166"/>
      <c r="C332" s="8" t="str">
        <f>IF(BS_CONTROLE[[#This Row],[DATA]]="","",WEEKNUM(BS_CONTROLE[[#This Row],[DATA]]))</f>
        <v/>
      </c>
      <c r="D332" s="51" t="s">
        <v>144</v>
      </c>
      <c r="E332" s="314">
        <v>433</v>
      </c>
      <c r="F332" s="167"/>
      <c r="G332" s="9" t="e">
        <f>IF(D332="","*",VLOOKUP(F332,BS_ATIVIDADE[#All],3,FALSE))</f>
        <v>#N/A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e">
        <f>IF(D332="","*",VLOOKUP(AI332,BS_ATIVIDADE[#Data],3,FALSE))</f>
        <v>#N/A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6"/>
        <v>Aderente</v>
      </c>
      <c r="BR332" s="18" t="str">
        <f t="shared" si="57"/>
        <v>*</v>
      </c>
      <c r="BS332" s="18" t="str">
        <f t="shared" si="58"/>
        <v>*</v>
      </c>
      <c r="BT332" s="220" t="str">
        <f t="shared" si="59"/>
        <v/>
      </c>
    </row>
    <row r="333" spans="1:72" hidden="1">
      <c r="A333" s="50" t="str">
        <f t="shared" si="55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6"/>
        <v>Aderente</v>
      </c>
      <c r="BR333" s="18" t="str">
        <f t="shared" si="57"/>
        <v>*</v>
      </c>
      <c r="BS333" s="18" t="str">
        <f t="shared" si="58"/>
        <v>*</v>
      </c>
      <c r="BT333" s="220" t="str">
        <f t="shared" si="59"/>
        <v/>
      </c>
    </row>
    <row r="334" spans="1:72" hidden="1">
      <c r="A334" s="50" t="str">
        <f t="shared" si="55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6"/>
        <v>Aderente</v>
      </c>
      <c r="BR334" s="18" t="str">
        <f t="shared" si="57"/>
        <v>*</v>
      </c>
      <c r="BS334" s="18" t="str">
        <f t="shared" si="58"/>
        <v>*</v>
      </c>
      <c r="BT334" s="220" t="str">
        <f t="shared" si="59"/>
        <v/>
      </c>
    </row>
    <row r="335" spans="1:72" hidden="1">
      <c r="A335" s="50" t="str">
        <f t="shared" si="55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6"/>
        <v>Aderente</v>
      </c>
      <c r="BR335" s="18" t="str">
        <f t="shared" si="57"/>
        <v>*</v>
      </c>
      <c r="BS335" s="18" t="str">
        <f t="shared" si="58"/>
        <v>*</v>
      </c>
      <c r="BT335" s="220" t="str">
        <f t="shared" si="59"/>
        <v/>
      </c>
    </row>
    <row r="336" spans="1:72" hidden="1">
      <c r="A336" s="50" t="str">
        <f t="shared" si="55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6"/>
        <v>Aderente</v>
      </c>
      <c r="BR336" s="18" t="str">
        <f t="shared" si="57"/>
        <v>*</v>
      </c>
      <c r="BS336" s="18" t="str">
        <f t="shared" si="58"/>
        <v>*</v>
      </c>
      <c r="BT336" s="220" t="str">
        <f t="shared" si="59"/>
        <v/>
      </c>
    </row>
    <row r="337" spans="1:72" hidden="1">
      <c r="A337" s="50" t="str">
        <f t="shared" si="55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6"/>
        <v>Aderente</v>
      </c>
      <c r="BR337" s="18" t="str">
        <f t="shared" si="57"/>
        <v>*</v>
      </c>
      <c r="BS337" s="18" t="str">
        <f t="shared" si="58"/>
        <v>*</v>
      </c>
      <c r="BT337" s="220" t="str">
        <f t="shared" si="59"/>
        <v/>
      </c>
    </row>
    <row r="338" spans="1:72" hidden="1">
      <c r="A338" s="50" t="str">
        <f t="shared" si="55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6"/>
        <v>Aderente</v>
      </c>
      <c r="BR338" s="18" t="str">
        <f t="shared" si="57"/>
        <v>*</v>
      </c>
      <c r="BS338" s="18" t="str">
        <f t="shared" si="58"/>
        <v>*</v>
      </c>
      <c r="BT338" s="220" t="str">
        <f t="shared" si="59"/>
        <v/>
      </c>
    </row>
    <row r="339" spans="1:72" hidden="1">
      <c r="A339" s="50" t="str">
        <f t="shared" si="55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6"/>
        <v>Aderente</v>
      </c>
      <c r="BR339" s="18" t="str">
        <f t="shared" si="57"/>
        <v>*</v>
      </c>
      <c r="BS339" s="18" t="str">
        <f t="shared" si="58"/>
        <v>*</v>
      </c>
      <c r="BT339" s="220" t="str">
        <f t="shared" si="59"/>
        <v/>
      </c>
    </row>
    <row r="340" spans="1:72" hidden="1">
      <c r="A340" s="50" t="str">
        <f t="shared" si="55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6"/>
        <v>Aderente</v>
      </c>
      <c r="BR340" s="18" t="str">
        <f t="shared" si="57"/>
        <v>*</v>
      </c>
      <c r="BS340" s="18" t="str">
        <f t="shared" si="58"/>
        <v>*</v>
      </c>
      <c r="BT340" s="220" t="str">
        <f t="shared" si="59"/>
        <v/>
      </c>
    </row>
    <row r="341" spans="1:72" hidden="1">
      <c r="A341" s="50" t="str">
        <f t="shared" si="55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6"/>
        <v>Aderente</v>
      </c>
      <c r="BR341" s="18" t="str">
        <f t="shared" si="57"/>
        <v>*</v>
      </c>
      <c r="BS341" s="18" t="str">
        <f t="shared" si="58"/>
        <v>*</v>
      </c>
      <c r="BT341" s="220" t="str">
        <f t="shared" si="59"/>
        <v/>
      </c>
    </row>
    <row r="342" spans="1:72" hidden="1">
      <c r="A342" s="50" t="str">
        <f t="shared" si="55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6"/>
        <v>Aderente</v>
      </c>
      <c r="BR342" s="18" t="str">
        <f t="shared" si="57"/>
        <v>*</v>
      </c>
      <c r="BS342" s="18" t="str">
        <f t="shared" si="58"/>
        <v>*</v>
      </c>
      <c r="BT342" s="220" t="str">
        <f t="shared" si="59"/>
        <v/>
      </c>
    </row>
    <row r="343" spans="1:72" hidden="1">
      <c r="A343" s="50" t="str">
        <f t="shared" si="55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6"/>
        <v>Aderente</v>
      </c>
      <c r="BR343" s="18" t="str">
        <f t="shared" si="57"/>
        <v>*</v>
      </c>
      <c r="BS343" s="18" t="str">
        <f t="shared" si="58"/>
        <v>*</v>
      </c>
      <c r="BT343" s="220" t="str">
        <f t="shared" si="59"/>
        <v/>
      </c>
    </row>
    <row r="344" spans="1:72" hidden="1">
      <c r="A344" s="50" t="str">
        <f t="shared" si="55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6"/>
        <v>Aderente</v>
      </c>
      <c r="BR344" s="18" t="str">
        <f t="shared" si="57"/>
        <v>*</v>
      </c>
      <c r="BS344" s="18" t="str">
        <f t="shared" si="58"/>
        <v>*</v>
      </c>
      <c r="BT344" s="220" t="str">
        <f t="shared" si="59"/>
        <v/>
      </c>
    </row>
    <row r="345" spans="1:72" hidden="1">
      <c r="A345" s="162" t="str">
        <f t="shared" ref="A345:A347" si="60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9"/>
        <v/>
      </c>
    </row>
    <row r="346" spans="1:72" hidden="1">
      <c r="A346" s="162" t="str">
        <f t="shared" si="60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9"/>
        <v/>
      </c>
    </row>
    <row r="347" spans="1:72" hidden="1">
      <c r="A347" s="162" t="str">
        <f t="shared" si="60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9"/>
        <v/>
      </c>
    </row>
    <row r="348" spans="1:72" hidden="1">
      <c r="A348" s="162" t="str">
        <f t="shared" ref="A348:A411" si="61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9"/>
        <v/>
      </c>
    </row>
    <row r="349" spans="1:72" hidden="1">
      <c r="A349" s="162" t="str">
        <f t="shared" si="61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9"/>
        <v/>
      </c>
    </row>
    <row r="350" spans="1:72" hidden="1">
      <c r="A350" s="162" t="str">
        <f t="shared" si="61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9"/>
        <v/>
      </c>
    </row>
    <row r="351" spans="1:72" hidden="1">
      <c r="A351" s="162" t="str">
        <f t="shared" si="61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9"/>
        <v/>
      </c>
    </row>
    <row r="352" spans="1:72" hidden="1">
      <c r="A352" s="162" t="str">
        <f t="shared" si="61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9"/>
        <v/>
      </c>
    </row>
    <row r="353" spans="1:72" hidden="1">
      <c r="A353" s="162" t="str">
        <f t="shared" si="61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9"/>
        <v/>
      </c>
    </row>
    <row r="354" spans="1:72" hidden="1">
      <c r="A354" s="162" t="str">
        <f t="shared" si="61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9"/>
        <v/>
      </c>
    </row>
    <row r="355" spans="1:72" hidden="1">
      <c r="A355" s="162" t="str">
        <f t="shared" si="61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9"/>
        <v/>
      </c>
    </row>
    <row r="356" spans="1:72" hidden="1">
      <c r="A356" s="162" t="str">
        <f t="shared" si="61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9"/>
        <v/>
      </c>
    </row>
    <row r="357" spans="1:72" hidden="1">
      <c r="A357" s="162" t="str">
        <f t="shared" si="61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9"/>
        <v/>
      </c>
    </row>
    <row r="358" spans="1:72" hidden="1">
      <c r="A358" s="162" t="str">
        <f t="shared" si="61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9"/>
        <v/>
      </c>
    </row>
    <row r="359" spans="1:72" hidden="1">
      <c r="A359" s="162" t="str">
        <f t="shared" si="61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9"/>
        <v/>
      </c>
    </row>
    <row r="360" spans="1:72" hidden="1">
      <c r="A360" s="162" t="str">
        <f t="shared" si="61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9"/>
        <v/>
      </c>
    </row>
    <row r="361" spans="1:72" hidden="1">
      <c r="A361" s="162" t="str">
        <f t="shared" si="61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9"/>
        <v/>
      </c>
    </row>
    <row r="362" spans="1:72" hidden="1">
      <c r="A362" s="162" t="str">
        <f t="shared" si="61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9"/>
        <v/>
      </c>
    </row>
    <row r="363" spans="1:72" hidden="1">
      <c r="A363" s="162" t="str">
        <f t="shared" si="61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9"/>
        <v/>
      </c>
    </row>
    <row r="364" spans="1:72" hidden="1">
      <c r="A364" s="162" t="str">
        <f t="shared" si="61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9"/>
        <v/>
      </c>
    </row>
    <row r="365" spans="1:72" hidden="1">
      <c r="A365" s="162" t="str">
        <f t="shared" si="61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9"/>
        <v/>
      </c>
    </row>
    <row r="366" spans="1:72" hidden="1">
      <c r="A366" s="162" t="str">
        <f t="shared" si="61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9"/>
        <v/>
      </c>
    </row>
    <row r="367" spans="1:72" hidden="1">
      <c r="A367" s="162" t="str">
        <f t="shared" si="61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9"/>
        <v/>
      </c>
    </row>
    <row r="368" spans="1:72" hidden="1">
      <c r="A368" s="162" t="str">
        <f t="shared" si="61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9"/>
        <v/>
      </c>
    </row>
    <row r="369" spans="1:72" hidden="1">
      <c r="A369" s="162" t="str">
        <f t="shared" si="61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2">IF(BN369="","",SUBSTITUTE(BM369," ","")&amp;SUBSTITUTE(BN369," ",""))</f>
        <v/>
      </c>
    </row>
    <row r="370" spans="1:72" hidden="1">
      <c r="A370" s="162" t="str">
        <f t="shared" si="61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3">IF(BN370="","",SUBSTITUTE(BM370," ","")&amp;SUBSTITUTE(BN370," ",""))</f>
        <v/>
      </c>
    </row>
    <row r="371" spans="1:72" hidden="1">
      <c r="A371" s="162" t="str">
        <f t="shared" si="61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3"/>
        <v/>
      </c>
    </row>
    <row r="372" spans="1:72" hidden="1">
      <c r="A372" s="162" t="str">
        <f t="shared" si="61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3"/>
        <v/>
      </c>
    </row>
    <row r="373" spans="1:72" hidden="1">
      <c r="A373" s="162" t="str">
        <f t="shared" si="61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3"/>
        <v/>
      </c>
    </row>
    <row r="374" spans="1:72" hidden="1">
      <c r="A374" s="162" t="str">
        <f t="shared" si="61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3"/>
        <v/>
      </c>
    </row>
    <row r="375" spans="1:72" hidden="1">
      <c r="A375" s="162" t="str">
        <f t="shared" si="61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3"/>
        <v/>
      </c>
    </row>
    <row r="376" spans="1:72" hidden="1">
      <c r="A376" s="162" t="str">
        <f t="shared" si="61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3"/>
        <v/>
      </c>
    </row>
    <row r="377" spans="1:72" hidden="1">
      <c r="A377" s="162" t="str">
        <f t="shared" si="61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3"/>
        <v/>
      </c>
    </row>
    <row r="378" spans="1:72" hidden="1">
      <c r="A378" s="162" t="str">
        <f t="shared" si="61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3"/>
        <v/>
      </c>
    </row>
    <row r="379" spans="1:72" hidden="1">
      <c r="A379" s="162" t="str">
        <f t="shared" si="61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3"/>
        <v/>
      </c>
    </row>
    <row r="380" spans="1:72" hidden="1">
      <c r="A380" s="162" t="str">
        <f t="shared" si="61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3"/>
        <v/>
      </c>
    </row>
    <row r="381" spans="1:72" hidden="1">
      <c r="A381" s="162" t="str">
        <f t="shared" si="61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3"/>
        <v/>
      </c>
    </row>
    <row r="382" spans="1:72" hidden="1">
      <c r="A382" s="162" t="str">
        <f t="shared" si="61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3"/>
        <v/>
      </c>
    </row>
    <row r="383" spans="1:72" hidden="1">
      <c r="A383" s="162" t="str">
        <f t="shared" si="61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3"/>
        <v/>
      </c>
    </row>
    <row r="384" spans="1:72" hidden="1">
      <c r="A384" s="162" t="str">
        <f t="shared" si="61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3"/>
        <v/>
      </c>
    </row>
    <row r="385" spans="1:72" hidden="1">
      <c r="A385" s="162" t="str">
        <f t="shared" si="61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3"/>
        <v/>
      </c>
    </row>
    <row r="386" spans="1:72" hidden="1">
      <c r="A386" s="162" t="str">
        <f t="shared" si="61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3"/>
        <v/>
      </c>
    </row>
    <row r="387" spans="1:72" hidden="1">
      <c r="A387" s="162" t="str">
        <f t="shared" si="61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3"/>
        <v/>
      </c>
    </row>
    <row r="388" spans="1:72" hidden="1">
      <c r="A388" s="162" t="str">
        <f t="shared" si="61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3"/>
        <v/>
      </c>
    </row>
    <row r="389" spans="1:72" hidden="1">
      <c r="A389" s="162" t="str">
        <f t="shared" si="61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3"/>
        <v/>
      </c>
    </row>
    <row r="390" spans="1:72" hidden="1">
      <c r="A390" s="162" t="str">
        <f t="shared" si="61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3"/>
        <v/>
      </c>
    </row>
    <row r="391" spans="1:72" hidden="1">
      <c r="A391" s="162" t="str">
        <f t="shared" si="61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3"/>
        <v/>
      </c>
    </row>
    <row r="392" spans="1:72" hidden="1">
      <c r="A392" s="162" t="str">
        <f t="shared" si="61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3"/>
        <v/>
      </c>
    </row>
    <row r="393" spans="1:72" hidden="1">
      <c r="A393" s="162" t="str">
        <f t="shared" si="61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3"/>
        <v/>
      </c>
    </row>
    <row r="394" spans="1:72" hidden="1">
      <c r="A394" s="162" t="str">
        <f t="shared" si="61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3"/>
        <v/>
      </c>
    </row>
    <row r="395" spans="1:72" hidden="1">
      <c r="A395" s="162" t="str">
        <f t="shared" si="61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3"/>
        <v/>
      </c>
    </row>
    <row r="396" spans="1:72" hidden="1">
      <c r="A396" s="162" t="str">
        <f t="shared" si="61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3"/>
        <v/>
      </c>
    </row>
    <row r="397" spans="1:72" hidden="1">
      <c r="A397" s="162" t="str">
        <f t="shared" si="61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3"/>
        <v/>
      </c>
    </row>
    <row r="398" spans="1:72" hidden="1">
      <c r="A398" s="162" t="str">
        <f t="shared" si="61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3"/>
        <v/>
      </c>
    </row>
    <row r="399" spans="1:72" hidden="1">
      <c r="A399" s="162" t="str">
        <f t="shared" si="61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3"/>
        <v/>
      </c>
    </row>
    <row r="400" spans="1:72" hidden="1">
      <c r="A400" s="162" t="str">
        <f t="shared" si="61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3"/>
        <v/>
      </c>
    </row>
    <row r="401" spans="1:72" hidden="1">
      <c r="A401" s="162" t="str">
        <f t="shared" si="61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3"/>
        <v/>
      </c>
    </row>
    <row r="402" spans="1:72" hidden="1">
      <c r="A402" s="162" t="str">
        <f t="shared" si="61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3"/>
        <v/>
      </c>
    </row>
    <row r="403" spans="1:72" hidden="1">
      <c r="A403" s="162" t="str">
        <f t="shared" si="61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3"/>
        <v/>
      </c>
    </row>
    <row r="404" spans="1:72" hidden="1">
      <c r="A404" s="162" t="str">
        <f t="shared" si="61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3"/>
        <v/>
      </c>
    </row>
    <row r="405" spans="1:72" hidden="1">
      <c r="A405" s="162" t="str">
        <f t="shared" si="61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3"/>
        <v/>
      </c>
    </row>
    <row r="406" spans="1:72" hidden="1">
      <c r="A406" s="162" t="str">
        <f t="shared" si="61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3"/>
        <v/>
      </c>
    </row>
    <row r="407" spans="1:72" hidden="1">
      <c r="A407" s="162" t="str">
        <f t="shared" si="61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3"/>
        <v/>
      </c>
    </row>
    <row r="408" spans="1:72" hidden="1">
      <c r="A408" s="162" t="str">
        <f t="shared" si="61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3"/>
        <v/>
      </c>
    </row>
    <row r="409" spans="1:72" hidden="1">
      <c r="A409" s="162" t="str">
        <f t="shared" si="61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3"/>
        <v/>
      </c>
    </row>
    <row r="410" spans="1:72" hidden="1">
      <c r="A410" s="162" t="str">
        <f t="shared" si="61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3"/>
        <v/>
      </c>
    </row>
    <row r="411" spans="1:72" hidden="1">
      <c r="A411" s="162" t="str">
        <f t="shared" si="61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3"/>
        <v/>
      </c>
    </row>
    <row r="412" spans="1:72" hidden="1">
      <c r="A412" s="162" t="str">
        <f t="shared" ref="A412:A446" si="64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3"/>
        <v/>
      </c>
    </row>
    <row r="413" spans="1:72" hidden="1">
      <c r="A413" s="162" t="str">
        <f t="shared" si="64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3"/>
        <v/>
      </c>
    </row>
    <row r="414" spans="1:72" hidden="1">
      <c r="A414" s="162" t="str">
        <f t="shared" si="64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3"/>
        <v/>
      </c>
    </row>
    <row r="415" spans="1:72" hidden="1">
      <c r="A415" s="162" t="str">
        <f t="shared" si="64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3"/>
        <v/>
      </c>
    </row>
    <row r="416" spans="1:72" hidden="1">
      <c r="A416" s="162" t="str">
        <f t="shared" si="64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4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4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4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4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4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4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4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4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4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4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4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4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4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4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4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4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4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4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4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4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4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4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4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4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4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4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4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4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4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4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493 U6:U493 AY6:AY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1707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1708</v>
      </c>
      <c r="E3" s="316" t="s">
        <v>1709</v>
      </c>
      <c r="F3" s="316" t="s">
        <v>1710</v>
      </c>
      <c r="G3" s="316" t="s">
        <v>1711</v>
      </c>
      <c r="H3" s="316" t="s">
        <v>1712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1713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1714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1715</v>
      </c>
      <c r="W1" s="388"/>
      <c r="X1" s="388"/>
      <c r="Y1" s="103"/>
    </row>
    <row r="2" spans="1:25" s="100" customFormat="1" ht="11.25" customHeight="1">
      <c r="A2" s="104" t="s">
        <v>1716</v>
      </c>
      <c r="B2" s="104" t="s">
        <v>1717</v>
      </c>
      <c r="C2" s="104" t="s">
        <v>7</v>
      </c>
      <c r="D2" s="105" t="s">
        <v>1177</v>
      </c>
      <c r="E2" s="105" t="s">
        <v>1178</v>
      </c>
      <c r="F2" s="105" t="s">
        <v>1718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1719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 t="str">
        <f>IF(FN_MC!B318="","*",FN_MC!B318)</f>
        <v>*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 t="str">
        <f>IF(FN_MC!B323="","*",FN_MC!B323)</f>
        <v>*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 t="str">
        <f>IF(FN_MC!B325="","*",FN_MC!B325)</f>
        <v>*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 t="str">
        <f>IF(FN_MC!B328="","*",FN_MC!B328)</f>
        <v>*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1720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1721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1722</v>
      </c>
      <c r="C4" s="321" t="s">
        <v>1723</v>
      </c>
      <c r="D4" s="321" t="s">
        <v>1724</v>
      </c>
      <c r="E4" s="321" t="s">
        <v>1725</v>
      </c>
      <c r="F4" s="321" t="s">
        <v>545</v>
      </c>
      <c r="G4" s="321" t="s">
        <v>1726</v>
      </c>
      <c r="H4" s="187"/>
    </row>
    <row r="5" spans="1:8" ht="43.5">
      <c r="A5" s="187"/>
      <c r="B5" s="322" t="s">
        <v>1727</v>
      </c>
      <c r="C5" s="322">
        <v>309525</v>
      </c>
      <c r="D5" s="322" t="s">
        <v>1728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1729</v>
      </c>
      <c r="C6" s="322">
        <v>256875</v>
      </c>
      <c r="D6" s="322" t="s">
        <v>1730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1731</v>
      </c>
      <c r="C7" s="322">
        <v>257278</v>
      </c>
      <c r="D7" s="322" t="s">
        <v>1732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1733</v>
      </c>
      <c r="C8" s="322">
        <v>261794</v>
      </c>
      <c r="D8" s="322" t="s">
        <v>1734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1735</v>
      </c>
      <c r="C9" s="322">
        <v>257033</v>
      </c>
      <c r="D9" s="322" t="s">
        <v>1736</v>
      </c>
      <c r="E9" s="322" t="s">
        <v>240</v>
      </c>
      <c r="F9" s="322" t="s">
        <v>732</v>
      </c>
      <c r="G9" s="322" t="s">
        <v>1737</v>
      </c>
      <c r="H9" s="187"/>
    </row>
    <row r="10" spans="1:8" ht="43.5">
      <c r="A10" s="187"/>
      <c r="B10" s="322" t="s">
        <v>1738</v>
      </c>
      <c r="C10" s="322">
        <v>396578</v>
      </c>
      <c r="D10" s="322" t="s">
        <v>1739</v>
      </c>
      <c r="E10" s="322" t="s">
        <v>240</v>
      </c>
      <c r="F10" s="322" t="s">
        <v>732</v>
      </c>
      <c r="G10" s="322" t="s">
        <v>1737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1740</v>
      </c>
      <c r="C2" s="95" t="s">
        <v>1162</v>
      </c>
      <c r="D2" s="95" t="s">
        <v>1164</v>
      </c>
      <c r="E2" s="95" t="s">
        <v>1741</v>
      </c>
      <c r="F2" s="95" t="s">
        <v>1742</v>
      </c>
      <c r="G2" s="95" t="s">
        <v>1743</v>
      </c>
      <c r="H2" s="95" t="s">
        <v>1744</v>
      </c>
      <c r="I2" s="95" t="s">
        <v>1745</v>
      </c>
      <c r="J2" s="95" t="s">
        <v>1746</v>
      </c>
      <c r="K2" s="130" t="s">
        <v>1747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A88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1748</v>
      </c>
      <c r="D5" s="392"/>
      <c r="E5" s="392"/>
      <c r="F5" s="392"/>
      <c r="G5" s="392"/>
      <c r="H5" s="392"/>
      <c r="I5" s="392"/>
      <c r="J5" s="393"/>
      <c r="K5" s="394" t="s">
        <v>1749</v>
      </c>
      <c r="L5" s="395"/>
      <c r="M5" s="395"/>
      <c r="N5" s="395"/>
      <c r="O5" s="396" t="s">
        <v>1750</v>
      </c>
      <c r="P5" s="397"/>
      <c r="Q5" s="398"/>
    </row>
    <row r="6" spans="1:17" s="93" customFormat="1" ht="15.75" customHeight="1">
      <c r="A6" s="87" t="s">
        <v>1718</v>
      </c>
      <c r="B6" s="94" t="s">
        <v>1717</v>
      </c>
      <c r="C6" s="95" t="s">
        <v>1177</v>
      </c>
      <c r="D6" s="96" t="s">
        <v>1178</v>
      </c>
      <c r="E6" s="95" t="s">
        <v>1751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1752</v>
      </c>
      <c r="M6" s="138" t="s">
        <v>30</v>
      </c>
      <c r="N6" s="139" t="s">
        <v>1172</v>
      </c>
      <c r="O6" s="241" t="s">
        <v>1215</v>
      </c>
      <c r="P6" s="152"/>
      <c r="Q6" s="188" t="s">
        <v>1753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11:16h, deslocando pro km de intervalo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Equipe deslocando pro TAG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13:56h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A88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1753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2026-01-20T15:29:18Z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