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17" documentId="120_S{118792C3-22EF-5104-A093-F22BFE3913F3}" xr6:coauthVersionLast="47" xr6:coauthVersionMax="47" xr10:uidLastSave="{D7D3AF4C-D148-4FA1-90AB-284D591A37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<sst xmlns="http://schemas.openxmlformats.org/spreadsheetml/2006/main" count="4409" uniqueCount="1311">
  <si>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</si>
  <si>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</si>
  <si>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</si>
  <si>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</si>
  <si>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</si>
  <si>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</si>
  <si>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</si>
  <si>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</si>
  <si>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</si>
  <si>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</si>
  <si>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</si>
  <si>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</si>
  <si>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</si>
  <si>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</si>
  <si>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</si>
  <si>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</si>
  <si>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</si>
  <si>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</si>
  <si>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</si>
  <si>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</si>
  <si>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</si>
  <si>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</si>
  <si>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</si>
  <si>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</si>
  <si>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</si>
  <si>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</si>
  <si>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</si>
  <si>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</si>
  <si>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</si>
  <si>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</si>
  <si>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</si>
  <si>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</si>
  <si>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</si>
  <si>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</si>
  <si>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</si>
  <si>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</si>
  <si>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</si>
  <si>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</si>
  <si>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</si>
  <si>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</si>
  <si>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</si>
  <si>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</si>
  <si>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</si>
  <si>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</si>
  <si>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</si>
  <si>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</si>
  <si>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</si>
  <si>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</si>
  <si>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</si>
  <si>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</si>
  <si>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</si>
  <si>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</si>
  <si>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</si>
  <si>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</si>
  <si>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</si>
  <si>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</si>
  <si>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</si>
  <si>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</si>
  <si>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</si>
  <si>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</si>
  <si>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</si>
  <si>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</si>
  <si>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</si>
  <si>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</si>
  <si>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</si>
  <si>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</si>
  <si>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</si>
  <si>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</si>
  <si>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</si>
  <si>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</si>
  <si>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</si>
  <si>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</si>
  <si>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</si>
  <si>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</si>
  <si>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</si>
  <si>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</si>
  <si>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</si>
  <si>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</si>
  <si>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</si>
  <si>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</si>
  <si>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</si>
  <si>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</si>
  <si>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</si>
  <si>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</si>
  <si>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</si>
  <si>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</si>
  <si>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</si>
  <si>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</si>
  <si>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</si>
  <si>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</si>
  <si>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</si>
  <si>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</si>
  <si>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</si>
  <si>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</si>
  <si>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</si>
  <si>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</si>
  <si>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</si>
  <si>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</si>
  <si>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</si>
  <si>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</si>
  <si>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</si>
  <si>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</si>
  <si>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</si>
  <si>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</si>
  <si>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</si>
  <si>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</si>
  <si>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</si>
  <si>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</si>
  <si>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</si>
  <si>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</si>
  <si>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</si>
  <si>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</si>
  <si>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</si>
  <si>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</si>
  <si>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</si>
  <si>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</si>
  <si>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</si>
  <si>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</si>
  <si>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</si>
  <si>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</si>
  <si>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</si>
  <si>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</si>
  <si>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</si>
  <si>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</si>
  <si>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</si>
  <si>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</si>
  <si>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</si>
  <si>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</si>
  <si>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</si>
  <si>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</si>
  <si>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</si>
  <si>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</si>
  <si>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</si>
  <si>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</si>
  <si>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</si>
  <si>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</si>
  <si>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</si>
  <si>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</si>
  <si>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</si>
  <si>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</si>
  <si>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</si>
  <si>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</si>
  <si>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</si>
  <si>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</si>
  <si>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</si>
  <si>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</si>
  <si>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</si>
  <si>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</si>
  <si>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</si>
  <si>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</si>
  <si>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</si>
  <si>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</si>
  <si>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</si>
  <si>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</si>
  <si>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</si>
  <si>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</si>
  <si>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</si>
  <si>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</si>
  <si>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</si>
  <si>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</si>
  <si>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</si>
  <si>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</si>
  <si>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</si>
  <si>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</si>
  <si>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</si>
  <si>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</si>
  <si>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</si>
  <si>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</si>
  <si>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</si>
  <si>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</si>
  <si>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</si>
  <si>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</si>
  <si>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</si>
  <si>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</si>
  <si>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</si>
  <si>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</si>
  <si>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</si>
  <si>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</si>
  <si>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</si>
  <si>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</si>
  <si>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</si>
  <si>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</si>
  <si>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</si>
  <si>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</si>
  <si>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</si>
  <si>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</si>
  <si>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</si>
  <si>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</si>
  <si>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</si>
  <si>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</si>
  <si>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</si>
  <si>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</si>
  <si>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</si>
  <si>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</si>
  <si>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</si>
  <si>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</si>
  <si>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</si>
  <si>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</si>
  <si>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</si>
  <si>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</si>
  <si>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</si>
  <si>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</si>
  <si>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</si>
  <si>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</si>
  <si>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</si>
  <si>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</si>
  <si>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</si>
  <si>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</si>
  <si>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</si>
  <si>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</si>
  <si>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</si>
  <si>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</si>
  <si>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</si>
  <si>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</si>
  <si>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</si>
  <si>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</si>
  <si>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</si>
  <si>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</si>
  <si>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</si>
  <si>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</si>
  <si>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</si>
  <si>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</si>
  <si>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</si>
  <si>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</si>
  <si>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</si>
  <si>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</si>
  <si>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</si>
  <si>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</si>
  <si>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</si>
  <si>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</si>
  <si>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</si>
  <si>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</si>
  <si>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</si>
  <si>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</si>
  <si>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</si>
  <si>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</si>
  <si>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</si>
  <si>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</si>
  <si>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</si>
  <si>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</si>
  <si>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</si>
  <si>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</si>
  <si>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</si>
  <si>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</si>
  <si>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</si>
  <si>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</si>
  <si>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</si>
  <si>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</si>
  <si>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</si>
  <si>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</si>
  <si>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</si>
  <si>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</si>
  <si>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</si>
  <si>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</si>
  <si>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</si>
  <si>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</si>
  <si>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</si>
  <si>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</si>
  <si>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</si>
  <si>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</si>
  <si>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</si>
  <si>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</si>
  <si>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</si>
  <si>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</si>
  <si>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</si>
  <si>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</si>
  <si>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</si>
  <si>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</si>
  <si>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</si>
  <si>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</si>
  <si>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</si>
  <si>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</si>
  <si>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</si>
  <si>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</si>
  <si>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</si>
  <si>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</si>
  <si>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</si>
  <si>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</si>
  <si>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</si>
  <si>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</si>
  <si>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</si>
  <si>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</si>
  <si>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</si>
  <si>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</si>
  <si>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</si>
  <si>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</si>
  <si>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</si>
  <si>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</si>
  <si>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</si>
  <si>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</si>
  <si>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</si>
  <si>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</si>
  <si>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</si>
  <si>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</si>
  <si>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</si>
  <si>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</si>
  <si>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</si>
  <si>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</si>
  <si>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</si>
  <si>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</si>
  <si>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</si>
  <si>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</si>
  <si>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</si>
  <si>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</si>
  <si>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</si>
  <si>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</si>
  <si>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</si>
  <si>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</si>
  <si>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</si>
  <si>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</si>
  <si>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</si>
  <si>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</si>
  <si>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</si>
  <si>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</si>
  <si>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</si>
  <si>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</si>
  <si>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</si>
  <si>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</si>
  <si>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</si>
  <si>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</si>
  <si>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</si>
  <si>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</si>
  <si>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</si>
  <si>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</si>
  <si>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</si>
  <si>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</si>
  <si>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</si>
  <si>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</si>
  <si>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</si>
  <si>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</si>
  <si>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</si>
  <si>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</si>
  <si>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</si>
  <si>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</si>
  <si>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</si>
  <si>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</si>
  <si>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</si>
  <si>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</si>
  <si>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</si>
  <si>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</si>
  <si>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</si>
  <si>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</si>
  <si>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</si>
  <si>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</si>
  <si>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</si>
  <si>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</si>
  <si>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</si>
  <si>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</si>
  <si>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</si>
  <si>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</si>
  <si>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</si>
  <si>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</si>
  <si>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</si>
  <si>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</si>
  <si>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</si>
  <si>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</si>
  <si>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</si>
  <si>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</si>
  <si>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</si>
  <si>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</si>
  <si>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</si>
  <si>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</si>
  <si>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</si>
  <si>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</si>
  <si>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</si>
  <si>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</si>
  <si>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</si>
  <si>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</si>
  <si>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</si>
  <si>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</si>
  <si>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</si>
  <si>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</si>
  <si>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</si>
  <si>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</si>
  <si>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</si>
  <si>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</si>
  <si>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</si>
  <si>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</si>
  <si>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</si>
  <si>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</si>
  <si>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</si>
  <si>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</si>
  <si>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</si>
  <si>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</si>
  <si>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</si>
  <si>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</si>
  <si>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</si>
  <si>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</si>
  <si>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</si>
  <si>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</si>
  <si>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</si>
  <si>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</si>
  <si>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</si>
  <si>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</si>
  <si>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</si>
  <si>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</si>
  <si>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</si>
  <si>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</si>
  <si>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</si>
  <si>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</si>
  <si>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</si>
  <si>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</si>
  <si>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</si>
  <si>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</si>
  <si>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</si>
  <si>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</si>
  <si>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</si>
  <si>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</si>
  <si>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</si>
  <si>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</si>
  <si>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</si>
  <si>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</si>
  <si>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</si>
  <si>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</si>
  <si>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</si>
  <si>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</si>
  <si>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</si>
  <si>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</si>
  <si>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</si>
  <si>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</si>
  <si>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</si>
  <si>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</si>
  <si>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</si>
  <si>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</si>
  <si>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</si>
  <si>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</si>
  <si>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</si>
  <si>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</si>
  <si>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</si>
  <si>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</si>
  <si>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</si>
  <si>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</si>
  <si>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</si>
  <si>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</si>
  <si>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</si>
  <si>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</si>
  <si>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</si>
  <si>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</si>
  <si>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</si>
  <si>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</si>
  <si>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</si>
  <si>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</si>
  <si>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</si>
  <si>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</si>
  <si>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</si>
  <si>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</si>
  <si>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</si>
  <si>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</si>
  <si>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</si>
  <si>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</si>
  <si>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</si>
  <si>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</si>
  <si>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</si>
  <si>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</si>
  <si>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</si>
  <si>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</si>
  <si>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</si>
  <si>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</si>
  <si>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</si>
  <si>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</si>
  <si>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</si>
  <si>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</si>
  <si>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</si>
  <si>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</si>
  <si>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</si>
  <si>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</si>
  <si>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</si>
  <si>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</si>
  <si>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</si>
  <si>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</si>
  <si>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</si>
  <si>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</si>
  <si>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</si>
  <si>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</si>
  <si>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</si>
  <si>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</si>
  <si>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</si>
  <si>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</si>
  <si>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</si>
  <si>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</si>
  <si>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</si>
  <si>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</si>
  <si>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</si>
  <si>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</si>
  <si>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</si>
  <si>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</si>
  <si>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</si>
  <si>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</si>
  <si>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</si>
  <si>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</si>
  <si>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</si>
  <si>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</si>
  <si>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</si>
  <si>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</si>
  <si>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</si>
  <si>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</si>
  <si>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</si>
  <si>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</si>
  <si>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</si>
  <si>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</si>
  <si>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</si>
  <si>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</si>
  <si>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</si>
  <si>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</si>
  <si>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</si>
  <si>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</si>
  <si>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</si>
  <si>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</si>
  <si>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</si>
  <si>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</si>
  <si>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</si>
  <si>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</si>
  <si>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</si>
  <si>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</si>
  <si>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</si>
  <si>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</si>
  <si>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</si>
  <si>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</si>
  <si>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</si>
  <si>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</si>
  <si>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</si>
  <si>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</si>
  <si>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</si>
  <si>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</si>
  <si>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</si>
  <si>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</si>
  <si>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</si>
  <si>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</si>
  <si>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</si>
  <si>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</si>
  <si>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</si>
  <si>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</si>
  <si>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</si>
  <si>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</si>
  <si>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</si>
  <si>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</si>
  <si>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</si>
  <si>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</si>
  <si>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</si>
  <si>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</si>
  <si>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</si>
  <si>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</si>
  <si>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</si>
  <si>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</si>
  <si>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</si>
  <si>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</si>
  <si>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</si>
  <si>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</si>
  <si>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</si>
  <si>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</si>
  <si>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</si>
  <si>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</si>
  <si>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</si>
  <si>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</si>
  <si>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</si>
  <si>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</si>
  <si>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</si>
  <si>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</si>
  <si>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</si>
  <si>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</si>
  <si>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</si>
  <si>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</si>
  <si>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</si>
  <si>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</si>
  <si>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</si>
  <si>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</si>
  <si>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</si>
  <si>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</si>
  <si>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</si>
  <si>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</si>
  <si>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</si>
  <si>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</si>
  <si>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</si>
  <si>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</si>
  <si>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</si>
  <si>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</si>
  <si>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</si>
  <si>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</si>
  <si>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</si>
  <si>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</si>
  <si>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</si>
  <si>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</si>
  <si>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</si>
  <si>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</si>
  <si>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</si>
  <si>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</si>
  <si>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</si>
  <si>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</si>
  <si>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</si>
  <si>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</si>
  <si>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</si>
  <si>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</si>
  <si>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</si>
  <si>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</si>
  <si>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</si>
  <si>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</si>
  <si>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</si>
  <si>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</si>
  <si>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</si>
  <si>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</si>
  <si>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</si>
  <si>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</si>
  <si>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</si>
  <si>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</si>
  <si>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</si>
  <si>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</si>
  <si>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</si>
  <si>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</si>
  <si>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</si>
  <si>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</si>
  <si>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</si>
  <si>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</si>
  <si>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</si>
  <si>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</si>
  <si>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</si>
  <si>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</si>
  <si>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</si>
  <si>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</si>
  <si>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</si>
  <si>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</si>
  <si>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</si>
  <si>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</si>
  <si>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</si>
  <si>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</si>
  <si>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</si>
  <si>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</si>
  <si>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</si>
  <si>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</si>
  <si>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</si>
  <si>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</si>
  <si>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</si>
  <si>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</si>
  <si>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</si>
  <si>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</si>
  <si>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</si>
  <si>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</si>
  <si>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</si>
  <si>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</si>
  <si>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</si>
  <si>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</si>
  <si>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</si>
  <si>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</si>
  <si>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</si>
  <si>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</si>
  <si>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</si>
  <si>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</si>
  <si>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</si>
  <si>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</si>
  <si>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</si>
  <si>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</si>
  <si>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</si>
  <si>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</si>
  <si>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</si>
  <si>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</si>
  <si>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</si>
  <si>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</si>
  <si>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</si>
  <si>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</si>
  <si>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</si>
  <si>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</si>
  <si>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</si>
  <si>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</si>
  <si>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</si>
  <si>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</si>
  <si>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</si>
  <si>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</si>
  <si>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</si>
  <si>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</si>
  <si>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</si>
  <si>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</si>
  <si>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</si>
  <si>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</si>
  <si>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</si>
  <si>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</si>
  <si>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</si>
  <si>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</si>
  <si>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</si>
  <si>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</si>
  <si>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</si>
  <si>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</si>
  <si>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</si>
  <si>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</si>
  <si>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</si>
  <si>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</si>
  <si>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</si>
  <si>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</si>
  <si>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</si>
  <si>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</si>
  <si>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</si>
  <si>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</si>
  <si>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</si>
  <si>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</si>
  <si>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</si>
  <si>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</si>
  <si>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</si>
  <si>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</si>
  <si>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</si>
  <si>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</si>
  <si>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</si>
  <si>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</si>
  <si>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</si>
  <si>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</si>
  <si>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</si>
  <si>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</si>
  <si>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</si>
  <si>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</si>
  <si>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</si>
  <si>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</si>
  <si>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</si>
  <si>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</si>
  <si>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</si>
  <si>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</si>
  <si>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</si>
  <si>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</si>
  <si>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</si>
  <si>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</si>
  <si>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</si>
  <si>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</si>
  <si>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</si>
  <si>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</si>
  <si>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</si>
  <si>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</si>
  <si>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</si>
  <si>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</si>
  <si>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</si>
  <si>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</si>
  <si>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</si>
  <si>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</si>
  <si>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</si>
  <si>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</si>
  <si>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</si>
  <si>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</si>
  <si>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</si>
  <si>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</si>
  <si>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</si>
  <si>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</si>
  <si>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</si>
  <si>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</si>
  <si>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</si>
  <si>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</si>
  <si>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</si>
  <si>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</si>
  <si>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</si>
  <si>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</si>
  <si>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</si>
  <si>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</si>
  <si>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</si>
  <si>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</si>
  <si>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</si>
  <si>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</si>
  <si>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</si>
  <si>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</si>
  <si>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</si>
  <si>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</si>
  <si>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</si>
  <si>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</si>
  <si>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</si>
  <si>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</si>
  <si>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</si>
  <si>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</si>
  <si>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</si>
  <si>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</si>
  <si>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</si>
  <si>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</si>
  <si>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</si>
  <si>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</si>
  <si>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</si>
  <si>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</si>
  <si>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</si>
  <si>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</si>
  <si>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</si>
  <si>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</si>
  <si>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</si>
  <si>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</si>
  <si>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</si>
  <si>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</si>
  <si>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</si>
  <si>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</si>
  <si>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</si>
  <si>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</si>
  <si>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</si>
  <si>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</si>
  <si>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</si>
  <si>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</si>
  <si>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</si>
  <si>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</si>
  <si>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</si>
  <si>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</si>
  <si>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</si>
  <si>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</si>
  <si>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</si>
  <si>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</si>
  <si>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</si>
  <si>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</si>
  <si>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</si>
  <si>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</si>
  <si>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</si>
  <si>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</si>
  <si>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</si>
  <si>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</si>
  <si>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</si>
  <si>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</si>
  <si>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</si>
  <si>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</si>
  <si>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</si>
  <si>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</si>
  <si>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</si>
  <si>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</si>
  <si>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</si>
  <si>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</si>
  <si>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</si>
  <si>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</si>
  <si>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</si>
  <si>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</si>
  <si>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</si>
  <si>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</si>
  <si>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</si>
  <si>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</si>
  <si>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</si>
  <si>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</si>
  <si>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</si>
  <si>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</si>
  <si>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</si>
  <si>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</si>
  <si>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</si>
  <si>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</si>
  <si>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</si>
  <si>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</si>
  <si>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</si>
  <si>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</si>
  <si>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</si>
  <si>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</si>
  <si>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</si>
  <si>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</si>
  <si>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</si>
  <si>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</si>
  <si>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</si>
  <si>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</si>
  <si>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</si>
  <si>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</si>
  <si>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</si>
  <si>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</si>
  <si>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</si>
  <si>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</si>
  <si>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</si>
  <si>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</si>
  <si>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</si>
  <si>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</si>
  <si>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</si>
  <si>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</si>
  <si>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</si>
  <si>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</si>
  <si>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</si>
  <si>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</si>
  <si>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</si>
  <si>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</si>
  <si>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</si>
  <si>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</si>
  <si>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</si>
  <si>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</si>
  <si>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</si>
  <si>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</si>
  <si>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</si>
  <si>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</si>
  <si>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</si>
  <si>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</si>
  <si>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</si>
  <si>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</si>
  <si>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</si>
  <si>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</si>
  <si>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</si>
  <si>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</si>
  <si>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</si>
  <si>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</si>
  <si>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</si>
  <si>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</si>
  <si>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</si>
  <si>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</si>
  <si>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</si>
  <si>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</si>
  <si>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</si>
  <si>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</si>
  <si>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</si>
  <si>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</si>
  <si>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</si>
  <si>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</si>
  <si>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</si>
  <si>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</si>
  <si>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</si>
  <si>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</si>
  <si>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</si>
  <si>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</si>
  <si>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</si>
  <si>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</si>
  <si>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</si>
  <si>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</si>
  <si>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</si>
  <si>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</si>
  <si>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</si>
  <si>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</si>
  <si>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</si>
  <si>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</si>
  <si>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</si>
  <si>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</si>
  <si>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</si>
  <si>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</si>
  <si>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</si>
  <si>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</si>
  <si>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</si>
  <si>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</si>
  <si>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</si>
  <si>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</si>
  <si>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</si>
  <si>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</si>
  <si>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</si>
  <si>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</si>
  <si>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</si>
  <si>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</si>
  <si>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</si>
  <si>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</si>
  <si>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</si>
  <si>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</si>
  <si>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</si>
  <si>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</si>
  <si>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</si>
  <si>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</si>
  <si>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</si>
  <si>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</si>
  <si>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</si>
  <si>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</si>
  <si>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</si>
  <si>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</si>
  <si>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</si>
  <si>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</si>
  <si>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</si>
  <si>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</si>
  <si>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</si>
  <si>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</si>
  <si>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</si>
  <si>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</si>
  <si>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</si>
  <si>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</si>
  <si>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</si>
  <si>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</si>
  <si>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</si>
  <si>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</si>
  <si>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</si>
  <si>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</si>
  <si>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</si>
  <si>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</si>
  <si>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</si>
  <si>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</si>
  <si>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</si>
  <si>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</si>
  <si>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</si>
  <si>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</si>
  <si>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</si>
  <si>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</si>
  <si>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</si>
  <si>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</si>
  <si>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</si>
  <si>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</si>
  <si>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</si>
  <si>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</si>
  <si>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</si>
  <si>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</si>
  <si>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</si>
  <si>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</si>
  <si>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</si>
  <si>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</si>
  <si>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</si>
  <si>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</si>
  <si>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</si>
  <si>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</si>
  <si>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</si>
  <si>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</si>
  <si>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</si>
  <si>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</si>
  <si>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</si>
  <si>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</si>
  <si>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</si>
  <si>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</si>
  <si>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</si>
  <si>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</si>
  <si>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</si>
  <si>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</si>
  <si>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</si>
  <si>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</si>
  <si>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</si>
  <si>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</si>
  <si>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</si>
  <si>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</si>
  <si>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</si>
  <si>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</si>
  <si>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</si>
  <si>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</si>
  <si>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</si>
  <si>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</si>
  <si>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</si>
  <si>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</si>
  <si>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</si>
  <si>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</si>
  <si>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</si>
  <si>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</si>
  <si>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</si>
  <si>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</si>
  <si>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</si>
  <si>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</si>
  <si>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</si>
  <si>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</si>
  <si>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</si>
  <si>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</si>
  <si>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</si>
  <si>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</si>
  <si>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</si>
  <si>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</si>
  <si>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</si>
  <si>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</si>
  <si>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</si>
  <si>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</si>
  <si>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</si>
  <si>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</si>
  <si>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</si>
  <si>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</si>
  <si>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</si>
  <si>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</si>
  <si>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</si>
  <si>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</si>
  <si>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</si>
  <si>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</si>
  <si>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</si>
  <si>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</si>
  <si>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</si>
  <si>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</si>
  <si>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</si>
  <si>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</si>
  <si>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</si>
  <si>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</si>
  <si>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</si>
  <si>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</si>
  <si>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</si>
  <si>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</si>
  <si>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</si>
  <si>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</si>
  <si>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</si>
  <si>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</si>
  <si>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</si>
  <si>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</si>
  <si>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</si>
  <si>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</si>
  <si>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</si>
  <si>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</si>
  <si>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</si>
  <si>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</si>
  <si>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</si>
  <si>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</si>
  <si>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</si>
  <si>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</si>
  <si>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</si>
  <si>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</si>
  <si>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</si>
  <si>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</si>
  <si>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</si>
  <si>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</si>
  <si>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</si>
  <si>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</si>
  <si>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</si>
  <si>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</si>
  <si>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</si>
  <si>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</si>
  <si>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</si>
  <si>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</si>
  <si>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</si>
  <si>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</si>
  <si>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</si>
  <si>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</si>
  <si>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</si>
  <si>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</si>
  <si>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</si>
  <si>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</si>
  <si>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</si>
  <si>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</si>
  <si>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</si>
  <si>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</si>
  <si>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</si>
  <si>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</si>
  <si>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</si>
  <si>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</si>
  <si>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</si>
  <si>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</si>
  <si>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</si>
  <si>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</si>
  <si>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</si>
  <si>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</si>
  <si>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</si>
  <si>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</si>
  <si>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</si>
  <si>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</si>
  <si>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</si>
  <si>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</si>
  <si>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</si>
  <si>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</si>
  <si>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</si>
  <si>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</si>
  <si>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</si>
  <si>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</si>
  <si>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</si>
  <si>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</si>
  <si>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</si>
  <si>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</si>
  <si>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</si>
  <si>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</si>
  <si>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</si>
  <si>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</si>
  <si>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</si>
  <si>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</si>
  <si>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</si>
  <si>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</si>
  <si>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</si>
  <si>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</si>
  <si>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</si>
  <si>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</si>
  <si>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</si>
  <si>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</si>
  <si>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</si>
  <si>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</si>
  <si>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</si>
  <si>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</si>
  <si>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</si>
  <si>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</si>
  <si>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</si>
  <si>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</si>
  <si>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</si>
  <si>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</si>
  <si>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</si>
  <si>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</si>
  <si>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</si>
  <si>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</si>
  <si>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</si>
  <si>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</si>
  <si>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</si>
  <si>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</si>
  <si>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</si>
  <si>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</si>
  <si>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</si>
  <si>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</si>
  <si>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</si>
  <si>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</si>
  <si>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</si>
  <si>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</si>
  <si>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</si>
  <si>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</si>
  <si>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</si>
  <si>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</si>
  <si>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</si>
  <si>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</si>
  <si>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</si>
  <si>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</si>
  <si>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</si>
  <si>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</si>
  <si>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</si>
  <si>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</si>
  <si>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</si>
  <si>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</si>
  <si>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</si>
  <si>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</si>
  <si>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</si>
  <si>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</si>
  <si>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</si>
  <si>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</si>
  <si>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</si>
  <si>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</si>
  <si>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</si>
  <si>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</si>
  <si>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</si>
  <si>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</si>
  <si>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</si>
  <si>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</si>
  <si>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</si>
  <si>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</si>
  <si>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</si>
  <si>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</si>
  <si>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</si>
  <si>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</si>
  <si>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</si>
  <si>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</si>
  <si>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</si>
  <si>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</si>
  <si>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</si>
  <si>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</si>
  <si>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</si>
  <si>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</si>
  <si>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</si>
  <si>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</si>
  <si>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</si>
  <si>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</si>
  <si>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</si>
  <si>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</si>
  <si>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</si>
  <si>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</si>
  <si>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</si>
  <si>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</si>
  <si>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</si>
  <si>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</si>
  <si>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</si>
  <si>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</si>
  <si>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</si>
  <si>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</si>
  <si>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</si>
  <si>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</si>
  <si>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</si>
  <si>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</si>
  <si>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</si>
  <si>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</si>
  <si>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</si>
  <si>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</si>
  <si>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</si>
  <si>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</si>
  <si>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</si>
  <si>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</si>
  <si>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</si>
  <si>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</si>
  <si>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</si>
  <si>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</si>
  <si>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</si>
  <si>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</si>
  <si>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</si>
  <si>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</si>
  <si>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</si>
  <si>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</si>
  <si>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</si>
  <si>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</si>
  <si>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</si>
  <si>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</si>
  <si>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</si>
  <si>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</si>
  <si>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</si>
  <si>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</si>
  <si>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</si>
  <si>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</si>
  <si>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</si>
  <si>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</si>
  <si>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</si>
  <si>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</si>
  <si>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</si>
  <si>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</si>
  <si>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 xml:space="preserve">Aguarda equipe informar pronto </t>
  </si>
  <si>
    <t>a</t>
  </si>
  <si>
    <t>Equipe em preparação, previsão de pronto 9h</t>
  </si>
  <si>
    <t>Socadora Mecanizada (NECESSÁRIO 40 MIN DE INTERDIÇÃO NA SINGELA ZDGK58)</t>
  </si>
  <si>
    <t xml:space="preserve">MC1 07:58, aguarda oportunidade </t>
  </si>
  <si>
    <t>ZTO-ZPN</t>
  </si>
  <si>
    <t>ZTOZPN</t>
  </si>
  <si>
    <t>Generoso</t>
  </si>
  <si>
    <t>MC1 9h</t>
  </si>
  <si>
    <t xml:space="preserve">MC1 07:48, aguarda oportunidade </t>
  </si>
  <si>
    <t>Mateus</t>
  </si>
  <si>
    <t>Deslocamento para ZCZ</t>
  </si>
  <si>
    <t>MC1 8:30</t>
  </si>
  <si>
    <t>2 José Carlos + Junior</t>
  </si>
  <si>
    <t>Equipe em deslocamento para ZMA, MC1 10h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</si>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</sst>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3">
      <filters>
        <filter val="W99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P1" activePane="topRight" state="frozen"/>
      <selection pane="topRight" activeCell="AQ125" sqref="AQ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968</v>
      </c>
      <c r="C1" s="219"/>
      <c r="D1" s="219"/>
      <c r="E1" s="218" t="s">
        <v>969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970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971</v>
      </c>
      <c r="BH1" s="231"/>
      <c r="BI1" s="231"/>
      <c r="BJ1" s="232"/>
      <c r="BK1" s="4"/>
      <c r="BL1" s="222" t="s">
        <v>972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5" t="s">
        <v>973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976</v>
      </c>
      <c r="AS2" s="226"/>
      <c r="AT2" s="226"/>
      <c r="AU2" s="226"/>
      <c r="AV2" s="226"/>
      <c r="AW2" s="226"/>
      <c r="AX2" s="229"/>
      <c r="AY2" s="5"/>
      <c r="AZ2" s="211" t="s">
        <v>977</v>
      </c>
      <c r="BA2" s="215"/>
      <c r="BB2" s="225" t="s">
        <v>974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1" t="s">
        <v>978</v>
      </c>
      <c r="AI3" s="215"/>
      <c r="AJ3" s="211" t="s">
        <v>979</v>
      </c>
      <c r="AK3" s="212"/>
      <c r="AL3" s="213"/>
      <c r="AM3" s="214"/>
      <c r="AN3" s="212"/>
      <c r="AO3" s="212"/>
      <c r="AP3" s="215"/>
      <c r="AQ3" s="60"/>
      <c r="AR3" s="216" t="s">
        <v>985</v>
      </c>
      <c r="AS3" s="217"/>
      <c r="AT3" s="216" t="s">
        <v>986</v>
      </c>
      <c r="AU3" s="217"/>
      <c r="AV3" s="216" t="s">
        <v>987</v>
      </c>
      <c r="AW3" s="217"/>
      <c r="AX3" s="60" t="s">
        <v>988</v>
      </c>
      <c r="AY3" s="60"/>
      <c r="AZ3" s="239"/>
      <c r="BA3" s="240"/>
      <c r="BB3" s="211" t="s">
        <v>981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989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/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1210</v>
      </c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 t="s">
        <v>1202</v>
      </c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 t="s">
        <v>1246</v>
      </c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 t="s">
        <v>1246</v>
      </c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 t="s">
        <v>1210</v>
      </c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 t="s">
        <v>1247</v>
      </c>
      <c r="AW119" s="13"/>
      <c r="AX119" s="178" t="str">
        <f>IF(D119="","*",IFERROR(IF(ISODD(COUNT(AR119:AW119)),"ERRO",SUM((AS119-AR119),(AU119-AT119),(AW119-AV119))),"ERRO"))</f>
        <v>ERRO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 t="s">
        <v>1248</v>
      </c>
      <c r="BJ119" s="17"/>
      <c r="BK119" s="15"/>
      <c r="BL119" s="130"/>
      <c r="BM119" s="130"/>
      <c r="BN119" s="130"/>
      <c r="BO119" s="192"/>
      <c r="BP119" s="11" t="e">
        <f>IF(AND(BQ119&lt;1,BR119&lt;1),"Produção e Intervalo",IF(BQ119&lt;1,"Intervalo",IF(BR119&lt;1,"Produção","Aderente")))</f>
        <v>#VALUE!</v>
      </c>
      <c r="BQ119" s="18" t="e">
        <f>IF(OR(B119="",E119=""),"*",AX119/O119)</f>
        <v>#VALUE!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 t="s">
        <v>1246</v>
      </c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1249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 t="s">
        <v>1250</v>
      </c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1251</v>
      </c>
      <c r="M122" s="127" t="s">
        <v>1252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1253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1254</v>
      </c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 t="s">
        <v>1255</v>
      </c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1256</v>
      </c>
      <c r="V124" s="151" t="s">
        <v>1257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 t="s">
        <v>1258</v>
      </c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1128</v>
      </c>
      <c r="W125" s="104" t="s">
        <v>452</v>
      </c>
      <c r="X125" s="129"/>
      <c r="Y125" s="104"/>
      <c r="Z125" s="105" t="s">
        <v>1259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1260</v>
      </c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3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9" operator="equal">
      <formula>"NÃO"</formula>
    </cfRule>
    <cfRule type="cellIs" dxfId="187" priority="11890" operator="equal">
      <formula>"SIM"</formula>
    </cfRule>
  </conditionalFormatting>
  <conditionalFormatting sqref="AY6:AY1032">
    <cfRule type="expression" dxfId="186" priority="54345">
      <formula>#REF!=1</formula>
    </cfRule>
  </conditionalFormatting>
  <conditionalFormatting sqref="T6:T1032 BD6:BD1032 AX6:AX1032">
    <cfRule type="cellIs" dxfId="185" priority="54329" operator="equal">
      <formula>"ERRO"</formula>
    </cfRule>
  </conditionalFormatting>
  <conditionalFormatting sqref="BP6:BP1032">
    <cfRule type="cellIs" dxfId="184" priority="54324" operator="equal">
      <formula>"Produção e Intervalo"</formula>
    </cfRule>
    <cfRule type="cellIs" dxfId="183" priority="54325" operator="equal">
      <formula>"Aderente"</formula>
    </cfRule>
    <cfRule type="cellIs" dxfId="182" priority="54326" operator="equal">
      <formula>"Intervalo"</formula>
    </cfRule>
    <cfRule type="cellIs" dxfId="181" priority="54327" operator="equal">
      <formula>"Produção"</formula>
    </cfRule>
    <cfRule type="cellIs" dxfId="180" priority="54328" operator="equal">
      <formula>"ERRO"</formula>
    </cfRule>
  </conditionalFormatting>
  <conditionalFormatting sqref="BQ6:BR1032">
    <cfRule type="cellIs" dxfId="179" priority="54306" operator="equal">
      <formula>"*"</formula>
    </cfRule>
    <cfRule type="cellIs" dxfId="178" priority="54307" operator="greaterThanOrEqual">
      <formula>1</formula>
    </cfRule>
    <cfRule type="cellIs" dxfId="177" priority="54308" operator="lessThan">
      <formula>1</formula>
    </cfRule>
  </conditionalFormatting>
  <conditionalFormatting sqref="BJ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6" operator="equal">
      <formula>"OPORTUNIDADE"</formula>
    </cfRule>
  </conditionalFormatting>
  <conditionalFormatting sqref="X28:Y29">
    <cfRule type="cellIs" dxfId="175" priority="204" operator="equal">
      <formula>"NÃO"</formula>
    </cfRule>
    <cfRule type="cellIs" dxfId="174" priority="205" operator="equal">
      <formula>"SIM"</formula>
    </cfRule>
  </conditionalFormatting>
  <conditionalFormatting sqref="BJ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2" operator="equal">
      <formula>"OPORTUNIDADE"</formula>
    </cfRule>
  </conditionalFormatting>
  <conditionalFormatting sqref="Y39">
    <cfRule type="cellIs" dxfId="172" priority="180" operator="equal">
      <formula>"NÃO"</formula>
    </cfRule>
    <cfRule type="cellIs" dxfId="171" priority="181" operator="equal">
      <formula>"SIM"</formula>
    </cfRule>
  </conditionalFormatting>
  <conditionalFormatting sqref="X42:X43">
    <cfRule type="cellIs" dxfId="170" priority="179" operator="equal">
      <formula>"OPORTUNIDADE"</formula>
    </cfRule>
  </conditionalFormatting>
  <conditionalFormatting sqref="X42:X43">
    <cfRule type="cellIs" dxfId="169" priority="177" operator="equal">
      <formula>"NÃO"</formula>
    </cfRule>
    <cfRule type="cellIs" dxfId="168" priority="178" operator="equal">
      <formula>"SIM"</formula>
    </cfRule>
  </conditionalFormatting>
  <conditionalFormatting sqref="BJ4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0" operator="equal">
      <formula>"OPORTUNIDADE"</formula>
    </cfRule>
  </conditionalFormatting>
  <conditionalFormatting sqref="X46:Y46 Y47:Y48 X47:X50">
    <cfRule type="cellIs" dxfId="166" priority="148" operator="equal">
      <formula>"NÃO"</formula>
    </cfRule>
    <cfRule type="cellIs" dxfId="165" priority="149" operator="equal">
      <formula>"SIM"</formula>
    </cfRule>
  </conditionalFormatting>
  <conditionalFormatting sqref="BJ3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2" operator="equal">
      <formula>"OPORTUNIDADE"</formula>
    </cfRule>
  </conditionalFormatting>
  <conditionalFormatting sqref="Y57">
    <cfRule type="cellIs" dxfId="163" priority="120" operator="equal">
      <formula>"NÃO"</formula>
    </cfRule>
    <cfRule type="cellIs" dxfId="162" priority="121" operator="equal">
      <formula>"SIM"</formula>
    </cfRule>
  </conditionalFormatting>
  <conditionalFormatting sqref="BJ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9" operator="equal">
      <formula>"OPORTUNIDADE"</formula>
    </cfRule>
  </conditionalFormatting>
  <conditionalFormatting sqref="X52:X61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J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3" operator="equal">
      <formula>"OPORTUNIDADE"</formula>
    </cfRule>
  </conditionalFormatting>
  <conditionalFormatting sqref="Y73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X75">
    <cfRule type="cellIs" dxfId="155" priority="67" operator="equal">
      <formula>"OPORTUNIDADE"</formula>
    </cfRule>
  </conditionalFormatting>
  <conditionalFormatting sqref="X75">
    <cfRule type="cellIs" dxfId="154" priority="65" operator="equal">
      <formula>"NÃO"</formula>
    </cfRule>
    <cfRule type="cellIs" dxfId="153" priority="66" operator="equal">
      <formula>"SIM"</formula>
    </cfRule>
  </conditionalFormatting>
  <conditionalFormatting sqref="BJ6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0" operator="equal">
      <formula>"OPORTUNIDADE"</formula>
    </cfRule>
  </conditionalFormatting>
  <conditionalFormatting sqref="X76:X77">
    <cfRule type="cellIs" dxfId="151" priority="58" operator="equal">
      <formula>"NÃO"</formula>
    </cfRule>
    <cfRule type="cellIs" dxfId="150" priority="59" operator="equal">
      <formula>"SIM"</formula>
    </cfRule>
  </conditionalFormatting>
  <conditionalFormatting sqref="BO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5">
      <iconSet showValue="0">
        <cfvo type="percent" val="0"/>
        <cfvo type="num" val="1"/>
        <cfvo type="num" val="1" gte="0"/>
      </iconSet>
    </cfRule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0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032">
    <cfRule type="iconSet" priority="61824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6">
      <iconSet showValue="0">
        <cfvo type="percent" val="0"/>
        <cfvo type="num" val="1"/>
        <cfvo type="num" val="1" gte="0"/>
      </iconSet>
    </cfRule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1261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1262</v>
      </c>
      <c r="C4" s="161" t="s">
        <v>1263</v>
      </c>
      <c r="D4" s="161" t="s">
        <v>1264</v>
      </c>
      <c r="E4" s="161" t="s">
        <v>1265</v>
      </c>
      <c r="F4" s="161" t="s">
        <v>4</v>
      </c>
      <c r="G4" s="161" t="s">
        <v>1266</v>
      </c>
    </row>
    <row r="5" spans="2:7">
      <c r="B5" s="162" t="s">
        <v>1267</v>
      </c>
      <c r="C5" s="162">
        <v>257068</v>
      </c>
      <c r="D5" s="162" t="s">
        <v>1268</v>
      </c>
      <c r="E5" s="162" t="s">
        <v>1269</v>
      </c>
      <c r="F5" s="162" t="s">
        <v>1269</v>
      </c>
      <c r="G5" s="163">
        <v>46296</v>
      </c>
    </row>
    <row r="6" spans="2:7">
      <c r="B6" s="162" t="s">
        <v>1270</v>
      </c>
      <c r="C6" s="162" t="s">
        <v>624</v>
      </c>
      <c r="D6" s="162" t="s">
        <v>624</v>
      </c>
      <c r="E6" s="162" t="s">
        <v>624</v>
      </c>
      <c r="F6" s="162" t="s">
        <v>1271</v>
      </c>
      <c r="G6" s="163" t="s">
        <v>624</v>
      </c>
    </row>
    <row r="7" spans="2:7">
      <c r="B7" s="162" t="s">
        <v>1272</v>
      </c>
      <c r="C7" s="162">
        <v>257472</v>
      </c>
      <c r="D7" s="162" t="s">
        <v>1273</v>
      </c>
      <c r="E7" s="162" t="s">
        <v>1274</v>
      </c>
      <c r="F7" s="162" t="s">
        <v>1274</v>
      </c>
      <c r="G7" s="163">
        <v>45992</v>
      </c>
    </row>
    <row r="8" spans="2:7">
      <c r="B8" s="162" t="s">
        <v>1275</v>
      </c>
      <c r="C8" s="162">
        <v>260307</v>
      </c>
      <c r="D8" s="162" t="s">
        <v>1276</v>
      </c>
      <c r="E8" s="162" t="s">
        <v>1277</v>
      </c>
      <c r="F8" s="162" t="s">
        <v>1274</v>
      </c>
      <c r="G8" s="163">
        <v>46082</v>
      </c>
    </row>
    <row r="9" spans="2:7">
      <c r="B9" s="162" t="s">
        <v>1278</v>
      </c>
      <c r="C9" s="162">
        <v>333033</v>
      </c>
      <c r="D9" s="162" t="s">
        <v>1279</v>
      </c>
      <c r="E9" s="162" t="s">
        <v>1271</v>
      </c>
      <c r="F9" s="162" t="s">
        <v>1280</v>
      </c>
      <c r="G9" s="162" t="s">
        <v>624</v>
      </c>
    </row>
    <row r="10" spans="2:7">
      <c r="B10" s="162" t="s">
        <v>1281</v>
      </c>
      <c r="C10" s="162">
        <v>263576</v>
      </c>
      <c r="D10" s="162" t="s">
        <v>1282</v>
      </c>
      <c r="E10" s="162" t="s">
        <v>1271</v>
      </c>
      <c r="F10" s="162" t="s">
        <v>1280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1283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1284</v>
      </c>
      <c r="E3" s="200" t="s">
        <v>1285</v>
      </c>
      <c r="F3" s="200" t="s">
        <v>1286</v>
      </c>
      <c r="G3" s="200" t="s">
        <v>1287</v>
      </c>
      <c r="H3" s="200" t="s">
        <v>1288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1289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1290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1291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1292</v>
      </c>
      <c r="V1" s="249"/>
      <c r="W1" s="249"/>
    </row>
    <row r="2" spans="1:23" ht="15" customHeight="1">
      <c r="A2" s="87" t="s">
        <v>1293</v>
      </c>
      <c r="B2" s="87" t="s">
        <v>1294</v>
      </c>
      <c r="C2" s="87" t="s">
        <v>442</v>
      </c>
      <c r="D2" s="88" t="s">
        <v>1010</v>
      </c>
      <c r="E2" s="88" t="s">
        <v>4</v>
      </c>
      <c r="F2" s="88" t="s">
        <v>1295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1296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16+000 ao km 16+000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1297</v>
      </c>
      <c r="D5" s="251"/>
      <c r="E5" s="251"/>
      <c r="F5" s="251"/>
      <c r="G5" s="251"/>
      <c r="H5" s="251"/>
      <c r="I5" s="251"/>
      <c r="J5" s="252"/>
      <c r="K5" s="253" t="s">
        <v>1298</v>
      </c>
      <c r="L5" s="254"/>
      <c r="M5" s="254"/>
      <c r="N5" s="254"/>
      <c r="O5" s="255" t="s">
        <v>1299</v>
      </c>
      <c r="P5" s="256"/>
    </row>
    <row r="6" spans="1:16" s="74" customFormat="1" ht="15" customHeight="1">
      <c r="A6" s="66" t="s">
        <v>1295</v>
      </c>
      <c r="B6" s="75" t="s">
        <v>1294</v>
      </c>
      <c r="C6" s="76" t="s">
        <v>1010</v>
      </c>
      <c r="D6" s="77" t="s">
        <v>1011</v>
      </c>
      <c r="E6" s="76" t="s">
        <v>1300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1301</v>
      </c>
      <c r="M6" s="80" t="s">
        <v>642</v>
      </c>
      <c r="N6" s="81" t="s">
        <v>1005</v>
      </c>
      <c r="O6" s="158" t="s">
        <v>1048</v>
      </c>
      <c r="P6" s="132" t="s">
        <v>1302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1303</v>
      </c>
      <c r="C2" s="121" t="s">
        <v>996</v>
      </c>
      <c r="D2" s="76" t="s">
        <v>998</v>
      </c>
      <c r="E2" s="76" t="s">
        <v>1304</v>
      </c>
      <c r="F2" s="99" t="s">
        <v>1305</v>
      </c>
      <c r="G2" s="76" t="s">
        <v>1306</v>
      </c>
      <c r="H2" s="76" t="s">
        <v>1307</v>
      </c>
      <c r="I2" s="76" t="s">
        <v>1308</v>
      </c>
      <c r="J2" s="76" t="s">
        <v>1309</v>
      </c>
      <c r="K2" s="78" t="s">
        <v>1310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2026-02-09T11:44:04Z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