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356" documentId="120_S{118792C3-22EF-5104-A093-F22BFE3913F3}" xr6:coauthVersionLast="47" xr6:coauthVersionMax="47" xr10:uidLastSave="{B80B6B82-437C-4463-869F-A9BBC5A4224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M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/>
  <c r="T256" i="1" a="1"/>
  <c r="T256" i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T257" i="1" a="1"/>
  <c r="T257" i="1"/>
  <c r="U257" i="1" a="1"/>
  <c r="U257" i="1"/>
  <c r="AJ257" i="1"/>
  <c r="AK257" i="1"/>
  <c r="AL257" i="1"/>
  <c r="AM257" i="1"/>
  <c r="AN257" i="1"/>
  <c r="AO257" i="1"/>
  <c r="AP257" i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AI254" i="1"/>
  <c r="AI255" i="1"/>
  <c r="A255" i="1"/>
  <c r="C255" i="1"/>
  <c r="G255" i="1"/>
  <c r="R255" i="1"/>
  <c r="S255" i="1" a="1"/>
  <c r="S255" i="1"/>
  <c r="T255" i="1" a="1"/>
  <c r="T255" i="1"/>
  <c r="U255" i="1" a="1"/>
  <c r="U255" i="1"/>
  <c r="AJ255" i="1"/>
  <c r="AK255" i="1"/>
  <c r="AL255" i="1"/>
  <c r="AM255" i="1"/>
  <c r="AN255" i="1"/>
  <c r="AO255" i="1"/>
  <c r="AP255" i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/>
  <c r="M249" i="1" a="1"/>
  <c r="M249" i="1"/>
  <c r="N244" i="1" a="1"/>
  <c r="N244" i="1"/>
  <c r="M244" i="1" a="1"/>
  <c r="M244" i="1"/>
  <c r="N243" i="1" a="1"/>
  <c r="N243" i="1"/>
  <c r="L240" i="11" s="1"/>
  <c r="M243" i="1" a="1"/>
  <c r="M243" i="1"/>
  <c r="N242" i="1" a="1"/>
  <c r="N242" i="1"/>
  <c r="M242" i="1" a="1"/>
  <c r="M242" i="1"/>
  <c r="G243" i="10" s="1"/>
  <c r="N233" i="1" a="1"/>
  <c r="N233" i="1"/>
  <c r="M233" i="1" a="1"/>
  <c r="M233" i="1"/>
  <c r="N232" i="1" a="1"/>
  <c r="N232" i="1"/>
  <c r="M232" i="1" a="1"/>
  <c r="M232" i="1"/>
  <c r="N241" i="1" a="1"/>
  <c r="N241" i="1"/>
  <c r="N239" i="1" a="1"/>
  <c r="N239" i="1"/>
  <c r="M239" i="1" a="1"/>
  <c r="M239" i="1"/>
  <c r="G240" i="10" s="1"/>
  <c r="M240" i="1" a="1"/>
  <c r="M240" i="1"/>
  <c r="N234" i="1" a="1"/>
  <c r="N234" i="1"/>
  <c r="L231" i="11" s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G228" i="10" s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G222" i="10" s="1"/>
  <c r="M222" i="1" a="1"/>
  <c r="M222" i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L184" i="1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G157" i="10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G138" i="10" s="1"/>
  <c r="N137" i="1" a="1"/>
  <c r="N137" i="1" s="1"/>
  <c r="L134" i="11" s="1"/>
  <c r="N141" i="1" a="1"/>
  <c r="N141" i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M130" i="1" a="1"/>
  <c r="M130" i="1" s="1"/>
  <c r="M132" i="1" a="1"/>
  <c r="M132" i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N122" i="1" a="1"/>
  <c r="N122" i="1" s="1"/>
  <c r="M122" i="1" a="1"/>
  <c r="M122" i="1" s="1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L106" i="11" s="1"/>
  <c r="M109" i="1" a="1"/>
  <c r="M109" i="1"/>
  <c r="G110" i="10" s="1"/>
  <c r="G109" i="1"/>
  <c r="C109" i="1"/>
  <c r="N105" i="1" a="1"/>
  <c r="N105" i="1" s="1"/>
  <c r="N176" i="1" a="1"/>
  <c r="N176" i="1" s="1"/>
  <c r="L173" i="11" s="1"/>
  <c r="M176" i="1" a="1"/>
  <c r="M176" i="1" s="1"/>
  <c r="N175" i="1" a="1"/>
  <c r="N175" i="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N96" i="1" a="1"/>
  <c r="N96" i="1" s="1"/>
  <c r="M96" i="1" a="1"/>
  <c r="M96" i="1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100" i="1"/>
  <c r="R97" i="11" s="1"/>
  <c r="R88" i="1"/>
  <c r="N99" i="1" a="1"/>
  <c r="N99" i="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BR64" i="1"/>
  <c r="BS64" i="1"/>
  <c r="M62" i="1" a="1"/>
  <c r="M62" i="1" s="1"/>
  <c r="G63" i="10" s="1"/>
  <c r="N179" i="1" a="1"/>
  <c r="N179" i="1" s="1"/>
  <c r="M179" i="1" a="1"/>
  <c r="M179" i="1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D266" i="10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T239" i="1" a="1"/>
  <c r="T239" i="1" s="1"/>
  <c r="T238" i="1" a="1"/>
  <c r="T238" i="1" s="1"/>
  <c r="D239" i="10" s="1"/>
  <c r="T237" i="1" a="1"/>
  <c r="T237" i="1" s="1"/>
  <c r="T236" i="1" a="1"/>
  <c r="T236" i="1" s="1"/>
  <c r="D237" i="10" s="1"/>
  <c r="T235" i="1" a="1"/>
  <c r="T235" i="1" s="1"/>
  <c r="D236" i="10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D228" i="10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D188" i="10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D160" i="10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D147" i="10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D190" i="10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D141" i="10" s="1"/>
  <c r="T216" i="1" a="1"/>
  <c r="T216" i="1" s="1"/>
  <c r="D217" i="10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D215" i="10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D116" i="10" s="1"/>
  <c r="T114" i="1" a="1"/>
  <c r="T114" i="1" s="1"/>
  <c r="D115" i="10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D106" i="10" s="1"/>
  <c r="T176" i="1" a="1"/>
  <c r="T176" i="1" s="1"/>
  <c r="T175" i="1" a="1"/>
  <c r="T175" i="1" s="1"/>
  <c r="D176" i="10" s="1"/>
  <c r="T108" i="1" a="1"/>
  <c r="T108" i="1" s="1"/>
  <c r="D109" i="10" s="1"/>
  <c r="T181" i="1" a="1"/>
  <c r="T181" i="1" s="1"/>
  <c r="T178" i="1" a="1"/>
  <c r="T178" i="1" s="1"/>
  <c r="T107" i="1" a="1"/>
  <c r="T107" i="1" s="1"/>
  <c r="D108" i="10" s="1"/>
  <c r="T102" i="1" a="1"/>
  <c r="T102" i="1" s="1"/>
  <c r="D103" i="10" s="1"/>
  <c r="T104" i="1" a="1"/>
  <c r="T104" i="1" s="1"/>
  <c r="T106" i="1" a="1"/>
  <c r="T106" i="1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T101" i="1" a="1"/>
  <c r="T101" i="1" s="1"/>
  <c r="T90" i="1" a="1"/>
  <c r="T90" i="1" s="1"/>
  <c r="D91" i="10" s="1"/>
  <c r="T185" i="1" a="1"/>
  <c r="T185" i="1" s="1"/>
  <c r="T94" i="1" a="1"/>
  <c r="T94" i="1" s="1"/>
  <c r="D95" i="10" s="1"/>
  <c r="T93" i="1" a="1"/>
  <c r="T93" i="1" s="1"/>
  <c r="D94" i="10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D90" i="10" s="1"/>
  <c r="T91" i="1" a="1"/>
  <c r="T91" i="1" s="1"/>
  <c r="T88" i="1" a="1"/>
  <c r="T88" i="1" s="1"/>
  <c r="T100" i="1" a="1"/>
  <c r="T100" i="1" s="1"/>
  <c r="D101" i="10" s="1"/>
  <c r="T98" i="1" a="1"/>
  <c r="T98" i="1" s="1"/>
  <c r="D99" i="10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D83" i="10" s="1"/>
  <c r="T174" i="1" a="1"/>
  <c r="T174" i="1" s="1"/>
  <c r="D175" i="10" s="1"/>
  <c r="T78" i="1" a="1"/>
  <c r="T78" i="1" s="1"/>
  <c r="T69" i="1" a="1"/>
  <c r="T69" i="1" s="1"/>
  <c r="D70" i="10" s="1"/>
  <c r="T77" i="1" a="1"/>
  <c r="T77" i="1" s="1"/>
  <c r="T76" i="1" a="1"/>
  <c r="T76" i="1" s="1"/>
  <c r="T209" i="1" a="1"/>
  <c r="T209" i="1" s="1"/>
  <c r="T70" i="1" a="1"/>
  <c r="T70" i="1" s="1"/>
  <c r="D71" i="10" s="1"/>
  <c r="T85" i="1" a="1"/>
  <c r="T85" i="1" s="1"/>
  <c r="D86" i="10" s="1"/>
  <c r="T164" i="1" a="1"/>
  <c r="T164" i="1" s="1"/>
  <c r="T63" i="1" a="1"/>
  <c r="T63" i="1" s="1"/>
  <c r="T179" i="1" a="1"/>
  <c r="T179" i="1" s="1"/>
  <c r="T60" i="1" a="1"/>
  <c r="T60" i="1" s="1"/>
  <c r="D61" i="10" s="1"/>
  <c r="T62" i="1" a="1"/>
  <c r="T62" i="1" s="1"/>
  <c r="D63" i="10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D208" i="10" s="1"/>
  <c r="T206" i="1" a="1"/>
  <c r="T206" i="1" s="1"/>
  <c r="T66" i="1" a="1"/>
  <c r="T66" i="1" s="1"/>
  <c r="T205" i="1" a="1"/>
  <c r="T205" i="1" s="1"/>
  <c r="D206" i="10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D204" i="10" s="1"/>
  <c r="T55" i="1" a="1"/>
  <c r="T55" i="1" s="1"/>
  <c r="T202" i="1" a="1"/>
  <c r="T202" i="1" s="1"/>
  <c r="D203" i="10" s="1"/>
  <c r="T201" i="1" a="1"/>
  <c r="T201" i="1" s="1"/>
  <c r="D202" i="10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D55" i="10" s="1"/>
  <c r="T44" i="1" a="1"/>
  <c r="T44" i="1" s="1"/>
  <c r="T38" i="1" a="1"/>
  <c r="T38" i="1" s="1"/>
  <c r="T37" i="1" a="1"/>
  <c r="T37" i="1" s="1"/>
  <c r="D38" i="10" s="1"/>
  <c r="T43" i="1" a="1"/>
  <c r="T43" i="1" s="1"/>
  <c r="D44" i="10" s="1"/>
  <c r="T42" i="1" a="1"/>
  <c r="T42" i="1" s="1"/>
  <c r="T49" i="1" a="1"/>
  <c r="T49" i="1" s="1"/>
  <c r="T48" i="1" a="1"/>
  <c r="T48" i="1" s="1"/>
  <c r="T41" i="1" a="1"/>
  <c r="T41" i="1" s="1"/>
  <c r="D42" i="10" s="1"/>
  <c r="T50" i="1" a="1"/>
  <c r="T50" i="1" s="1"/>
  <c r="D51" i="10" s="1"/>
  <c r="T34" i="1" a="1"/>
  <c r="T34" i="1" s="1"/>
  <c r="T180" i="1" a="1"/>
  <c r="T180" i="1" s="1"/>
  <c r="D181" i="10" s="1"/>
  <c r="T46" i="1" a="1"/>
  <c r="T46" i="1" s="1"/>
  <c r="D47" i="10" s="1"/>
  <c r="T36" i="1" a="1"/>
  <c r="T36" i="1" s="1"/>
  <c r="T47" i="1" a="1"/>
  <c r="T47" i="1" s="1"/>
  <c r="D48" i="10" s="1"/>
  <c r="T45" i="1" a="1"/>
  <c r="T45" i="1" s="1"/>
  <c r="T168" i="1" a="1"/>
  <c r="T168" i="1" s="1"/>
  <c r="T171" i="1" a="1"/>
  <c r="T171" i="1" s="1"/>
  <c r="T200" i="1" a="1"/>
  <c r="T200" i="1" s="1"/>
  <c r="D201" i="10" s="1"/>
  <c r="T51" i="1" a="1"/>
  <c r="T51" i="1" s="1"/>
  <c r="T53" i="1" a="1"/>
  <c r="T53" i="1" s="1"/>
  <c r="T199" i="1" a="1"/>
  <c r="T199" i="1" s="1"/>
  <c r="D200" i="10" s="1"/>
  <c r="T52" i="1" a="1"/>
  <c r="T52" i="1" s="1"/>
  <c r="D53" i="10" s="1"/>
  <c r="T35" i="1" a="1"/>
  <c r="T35" i="1" s="1"/>
  <c r="T198" i="1" a="1"/>
  <c r="T198" i="1" s="1"/>
  <c r="D199" i="10" s="1"/>
  <c r="T169" i="1" a="1"/>
  <c r="T169" i="1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T32" i="1" a="1"/>
  <c r="T32" i="1" s="1"/>
  <c r="D33" i="10" s="1"/>
  <c r="T26" i="1" a="1"/>
  <c r="T26" i="1" s="1"/>
  <c r="T170" i="1" a="1"/>
  <c r="T170" i="1" s="1"/>
  <c r="T31" i="1" a="1"/>
  <c r="T31" i="1" s="1"/>
  <c r="D32" i="10" s="1"/>
  <c r="T24" i="1" a="1"/>
  <c r="T24" i="1" s="1"/>
  <c r="D25" i="10" s="1"/>
  <c r="T197" i="1" a="1"/>
  <c r="T197" i="1" s="1"/>
  <c r="T196" i="1" a="1"/>
  <c r="T196" i="1" s="1"/>
  <c r="D197" i="10" s="1"/>
  <c r="T16" i="1" a="1"/>
  <c r="T16" i="1" s="1"/>
  <c r="T20" i="1" a="1"/>
  <c r="T20" i="1" s="1"/>
  <c r="D21" i="10" s="1"/>
  <c r="T19" i="1" a="1"/>
  <c r="T19" i="1" s="1"/>
  <c r="D20" i="10" s="1"/>
  <c r="T11" i="1" a="1"/>
  <c r="T11" i="1" s="1"/>
  <c r="T14" i="1" a="1"/>
  <c r="T14" i="1" s="1"/>
  <c r="D15" i="10" s="1"/>
  <c r="T7" i="1" a="1"/>
  <c r="T7" i="1" s="1"/>
  <c r="D8" i="10" s="1"/>
  <c r="T8" i="1" a="1"/>
  <c r="T8" i="1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C266" i="10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S239" i="1" a="1"/>
  <c r="S239" i="1" s="1"/>
  <c r="S238" i="1" a="1"/>
  <c r="S238" i="1" s="1"/>
  <c r="C239" i="10" s="1"/>
  <c r="S237" i="1" a="1"/>
  <c r="S237" i="1" s="1"/>
  <c r="S236" i="1" a="1"/>
  <c r="S236" i="1" s="1"/>
  <c r="C237" i="10" s="1"/>
  <c r="S235" i="1" a="1"/>
  <c r="S235" i="1" s="1"/>
  <c r="C236" i="10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C228" i="10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C188" i="10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C147" i="10" s="1"/>
  <c r="S136" i="1" a="1"/>
  <c r="S136" i="1" s="1"/>
  <c r="S139" i="1" a="1"/>
  <c r="S139" i="1" s="1"/>
  <c r="C140" i="10" s="1"/>
  <c r="S144" i="1" a="1"/>
  <c r="S144" i="1" s="1"/>
  <c r="C145" i="10" s="1"/>
  <c r="S143" i="1" a="1"/>
  <c r="S143" i="1" s="1"/>
  <c r="S145" i="1" a="1"/>
  <c r="S145" i="1" s="1"/>
  <c r="S189" i="1" a="1"/>
  <c r="S189" i="1" s="1"/>
  <c r="C190" i="10" s="1"/>
  <c r="S138" i="1" a="1"/>
  <c r="S138" i="1" s="1"/>
  <c r="C139" i="10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C217" i="10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C129" i="10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C125" i="10" s="1"/>
  <c r="S125" i="1" a="1"/>
  <c r="S125" i="1" s="1"/>
  <c r="C126" i="10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C106" i="10" s="1"/>
  <c r="S176" i="1" a="1"/>
  <c r="S176" i="1" s="1"/>
  <c r="S175" i="1" a="1"/>
  <c r="S175" i="1" s="1"/>
  <c r="C176" i="10" s="1"/>
  <c r="S108" i="1" a="1"/>
  <c r="S108" i="1" s="1"/>
  <c r="C109" i="10" s="1"/>
  <c r="S181" i="1" a="1"/>
  <c r="S181" i="1" s="1"/>
  <c r="S178" i="1" a="1"/>
  <c r="S178" i="1" s="1"/>
  <c r="S107" i="1" a="1"/>
  <c r="S107" i="1" s="1"/>
  <c r="C108" i="10" s="1"/>
  <c r="S102" i="1" a="1"/>
  <c r="S102" i="1" s="1"/>
  <c r="C103" i="10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C95" i="10" s="1"/>
  <c r="S93" i="1" a="1"/>
  <c r="S93" i="1" s="1"/>
  <c r="C94" i="10" s="1"/>
  <c r="S184" i="1" a="1"/>
  <c r="S184" i="1" s="1"/>
  <c r="S96" i="1" a="1"/>
  <c r="S96" i="1" s="1"/>
  <c r="S97" i="1" a="1"/>
  <c r="S97" i="1" s="1"/>
  <c r="S95" i="1" a="1"/>
  <c r="S95" i="1" s="1"/>
  <c r="C96" i="10" s="1"/>
  <c r="S87" i="1" a="1"/>
  <c r="S87" i="1" s="1"/>
  <c r="S89" i="1" a="1"/>
  <c r="S89" i="1" s="1"/>
  <c r="S91" i="1" a="1"/>
  <c r="S91" i="1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C83" i="10" s="1"/>
  <c r="S174" i="1" a="1"/>
  <c r="S174" i="1" s="1"/>
  <c r="C175" i="10" s="1"/>
  <c r="S78" i="1" a="1"/>
  <c r="S78" i="1" s="1"/>
  <c r="S69" i="1" a="1"/>
  <c r="S69" i="1" s="1"/>
  <c r="C70" i="10" s="1"/>
  <c r="S77" i="1" a="1"/>
  <c r="S77" i="1" s="1"/>
  <c r="S76" i="1" a="1"/>
  <c r="S76" i="1" s="1"/>
  <c r="S209" i="1" a="1"/>
  <c r="S209" i="1" s="1"/>
  <c r="S70" i="1" a="1"/>
  <c r="S70" i="1" s="1"/>
  <c r="C71" i="10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C61" i="10" s="1"/>
  <c r="S62" i="1" a="1"/>
  <c r="S62" i="1" s="1"/>
  <c r="C63" i="10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C208" i="10" s="1"/>
  <c r="S206" i="1" a="1"/>
  <c r="S206" i="1" s="1"/>
  <c r="S66" i="1" a="1"/>
  <c r="S66" i="1" s="1"/>
  <c r="S205" i="1" a="1"/>
  <c r="S205" i="1" s="1"/>
  <c r="C206" i="10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C204" i="10" s="1"/>
  <c r="S55" i="1" a="1"/>
  <c r="S55" i="1" s="1"/>
  <c r="S202" i="1" a="1"/>
  <c r="S202" i="1" s="1"/>
  <c r="C203" i="10" s="1"/>
  <c r="S201" i="1" a="1"/>
  <c r="S201" i="1" s="1"/>
  <c r="C202" i="10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C55" i="10" s="1"/>
  <c r="S44" i="1" a="1"/>
  <c r="S44" i="1" s="1"/>
  <c r="S38" i="1" a="1"/>
  <c r="S38" i="1" s="1"/>
  <c r="S37" i="1" a="1"/>
  <c r="S37" i="1" s="1"/>
  <c r="C38" i="10" s="1"/>
  <c r="S43" i="1" a="1"/>
  <c r="S43" i="1" s="1"/>
  <c r="C44" i="10" s="1"/>
  <c r="S42" i="1" a="1"/>
  <c r="S42" i="1" s="1"/>
  <c r="S49" i="1" a="1"/>
  <c r="S49" i="1" s="1"/>
  <c r="S48" i="1" a="1"/>
  <c r="S48" i="1" s="1"/>
  <c r="S41" i="1" a="1"/>
  <c r="S41" i="1" s="1"/>
  <c r="C42" i="10" s="1"/>
  <c r="S50" i="1" a="1"/>
  <c r="S50" i="1" s="1"/>
  <c r="C51" i="10" s="1"/>
  <c r="S34" i="1" a="1"/>
  <c r="S34" i="1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S168" i="1" a="1"/>
  <c r="S168" i="1" s="1"/>
  <c r="S171" i="1" a="1"/>
  <c r="S171" i="1" s="1"/>
  <c r="S200" i="1" a="1"/>
  <c r="S200" i="1" s="1"/>
  <c r="C201" i="10" s="1"/>
  <c r="S51" i="1" a="1"/>
  <c r="S51" i="1" s="1"/>
  <c r="S53" i="1" a="1"/>
  <c r="S53" i="1" s="1"/>
  <c r="S199" i="1" a="1"/>
  <c r="S199" i="1" s="1"/>
  <c r="C200" i="10" s="1"/>
  <c r="S52" i="1" a="1"/>
  <c r="S52" i="1" s="1"/>
  <c r="S35" i="1" a="1"/>
  <c r="S35" i="1" s="1"/>
  <c r="S198" i="1" a="1"/>
  <c r="S198" i="1" s="1"/>
  <c r="C199" i="10" s="1"/>
  <c r="S169" i="1" a="1"/>
  <c r="S169" i="1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S32" i="1" a="1"/>
  <c r="S32" i="1" s="1"/>
  <c r="C33" i="10" s="1"/>
  <c r="S26" i="1" a="1"/>
  <c r="S26" i="1" s="1"/>
  <c r="S170" i="1" a="1"/>
  <c r="S170" i="1" s="1"/>
  <c r="S31" i="1" a="1"/>
  <c r="S31" i="1" s="1"/>
  <c r="C32" i="10" s="1"/>
  <c r="S24" i="1" a="1"/>
  <c r="S24" i="1" s="1"/>
  <c r="S197" i="1" a="1"/>
  <c r="S197" i="1" s="1"/>
  <c r="S196" i="1" a="1"/>
  <c r="S196" i="1" s="1"/>
  <c r="C197" i="10" s="1"/>
  <c r="S16" i="1" a="1"/>
  <c r="S16" i="1" s="1"/>
  <c r="S20" i="1" a="1"/>
  <c r="S20" i="1" s="1"/>
  <c r="C21" i="10" s="1"/>
  <c r="S19" i="1" a="1"/>
  <c r="S19" i="1" s="1"/>
  <c r="C20" i="10" s="1"/>
  <c r="S11" i="1" a="1"/>
  <c r="S11" i="1" s="1"/>
  <c r="S14" i="1" a="1"/>
  <c r="S14" i="1" s="1"/>
  <c r="C15" i="10" s="1"/>
  <c r="S7" i="1" a="1"/>
  <c r="S7" i="1" s="1"/>
  <c r="S8" i="1" a="1"/>
  <c r="S8" i="1" s="1"/>
  <c r="S13" i="1" a="1"/>
  <c r="S13" i="1" s="1"/>
  <c r="C14" i="10" s="1"/>
  <c r="S6" i="1" a="1"/>
  <c r="S6" i="1" s="1"/>
  <c r="S17" i="1" a="1"/>
  <c r="S17" i="1" s="1"/>
  <c r="S9" i="1" a="1"/>
  <c r="S9" i="1" s="1"/>
  <c r="S12" i="1" a="1"/>
  <c r="S12" i="1" s="1"/>
  <c r="C13" i="10" s="1"/>
  <c r="S15" i="1" a="1"/>
  <c r="S15" i="1" s="1"/>
  <c r="S18" i="1" a="1"/>
  <c r="S18" i="1" s="1"/>
  <c r="C19" i="10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R180" i="1"/>
  <c r="AK180" i="1"/>
  <c r="AL180" i="1"/>
  <c r="AP180" i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L165" i="1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L19" i="11" s="1"/>
  <c r="M22" i="1" a="1"/>
  <c r="M22" i="1" s="1"/>
  <c r="G23" i="10" s="1"/>
  <c r="M27" i="1" a="1"/>
  <c r="M27" i="1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R257" i="11" s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G14" i="10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G8" i="10" s="1"/>
  <c r="N7" i="1" a="1"/>
  <c r="N7" i="1" s="1"/>
  <c r="L4" i="11" s="1"/>
  <c r="R7" i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AL19" i="1"/>
  <c r="AM19" i="1"/>
  <c r="AN19" i="1"/>
  <c r="AP19" i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R170" i="1"/>
  <c r="R167" i="11" s="1"/>
  <c r="AI170" i="1"/>
  <c r="BB170" i="1" s="1"/>
  <c r="AK170" i="1"/>
  <c r="K171" i="10" s="1"/>
  <c r="AL170" i="1"/>
  <c r="AP170" i="1"/>
  <c r="BR170" i="1"/>
  <c r="BS170" i="1"/>
  <c r="C32" i="1"/>
  <c r="G32" i="1"/>
  <c r="R32" i="1"/>
  <c r="R29" i="11" s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AL30" i="1"/>
  <c r="AN30" i="1"/>
  <c r="AP30" i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AL48" i="1"/>
  <c r="AP48" i="1"/>
  <c r="BS48" i="1"/>
  <c r="C49" i="1"/>
  <c r="G49" i="1"/>
  <c r="M49" i="1" a="1"/>
  <c r="M49" i="1" s="1"/>
  <c r="G50" i="10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AL38" i="1"/>
  <c r="AP38" i="1"/>
  <c r="M39" i="10" s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N201" i="1" a="1"/>
  <c r="N201" i="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R201" i="11" s="1"/>
  <c r="AI204" i="1"/>
  <c r="BB204" i="1" s="1"/>
  <c r="AK204" i="1"/>
  <c r="AL204" i="1"/>
  <c r="AP204" i="1"/>
  <c r="BR204" i="1"/>
  <c r="BS204" i="1"/>
  <c r="C190" i="1"/>
  <c r="G190" i="1"/>
  <c r="R190" i="1"/>
  <c r="R187" i="11" s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M67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C61" i="1"/>
  <c r="G61" i="1"/>
  <c r="R61" i="1"/>
  <c r="R58" i="11" s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R176" i="11" s="1"/>
  <c r="AI179" i="1"/>
  <c r="BB179" i="1" s="1"/>
  <c r="AK179" i="1"/>
  <c r="AL179" i="1"/>
  <c r="AP179" i="1"/>
  <c r="BR179" i="1"/>
  <c r="BS179" i="1"/>
  <c r="C63" i="1"/>
  <c r="G63" i="1"/>
  <c r="M63" i="1" a="1"/>
  <c r="M63" i="1" s="1"/>
  <c r="G64" i="10" s="1"/>
  <c r="N63" i="1" a="1"/>
  <c r="N63" i="1" s="1"/>
  <c r="R63" i="1"/>
  <c r="R60" i="11" s="1"/>
  <c r="AI63" i="1"/>
  <c r="BB63" i="1" s="1"/>
  <c r="AK63" i="1"/>
  <c r="AL63" i="1"/>
  <c r="AP63" i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AL164" i="1"/>
  <c r="AP164" i="1"/>
  <c r="M165" i="10" s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R69" i="1"/>
  <c r="R66" i="11" s="1"/>
  <c r="AK69" i="1"/>
  <c r="AL69" i="1"/>
  <c r="AP69" i="1"/>
  <c r="BS69" i="1"/>
  <c r="C78" i="1"/>
  <c r="M78" i="1" a="1"/>
  <c r="M78" i="1" s="1"/>
  <c r="G79" i="10" s="1"/>
  <c r="N78" i="1" a="1"/>
  <c r="N78" i="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AL79" i="1"/>
  <c r="AP79" i="1"/>
  <c r="M80" i="10" s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R181" i="11" s="1"/>
  <c r="BB184" i="1"/>
  <c r="AK184" i="1"/>
  <c r="AL184" i="1"/>
  <c r="AP184" i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AL101" i="1"/>
  <c r="AP101" i="1"/>
  <c r="BR101" i="1"/>
  <c r="BS101" i="1"/>
  <c r="C188" i="1"/>
  <c r="G188" i="1"/>
  <c r="R188" i="1"/>
  <c r="R185" i="11" s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R109" i="11" s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R99" i="11" s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R113" i="11" s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R190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AL214" i="1"/>
  <c r="AP214" i="1"/>
  <c r="BR214" i="1"/>
  <c r="BS214" i="1"/>
  <c r="A132" i="1"/>
  <c r="C132" i="1"/>
  <c r="G132" i="1"/>
  <c r="R132" i="1"/>
  <c r="R129" i="11" s="1"/>
  <c r="BB132" i="1"/>
  <c r="AK132" i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AL142" i="1"/>
  <c r="AP142" i="1"/>
  <c r="BR142" i="1"/>
  <c r="BS142" i="1"/>
  <c r="A134" i="1"/>
  <c r="C134" i="1"/>
  <c r="G134" i="1"/>
  <c r="R134" i="1"/>
  <c r="R131" i="11" s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AL137" i="1"/>
  <c r="AP137" i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AL138" i="1"/>
  <c r="AP138" i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R133" i="11" s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R215" i="11" s="1"/>
  <c r="BB218" i="1"/>
  <c r="AK218" i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R220" i="11" s="1"/>
  <c r="BB223" i="1"/>
  <c r="AK223" i="1"/>
  <c r="AL223" i="1"/>
  <c r="AP223" i="1"/>
  <c r="BR223" i="1"/>
  <c r="BS223" i="1"/>
  <c r="A224" i="1"/>
  <c r="C224" i="1"/>
  <c r="G224" i="1"/>
  <c r="R224" i="1"/>
  <c r="R221" i="11" s="1"/>
  <c r="BB224" i="1"/>
  <c r="AK224" i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AL226" i="1"/>
  <c r="AP226" i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AL233" i="1"/>
  <c r="AP233" i="1"/>
  <c r="BR233" i="1"/>
  <c r="BS233" i="1"/>
  <c r="A234" i="1"/>
  <c r="C234" i="1"/>
  <c r="G234" i="1"/>
  <c r="R234" i="1"/>
  <c r="BB234" i="1"/>
  <c r="AK234" i="1"/>
  <c r="AL234" i="1"/>
  <c r="AP234" i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BR236" i="1"/>
  <c r="BS236" i="1"/>
  <c r="A237" i="1"/>
  <c r="C237" i="1"/>
  <c r="G237" i="1"/>
  <c r="R237" i="1"/>
  <c r="R234" i="11" s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AL242" i="1"/>
  <c r="AP242" i="1"/>
  <c r="BR242" i="1"/>
  <c r="BS242" i="1"/>
  <c r="A243" i="1"/>
  <c r="C243" i="1"/>
  <c r="G243" i="1"/>
  <c r="R243" i="1"/>
  <c r="R240" i="11" s="1"/>
  <c r="BB243" i="1"/>
  <c r="AK243" i="1"/>
  <c r="AL243" i="1"/>
  <c r="AP243" i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BR244" i="1"/>
  <c r="BS244" i="1"/>
  <c r="A245" i="1"/>
  <c r="C245" i="1"/>
  <c r="G245" i="1"/>
  <c r="R245" i="1"/>
  <c r="R242" i="11" s="1"/>
  <c r="BB245" i="1"/>
  <c r="AK245" i="1"/>
  <c r="AL245" i="1"/>
  <c r="AP245" i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AL251" i="1"/>
  <c r="AP251" i="1"/>
  <c r="BR251" i="1"/>
  <c r="BS251" i="1"/>
  <c r="A252" i="1"/>
  <c r="C252" i="1"/>
  <c r="G252" i="1"/>
  <c r="R252" i="1"/>
  <c r="R249" i="11" s="1"/>
  <c r="BB252" i="1"/>
  <c r="AK252" i="1"/>
  <c r="AL252" i="1"/>
  <c r="AP252" i="1"/>
  <c r="BR252" i="1"/>
  <c r="BS252" i="1"/>
  <c r="A253" i="1"/>
  <c r="C253" i="1"/>
  <c r="G253" i="1"/>
  <c r="M253" i="1" a="1"/>
  <c r="M253" i="1" s="1"/>
  <c r="G254" i="10" s="1"/>
  <c r="N253" i="1" a="1"/>
  <c r="N253" i="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BB260" i="1"/>
  <c r="AK260" i="1"/>
  <c r="AL260" i="1"/>
  <c r="AP260" i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6" i="11" s="1"/>
  <c r="R262" i="1"/>
  <c r="R256" i="11" s="1"/>
  <c r="BB262" i="1"/>
  <c r="AK262" i="1"/>
  <c r="AL262" i="1"/>
  <c r="AP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AL263" i="1"/>
  <c r="AP263" i="1"/>
  <c r="M264" i="10" s="1"/>
  <c r="BR263" i="1"/>
  <c r="BS263" i="1"/>
  <c r="C264" i="1"/>
  <c r="G264" i="1"/>
  <c r="R264" i="1"/>
  <c r="R258" i="11" s="1"/>
  <c r="BB264" i="1"/>
  <c r="AK264" i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0" i="11" s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R262" i="11" s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4" i="11" s="1"/>
  <c r="BB270" i="1"/>
  <c r="AK270" i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254" i="10" l="1"/>
  <c r="M243" i="10"/>
  <c r="K242" i="10"/>
  <c r="M240" i="10"/>
  <c r="K233" i="10"/>
  <c r="M224" i="10"/>
  <c r="M150" i="10"/>
  <c r="M144" i="10"/>
  <c r="K136" i="10"/>
  <c r="M143" i="10"/>
  <c r="M215" i="10"/>
  <c r="K115" i="10"/>
  <c r="K104" i="10"/>
  <c r="K88" i="10"/>
  <c r="K212" i="10"/>
  <c r="M73" i="10"/>
  <c r="M83" i="10"/>
  <c r="K70" i="10"/>
  <c r="G70" i="10"/>
  <c r="M78" i="10"/>
  <c r="M69" i="10"/>
  <c r="M38" i="10"/>
  <c r="M9" i="10"/>
  <c r="M10" i="10"/>
  <c r="C10" i="10"/>
  <c r="C205" i="10"/>
  <c r="C210" i="10"/>
  <c r="C85" i="10"/>
  <c r="C104" i="10"/>
  <c r="C115" i="10"/>
  <c r="C214" i="10"/>
  <c r="C232" i="10"/>
  <c r="C235" i="10"/>
  <c r="C241" i="10"/>
  <c r="C268" i="10"/>
  <c r="C271" i="10"/>
  <c r="D50" i="10"/>
  <c r="D207" i="10"/>
  <c r="D73" i="10"/>
  <c r="D212" i="10"/>
  <c r="D144" i="10"/>
  <c r="D157" i="10"/>
  <c r="D232" i="10"/>
  <c r="D235" i="10"/>
  <c r="D241" i="10"/>
  <c r="D268" i="10"/>
  <c r="D271" i="10"/>
  <c r="K269" i="10"/>
  <c r="L262" i="11"/>
  <c r="M253" i="10"/>
  <c r="M230" i="10"/>
  <c r="K229" i="10"/>
  <c r="M227" i="10"/>
  <c r="M223" i="10"/>
  <c r="K222" i="10"/>
  <c r="K219" i="10"/>
  <c r="M149" i="10"/>
  <c r="K159" i="10"/>
  <c r="K135" i="10"/>
  <c r="M131" i="10"/>
  <c r="M128" i="10"/>
  <c r="M120" i="10"/>
  <c r="M118" i="10"/>
  <c r="M117" i="10"/>
  <c r="M121" i="10"/>
  <c r="K186" i="10"/>
  <c r="K98" i="10"/>
  <c r="K165" i="10"/>
  <c r="L161" i="11"/>
  <c r="K66" i="10"/>
  <c r="K57" i="10"/>
  <c r="C18" i="10"/>
  <c r="C12" i="10"/>
  <c r="C17" i="10"/>
  <c r="C27" i="10"/>
  <c r="C46" i="10"/>
  <c r="C59" i="10"/>
  <c r="C191" i="10"/>
  <c r="C79" i="10"/>
  <c r="C213" i="10"/>
  <c r="C144" i="10"/>
  <c r="D11" i="10"/>
  <c r="D183" i="10"/>
  <c r="D56" i="10"/>
  <c r="D60" i="10"/>
  <c r="D78" i="10"/>
  <c r="D89" i="10"/>
  <c r="D126" i="10"/>
  <c r="D129" i="10"/>
  <c r="D145" i="10"/>
  <c r="M270" i="10"/>
  <c r="M269" i="10"/>
  <c r="K268" i="10"/>
  <c r="L261" i="11"/>
  <c r="K267" i="10"/>
  <c r="L260" i="11"/>
  <c r="M261" i="10"/>
  <c r="M254" i="10"/>
  <c r="K252" i="10"/>
  <c r="K250" i="10"/>
  <c r="M248" i="10"/>
  <c r="M245" i="10"/>
  <c r="K244" i="10"/>
  <c r="M242" i="10"/>
  <c r="K241" i="10"/>
  <c r="K238" i="10"/>
  <c r="K235" i="10"/>
  <c r="M233" i="10"/>
  <c r="K225" i="10"/>
  <c r="K153" i="10"/>
  <c r="M162" i="10"/>
  <c r="L257" i="11"/>
  <c r="K246" i="10"/>
  <c r="K166" i="10"/>
  <c r="M160" i="10"/>
  <c r="K137" i="10"/>
  <c r="K140" i="10"/>
  <c r="K145" i="10"/>
  <c r="M146" i="10"/>
  <c r="M136" i="10"/>
  <c r="M134" i="10"/>
  <c r="K133" i="10"/>
  <c r="K129" i="10"/>
  <c r="K214" i="10"/>
  <c r="K196" i="10"/>
  <c r="K213" i="10"/>
  <c r="M127" i="10"/>
  <c r="M130" i="10"/>
  <c r="K123" i="10"/>
  <c r="K125" i="10"/>
  <c r="K126" i="10"/>
  <c r="K108" i="10"/>
  <c r="M103" i="10"/>
  <c r="K189" i="10"/>
  <c r="K185" i="10"/>
  <c r="K97" i="10"/>
  <c r="K96" i="10"/>
  <c r="M90" i="10"/>
  <c r="M89" i="10"/>
  <c r="M100" i="10"/>
  <c r="M212" i="10"/>
  <c r="K79" i="10"/>
  <c r="M70" i="10"/>
  <c r="K86" i="10"/>
  <c r="K180" i="10"/>
  <c r="M61" i="10"/>
  <c r="M63" i="10"/>
  <c r="M62" i="10"/>
  <c r="K207" i="10"/>
  <c r="K191" i="10"/>
  <c r="K205" i="10"/>
  <c r="M60" i="10"/>
  <c r="K56" i="10"/>
  <c r="K173" i="10"/>
  <c r="M168" i="10"/>
  <c r="G168" i="10"/>
  <c r="K39" i="10"/>
  <c r="K50" i="10"/>
  <c r="G201" i="10"/>
  <c r="M33" i="10"/>
  <c r="M16" i="10"/>
  <c r="G170" i="10"/>
  <c r="C16" i="10"/>
  <c r="C9" i="10"/>
  <c r="C25" i="10"/>
  <c r="C50" i="10"/>
  <c r="C207" i="10"/>
  <c r="C66" i="10"/>
  <c r="C86" i="10"/>
  <c r="C73" i="10"/>
  <c r="C212" i="10"/>
  <c r="C90" i="10"/>
  <c r="C98" i="10"/>
  <c r="C91" i="10"/>
  <c r="C112" i="10"/>
  <c r="C107" i="10"/>
  <c r="C116" i="10"/>
  <c r="C123" i="10"/>
  <c r="C157" i="10"/>
  <c r="C160" i="10"/>
  <c r="C152" i="10"/>
  <c r="C153" i="10"/>
  <c r="C224" i="10"/>
  <c r="C233" i="10"/>
  <c r="C254" i="10"/>
  <c r="D31" i="10"/>
  <c r="D36" i="10"/>
  <c r="D54" i="10"/>
  <c r="D172" i="10"/>
  <c r="D43" i="10"/>
  <c r="D80" i="10"/>
  <c r="D100" i="10"/>
  <c r="D97" i="10"/>
  <c r="D105" i="10"/>
  <c r="D196" i="10"/>
  <c r="D152" i="10"/>
  <c r="D153" i="10"/>
  <c r="D224" i="10"/>
  <c r="D233" i="10"/>
  <c r="M68" i="10"/>
  <c r="K67" i="10"/>
  <c r="C8" i="10"/>
  <c r="C31" i="10"/>
  <c r="C36" i="10"/>
  <c r="C56" i="10"/>
  <c r="C60" i="10"/>
  <c r="C97" i="10"/>
  <c r="C105" i="10"/>
  <c r="D198" i="10"/>
  <c r="D24" i="10"/>
  <c r="D52" i="10"/>
  <c r="D35" i="10"/>
  <c r="D49" i="10"/>
  <c r="D45" i="10"/>
  <c r="D96" i="10"/>
  <c r="D140" i="10"/>
  <c r="K265" i="10"/>
  <c r="K264" i="10"/>
  <c r="K255" i="10"/>
  <c r="C54" i="10"/>
  <c r="C113" i="10"/>
  <c r="D37" i="10"/>
  <c r="D205" i="10"/>
  <c r="D210" i="10"/>
  <c r="D85" i="10"/>
  <c r="D92" i="10"/>
  <c r="D125" i="10"/>
  <c r="D214" i="10"/>
  <c r="D216" i="10"/>
  <c r="D138" i="10"/>
  <c r="G264" i="10"/>
  <c r="K253" i="10"/>
  <c r="M249" i="10"/>
  <c r="M246" i="10"/>
  <c r="K227" i="10"/>
  <c r="K223" i="10"/>
  <c r="K146" i="10"/>
  <c r="K134" i="10"/>
  <c r="K120" i="10"/>
  <c r="K118" i="10"/>
  <c r="K117" i="10"/>
  <c r="K121" i="10"/>
  <c r="M177" i="10"/>
  <c r="M105" i="10"/>
  <c r="M64" i="10"/>
  <c r="K63" i="10"/>
  <c r="L164" i="11"/>
  <c r="M200" i="10"/>
  <c r="M171" i="10"/>
  <c r="K197" i="10"/>
  <c r="M17" i="10"/>
  <c r="C198" i="10"/>
  <c r="C24" i="10"/>
  <c r="C53" i="10"/>
  <c r="C35" i="10"/>
  <c r="C49" i="10"/>
  <c r="C45" i="10"/>
  <c r="C65" i="10"/>
  <c r="C92" i="10"/>
  <c r="C185" i="10"/>
  <c r="C186" i="10"/>
  <c r="C216" i="10"/>
  <c r="C138" i="10"/>
  <c r="C262" i="10"/>
  <c r="D12" i="10"/>
  <c r="D17" i="10"/>
  <c r="D27" i="10"/>
  <c r="D46" i="10"/>
  <c r="D59" i="10"/>
  <c r="D191" i="10"/>
  <c r="D79" i="10"/>
  <c r="D213" i="10"/>
  <c r="D139" i="10"/>
  <c r="D238" i="10"/>
  <c r="D262" i="10"/>
  <c r="K270" i="10"/>
  <c r="L263" i="11"/>
  <c r="L264" i="11"/>
  <c r="G266" i="10"/>
  <c r="G269" i="10"/>
  <c r="M263" i="10"/>
  <c r="G263" i="10"/>
  <c r="G242" i="10"/>
  <c r="K238" i="11"/>
  <c r="K261" i="10"/>
  <c r="L250" i="11"/>
  <c r="L234" i="11"/>
  <c r="M237" i="10"/>
  <c r="K236" i="10"/>
  <c r="R231" i="11"/>
  <c r="M234" i="10"/>
  <c r="K230" i="10"/>
  <c r="R225" i="11"/>
  <c r="R149" i="11"/>
  <c r="G156" i="10"/>
  <c r="G126" i="10"/>
  <c r="K122" i="11"/>
  <c r="K149" i="10"/>
  <c r="R159" i="11"/>
  <c r="K160" i="10"/>
  <c r="K157" i="10"/>
  <c r="R141" i="11"/>
  <c r="M139" i="10"/>
  <c r="M138" i="10"/>
  <c r="K141" i="10"/>
  <c r="K131" i="10"/>
  <c r="R125" i="11"/>
  <c r="G270" i="10"/>
  <c r="G271" i="10"/>
  <c r="R233" i="11"/>
  <c r="M236" i="10"/>
  <c r="M178" i="10"/>
  <c r="M157" i="10"/>
  <c r="L133" i="11"/>
  <c r="L207" i="11"/>
  <c r="M141" i="10"/>
  <c r="K194" i="10"/>
  <c r="K25" i="10"/>
  <c r="R126" i="11"/>
  <c r="K116" i="10"/>
  <c r="M115" i="10"/>
  <c r="M104" i="10"/>
  <c r="R100" i="11"/>
  <c r="K112" i="10"/>
  <c r="K102" i="10"/>
  <c r="K34" i="10"/>
  <c r="K91" i="10"/>
  <c r="M92" i="10"/>
  <c r="M210" i="10"/>
  <c r="L62" i="11"/>
  <c r="L65" i="11"/>
  <c r="K69" i="10"/>
  <c r="K208" i="10"/>
  <c r="R63" i="11"/>
  <c r="R40" i="11"/>
  <c r="R210" i="11"/>
  <c r="R192" i="11"/>
  <c r="R209" i="11"/>
  <c r="K128" i="10"/>
  <c r="K127" i="10"/>
  <c r="R119" i="11"/>
  <c r="R121" i="11"/>
  <c r="R122" i="11"/>
  <c r="R112" i="11"/>
  <c r="K103" i="10"/>
  <c r="R101" i="11"/>
  <c r="M113" i="10"/>
  <c r="R108" i="11"/>
  <c r="R87" i="11"/>
  <c r="R182" i="11"/>
  <c r="R93" i="11"/>
  <c r="R94" i="11"/>
  <c r="R92" i="11"/>
  <c r="K90" i="10"/>
  <c r="K92" i="10"/>
  <c r="K89" i="10"/>
  <c r="K100" i="10"/>
  <c r="M85" i="10"/>
  <c r="M72" i="10"/>
  <c r="G85" i="10"/>
  <c r="G72" i="10"/>
  <c r="K68" i="11"/>
  <c r="K80" i="10"/>
  <c r="R79" i="11"/>
  <c r="L75" i="11"/>
  <c r="L118" i="11"/>
  <c r="R74" i="11"/>
  <c r="M77" i="10"/>
  <c r="R73" i="11"/>
  <c r="K210" i="10"/>
  <c r="R82" i="11"/>
  <c r="K61" i="10"/>
  <c r="G61" i="10"/>
  <c r="G183" i="10"/>
  <c r="K179" i="11"/>
  <c r="K62" i="10"/>
  <c r="R62" i="11"/>
  <c r="R65" i="11"/>
  <c r="R204" i="11"/>
  <c r="R223" i="11"/>
  <c r="M206" i="10"/>
  <c r="M88" i="10"/>
  <c r="K60" i="10"/>
  <c r="M59" i="10"/>
  <c r="R52" i="11"/>
  <c r="K203" i="10"/>
  <c r="K202" i="10"/>
  <c r="L198" i="11"/>
  <c r="L222" i="11"/>
  <c r="M183" i="10"/>
  <c r="R169" i="11"/>
  <c r="K168" i="10"/>
  <c r="R53" i="11"/>
  <c r="K55" i="10"/>
  <c r="M45" i="10"/>
  <c r="M43" i="10"/>
  <c r="G49" i="10"/>
  <c r="G120" i="10"/>
  <c r="K116" i="11"/>
  <c r="R33" i="11"/>
  <c r="R168" i="11"/>
  <c r="L197" i="11"/>
  <c r="R30" i="11"/>
  <c r="K26" i="10"/>
  <c r="M29" i="10"/>
  <c r="R27" i="11"/>
  <c r="K22" i="10"/>
  <c r="R20" i="11"/>
  <c r="G171" i="10"/>
  <c r="G221" i="10"/>
  <c r="K217" i="11"/>
  <c r="R21" i="11"/>
  <c r="R194" i="11"/>
  <c r="K20" i="10"/>
  <c r="M8" i="10"/>
  <c r="R4" i="11"/>
  <c r="R5" i="11"/>
  <c r="M14" i="10"/>
  <c r="K14" i="10"/>
  <c r="K10" i="10"/>
  <c r="R9" i="11"/>
  <c r="R161" i="11"/>
  <c r="K16" i="10"/>
  <c r="K19" i="10"/>
  <c r="L6" i="11"/>
  <c r="L158" i="11"/>
  <c r="K18" i="10"/>
  <c r="G17" i="10"/>
  <c r="G57" i="10"/>
  <c r="K53" i="11"/>
  <c r="L11" i="11"/>
  <c r="L113" i="11"/>
  <c r="L18" i="11"/>
  <c r="L242" i="11"/>
  <c r="G26" i="10"/>
  <c r="R23" i="11"/>
  <c r="F170" i="10"/>
  <c r="F220" i="10"/>
  <c r="I216" i="11"/>
  <c r="E212" i="12"/>
  <c r="L168" i="11"/>
  <c r="L218" i="11"/>
  <c r="R49" i="11"/>
  <c r="K199" i="10"/>
  <c r="L33" i="11"/>
  <c r="L244" i="11"/>
  <c r="K46" i="10"/>
  <c r="K51" i="10"/>
  <c r="G51" i="10"/>
  <c r="G67" i="10"/>
  <c r="K63" i="11"/>
  <c r="M181" i="10"/>
  <c r="R177" i="11"/>
  <c r="M52" i="10"/>
  <c r="L48" i="11"/>
  <c r="L64" i="11"/>
  <c r="M54" i="10"/>
  <c r="L45" i="11"/>
  <c r="L116" i="11"/>
  <c r="G44" i="10"/>
  <c r="G179" i="10"/>
  <c r="K175" i="11"/>
  <c r="C171" i="10"/>
  <c r="C170" i="10"/>
  <c r="M203" i="10"/>
  <c r="M202" i="10"/>
  <c r="G202" i="10"/>
  <c r="G226" i="10"/>
  <c r="K222" i="11"/>
  <c r="M55" i="10"/>
  <c r="R39" i="11"/>
  <c r="K49" i="10"/>
  <c r="K201" i="10"/>
  <c r="K200" i="10"/>
  <c r="M26" i="10"/>
  <c r="K29" i="10"/>
  <c r="M31" i="10"/>
  <c r="K31" i="10"/>
  <c r="M22" i="10"/>
  <c r="K24" i="10"/>
  <c r="K198" i="10"/>
  <c r="L194" i="11"/>
  <c r="L251" i="11"/>
  <c r="M197" i="10"/>
  <c r="R13" i="11"/>
  <c r="L5" i="11"/>
  <c r="L157" i="11"/>
  <c r="R10" i="11"/>
  <c r="R6" i="11"/>
  <c r="R12" i="11"/>
  <c r="R14" i="11"/>
  <c r="L13" i="11"/>
  <c r="L53" i="11"/>
  <c r="G30" i="10"/>
  <c r="G118" i="10"/>
  <c r="K114" i="11"/>
  <c r="L22" i="11"/>
  <c r="M27" i="10"/>
  <c r="R195" i="11"/>
  <c r="R42" i="11"/>
  <c r="M51" i="10"/>
  <c r="R47" i="11"/>
  <c r="K35" i="10"/>
  <c r="L177" i="11"/>
  <c r="L98" i="11"/>
  <c r="K52" i="10"/>
  <c r="K36" i="10"/>
  <c r="K54" i="10"/>
  <c r="K44" i="10"/>
  <c r="L40" i="11"/>
  <c r="L175" i="11"/>
  <c r="C173" i="10"/>
  <c r="K271" i="10"/>
  <c r="M268" i="10"/>
  <c r="G268" i="10"/>
  <c r="M267" i="10"/>
  <c r="K263" i="10"/>
  <c r="R254" i="11"/>
  <c r="R250" i="11"/>
  <c r="M252" i="10"/>
  <c r="R247" i="11"/>
  <c r="K249" i="10"/>
  <c r="M244" i="10"/>
  <c r="K243" i="10"/>
  <c r="R238" i="11"/>
  <c r="M241" i="10"/>
  <c r="K240" i="10"/>
  <c r="M238" i="10"/>
  <c r="K237" i="10"/>
  <c r="R232" i="11"/>
  <c r="M235" i="10"/>
  <c r="K234" i="10"/>
  <c r="R229" i="11"/>
  <c r="R226" i="11"/>
  <c r="M229" i="10"/>
  <c r="K224" i="10"/>
  <c r="R216" i="11"/>
  <c r="R174" i="11"/>
  <c r="L152" i="11"/>
  <c r="L122" i="11"/>
  <c r="R145" i="11"/>
  <c r="M163" i="10"/>
  <c r="R156" i="11"/>
  <c r="R153" i="11"/>
  <c r="M159" i="10"/>
  <c r="K150" i="10"/>
  <c r="M137" i="10"/>
  <c r="G137" i="10"/>
  <c r="G211" i="10"/>
  <c r="K207" i="11"/>
  <c r="M140" i="10"/>
  <c r="G140" i="10"/>
  <c r="F147" i="12"/>
  <c r="M145" i="10"/>
  <c r="K144" i="10"/>
  <c r="K139" i="10"/>
  <c r="K138" i="10"/>
  <c r="R132" i="11"/>
  <c r="M135" i="10"/>
  <c r="K143" i="10"/>
  <c r="R137" i="11"/>
  <c r="K216" i="10"/>
  <c r="R183" i="11"/>
  <c r="K215" i="10"/>
  <c r="R127" i="11"/>
  <c r="M194" i="10"/>
  <c r="M25" i="10"/>
  <c r="M129" i="10"/>
  <c r="M214" i="10"/>
  <c r="M196" i="10"/>
  <c r="M213" i="10"/>
  <c r="R124" i="11"/>
  <c r="R123" i="11"/>
  <c r="K130" i="10"/>
  <c r="M123" i="10"/>
  <c r="M125" i="10"/>
  <c r="M126" i="10"/>
  <c r="M116" i="10"/>
  <c r="R111" i="11"/>
  <c r="R248" i="11"/>
  <c r="R114" i="11"/>
  <c r="K177" i="10"/>
  <c r="M108" i="10"/>
  <c r="R104" i="11"/>
  <c r="K105" i="10"/>
  <c r="R103" i="11"/>
  <c r="K113" i="10"/>
  <c r="M112" i="10"/>
  <c r="M74" i="10"/>
  <c r="M189" i="10"/>
  <c r="M102" i="10"/>
  <c r="M34" i="10"/>
  <c r="M91" i="10"/>
  <c r="M186" i="10"/>
  <c r="M185" i="10"/>
  <c r="M97" i="10"/>
  <c r="M98" i="10"/>
  <c r="M96" i="10"/>
  <c r="R84" i="11"/>
  <c r="R86" i="11"/>
  <c r="R88" i="11"/>
  <c r="R96" i="11"/>
  <c r="R208" i="11"/>
  <c r="K85" i="10"/>
  <c r="L81" i="11"/>
  <c r="L68" i="11"/>
  <c r="K73" i="10"/>
  <c r="K83" i="10"/>
  <c r="M79" i="10"/>
  <c r="R75" i="11"/>
  <c r="L66" i="11"/>
  <c r="K78" i="10"/>
  <c r="K77" i="10"/>
  <c r="R206" i="11"/>
  <c r="M86" i="10"/>
  <c r="K64" i="10"/>
  <c r="L60" i="11"/>
  <c r="M180" i="10"/>
  <c r="R57" i="11"/>
  <c r="R59" i="11"/>
  <c r="M65" i="10"/>
  <c r="M66" i="10"/>
  <c r="G66" i="10"/>
  <c r="G69" i="10"/>
  <c r="K65" i="11"/>
  <c r="M208" i="10"/>
  <c r="M207" i="10"/>
  <c r="K206" i="10"/>
  <c r="M191" i="10"/>
  <c r="M205" i="10"/>
  <c r="R56" i="11"/>
  <c r="K59" i="10"/>
  <c r="M56" i="10"/>
  <c r="R199" i="11"/>
  <c r="R198" i="11"/>
  <c r="K183" i="10"/>
  <c r="M173" i="10"/>
  <c r="R164" i="11"/>
  <c r="M57" i="10"/>
  <c r="R51" i="11"/>
  <c r="K45" i="10"/>
  <c r="G39" i="10"/>
  <c r="G174" i="10"/>
  <c r="K170" i="11"/>
  <c r="K38" i="10"/>
  <c r="K43" i="10"/>
  <c r="M50" i="10"/>
  <c r="R46" i="11"/>
  <c r="M49" i="10"/>
  <c r="R45" i="11"/>
  <c r="M201" i="10"/>
  <c r="R197" i="11"/>
  <c r="R196" i="11"/>
  <c r="R22" i="11"/>
  <c r="R18" i="11"/>
  <c r="M28" i="10"/>
  <c r="K28" i="10"/>
  <c r="M24" i="10"/>
  <c r="K33" i="10"/>
  <c r="L167" i="11"/>
  <c r="L217" i="11"/>
  <c r="M198" i="10"/>
  <c r="G198" i="10"/>
  <c r="G255" i="10"/>
  <c r="K251" i="11"/>
  <c r="R193" i="11"/>
  <c r="K17" i="10"/>
  <c r="M20" i="10"/>
  <c r="K8" i="10"/>
  <c r="K9" i="10"/>
  <c r="G9" i="10"/>
  <c r="G161" i="10"/>
  <c r="K157" i="11"/>
  <c r="M13" i="10"/>
  <c r="K13" i="10"/>
  <c r="M19" i="10"/>
  <c r="M18" i="10"/>
  <c r="M12" i="10"/>
  <c r="G15" i="10"/>
  <c r="G117" i="10"/>
  <c r="K113" i="11"/>
  <c r="G28" i="10"/>
  <c r="G172" i="10"/>
  <c r="K168" i="11"/>
  <c r="G22" i="10"/>
  <c r="G246" i="10"/>
  <c r="K242" i="11"/>
  <c r="L26" i="11"/>
  <c r="L114" i="11"/>
  <c r="F11" i="10"/>
  <c r="F163" i="10"/>
  <c r="I159" i="11"/>
  <c r="E156" i="12"/>
  <c r="K27" i="10"/>
  <c r="L166" i="11"/>
  <c r="M53" i="10"/>
  <c r="M199" i="10"/>
  <c r="M46" i="10"/>
  <c r="L47" i="11"/>
  <c r="L63" i="11"/>
  <c r="M35" i="10"/>
  <c r="K181" i="10"/>
  <c r="G181" i="10"/>
  <c r="G102" i="10"/>
  <c r="K98" i="11"/>
  <c r="R48" i="11"/>
  <c r="G52" i="10"/>
  <c r="G68" i="10"/>
  <c r="K64" i="11"/>
  <c r="M36" i="10"/>
  <c r="R32" i="11"/>
  <c r="C52" i="10"/>
  <c r="C169" i="10"/>
  <c r="C168" i="10"/>
  <c r="C67" i="10"/>
  <c r="C69" i="10"/>
  <c r="C165" i="10"/>
  <c r="C189" i="10"/>
  <c r="C182" i="10"/>
  <c r="C177" i="10"/>
  <c r="C117" i="10"/>
  <c r="C128" i="10"/>
  <c r="C194" i="10"/>
  <c r="C133" i="10"/>
  <c r="C143" i="10"/>
  <c r="C146" i="10"/>
  <c r="C142" i="10"/>
  <c r="C159" i="10"/>
  <c r="C174" i="10"/>
  <c r="C163" i="10"/>
  <c r="C154" i="10"/>
  <c r="C161" i="10"/>
  <c r="C220" i="10"/>
  <c r="C223" i="10"/>
  <c r="C226" i="10"/>
  <c r="C229" i="10"/>
  <c r="C238" i="10"/>
  <c r="C247" i="10"/>
  <c r="C250" i="10"/>
  <c r="C253" i="10"/>
  <c r="C259" i="10"/>
  <c r="C265" i="10"/>
  <c r="D9" i="10"/>
  <c r="D173" i="10"/>
  <c r="D66" i="10"/>
  <c r="D62" i="10"/>
  <c r="D180" i="10"/>
  <c r="D98" i="10"/>
  <c r="D107" i="10"/>
  <c r="D118" i="10"/>
  <c r="D123" i="10"/>
  <c r="D193" i="10"/>
  <c r="D131" i="10"/>
  <c r="D134" i="10"/>
  <c r="D135" i="10"/>
  <c r="D137" i="10"/>
  <c r="D218" i="10"/>
  <c r="D149" i="10"/>
  <c r="D154" i="10"/>
  <c r="D161" i="10"/>
  <c r="D220" i="10"/>
  <c r="D223" i="10"/>
  <c r="D226" i="10"/>
  <c r="D229" i="10"/>
  <c r="D247" i="10"/>
  <c r="D250" i="10"/>
  <c r="D253" i="10"/>
  <c r="D259" i="10"/>
  <c r="D265" i="10"/>
  <c r="C62" i="10"/>
  <c r="C180" i="10"/>
  <c r="C118" i="10"/>
  <c r="C193" i="10"/>
  <c r="C131" i="10"/>
  <c r="C134" i="10"/>
  <c r="C135" i="10"/>
  <c r="C137" i="10"/>
  <c r="C218" i="10"/>
  <c r="C149" i="10"/>
  <c r="C158" i="10"/>
  <c r="C221" i="10"/>
  <c r="C227" i="10"/>
  <c r="C230" i="10"/>
  <c r="C245" i="10"/>
  <c r="C248" i="10"/>
  <c r="C251" i="10"/>
  <c r="C260" i="10"/>
  <c r="C263" i="10"/>
  <c r="C269" i="10"/>
  <c r="D39" i="10"/>
  <c r="D57" i="10"/>
  <c r="D68" i="10"/>
  <c r="D64" i="10"/>
  <c r="D88" i="10"/>
  <c r="D102" i="10"/>
  <c r="D179" i="10"/>
  <c r="D121" i="10"/>
  <c r="D120" i="10"/>
  <c r="D127" i="10"/>
  <c r="D187" i="10"/>
  <c r="D136" i="10"/>
  <c r="D150" i="10"/>
  <c r="D166" i="10"/>
  <c r="D151" i="10"/>
  <c r="D155" i="10"/>
  <c r="D158" i="10"/>
  <c r="D221" i="10"/>
  <c r="D227" i="10"/>
  <c r="D230" i="10"/>
  <c r="D245" i="10"/>
  <c r="D248" i="10"/>
  <c r="D251" i="10"/>
  <c r="D254" i="10"/>
  <c r="D260" i="10"/>
  <c r="D263" i="10"/>
  <c r="D269" i="10"/>
  <c r="R50" i="11"/>
  <c r="M44" i="10"/>
  <c r="C11" i="10"/>
  <c r="C172" i="10"/>
  <c r="C43" i="10"/>
  <c r="C39" i="10"/>
  <c r="C57" i="10"/>
  <c r="C183" i="10"/>
  <c r="C68" i="10"/>
  <c r="C64" i="10"/>
  <c r="C78" i="10"/>
  <c r="C80" i="10"/>
  <c r="C100" i="10"/>
  <c r="C88" i="10"/>
  <c r="C102" i="10"/>
  <c r="C179" i="10"/>
  <c r="C121" i="10"/>
  <c r="C120" i="10"/>
  <c r="C127" i="10"/>
  <c r="C196" i="10"/>
  <c r="C215" i="10"/>
  <c r="C187" i="10"/>
  <c r="C141" i="10"/>
  <c r="C136" i="10"/>
  <c r="C150" i="10"/>
  <c r="C166" i="10"/>
  <c r="C151" i="10"/>
  <c r="C156" i="10"/>
  <c r="C178" i="10"/>
  <c r="C162" i="10"/>
  <c r="C219" i="10"/>
  <c r="C222" i="10"/>
  <c r="C225" i="10"/>
  <c r="C231" i="10"/>
  <c r="C234" i="10"/>
  <c r="C240" i="10"/>
  <c r="C246" i="10"/>
  <c r="C249" i="10"/>
  <c r="C252" i="10"/>
  <c r="C255" i="10"/>
  <c r="C261" i="10"/>
  <c r="C264" i="10"/>
  <c r="C267" i="10"/>
  <c r="C270" i="10"/>
  <c r="D10" i="10"/>
  <c r="D171" i="10"/>
  <c r="D170" i="10"/>
  <c r="D169" i="10"/>
  <c r="D168" i="10"/>
  <c r="D67" i="10"/>
  <c r="D69" i="10"/>
  <c r="D65" i="10"/>
  <c r="D165" i="10"/>
  <c r="D185" i="10"/>
  <c r="D186" i="10"/>
  <c r="D189" i="10"/>
  <c r="D182" i="10"/>
  <c r="D177" i="10"/>
  <c r="D117" i="10"/>
  <c r="D128" i="10"/>
  <c r="D194" i="10"/>
  <c r="D133" i="10"/>
  <c r="D143" i="10"/>
  <c r="D146" i="10"/>
  <c r="D142" i="10"/>
  <c r="D159" i="10"/>
  <c r="D174" i="10"/>
  <c r="D163" i="10"/>
  <c r="D156" i="10"/>
  <c r="D178" i="10"/>
  <c r="D162" i="10"/>
  <c r="D219" i="10"/>
  <c r="D222" i="10"/>
  <c r="D225" i="10"/>
  <c r="D231" i="10"/>
  <c r="D234" i="10"/>
  <c r="D240" i="10"/>
  <c r="D246" i="10"/>
  <c r="D249" i="10"/>
  <c r="D252" i="10"/>
  <c r="D255" i="10"/>
  <c r="D261" i="10"/>
  <c r="D264" i="10"/>
  <c r="D267" i="10"/>
  <c r="D270" i="10"/>
  <c r="G173" i="10"/>
  <c r="L169" i="11"/>
  <c r="R54" i="11"/>
  <c r="C58" i="10"/>
  <c r="D58" i="10"/>
  <c r="K58" i="10"/>
  <c r="M58" i="10"/>
  <c r="M41" i="10"/>
  <c r="D41" i="10"/>
  <c r="C41" i="10"/>
  <c r="R37" i="11"/>
  <c r="M40" i="10"/>
  <c r="K40" i="10"/>
  <c r="D40" i="10"/>
  <c r="C40" i="10"/>
  <c r="R36" i="11"/>
  <c r="M167" i="10"/>
  <c r="K167" i="10"/>
  <c r="D167" i="10"/>
  <c r="C167" i="10"/>
  <c r="R163" i="11"/>
  <c r="L163" i="11"/>
  <c r="L213" i="11"/>
  <c r="G167" i="10"/>
  <c r="G217" i="10"/>
  <c r="K213" i="11"/>
  <c r="G180" i="10"/>
  <c r="G128" i="10"/>
  <c r="K124" i="11"/>
  <c r="L176" i="11"/>
  <c r="L124" i="11"/>
  <c r="G86" i="10"/>
  <c r="G58" i="10"/>
  <c r="K54" i="11"/>
  <c r="F54" i="12"/>
  <c r="L82" i="11"/>
  <c r="L54" i="11"/>
  <c r="M209" i="10"/>
  <c r="K209" i="10"/>
  <c r="D209" i="10"/>
  <c r="C209" i="10"/>
  <c r="R205" i="11"/>
  <c r="D72" i="10"/>
  <c r="C72" i="10"/>
  <c r="R68" i="11"/>
  <c r="M87" i="10"/>
  <c r="K87" i="10"/>
  <c r="D87" i="10"/>
  <c r="C87" i="10"/>
  <c r="R83" i="11"/>
  <c r="M76" i="10"/>
  <c r="K76" i="10"/>
  <c r="R72" i="11"/>
  <c r="R144" i="11"/>
  <c r="G76" i="10"/>
  <c r="G148" i="10"/>
  <c r="K144" i="11"/>
  <c r="L72" i="11"/>
  <c r="L144" i="11"/>
  <c r="M84" i="10"/>
  <c r="M71" i="10"/>
  <c r="K84" i="10"/>
  <c r="D84" i="10"/>
  <c r="C84" i="10"/>
  <c r="R80" i="11"/>
  <c r="G84" i="10"/>
  <c r="G71" i="10"/>
  <c r="K67" i="11"/>
  <c r="L80" i="11"/>
  <c r="L67" i="11"/>
  <c r="M211" i="10"/>
  <c r="K211" i="10"/>
  <c r="D211" i="10"/>
  <c r="C211" i="10"/>
  <c r="M192" i="10"/>
  <c r="K192" i="10"/>
  <c r="D192" i="10"/>
  <c r="C192" i="10"/>
  <c r="R188" i="11"/>
  <c r="M164" i="10"/>
  <c r="K164" i="10"/>
  <c r="D164" i="10"/>
  <c r="C164" i="10"/>
  <c r="R160" i="11"/>
  <c r="R259" i="11"/>
  <c r="G164" i="10"/>
  <c r="L160" i="11"/>
  <c r="M184" i="10"/>
  <c r="K184" i="10"/>
  <c r="D184" i="10"/>
  <c r="C184" i="10"/>
  <c r="R180" i="11"/>
  <c r="M75" i="10"/>
  <c r="K75" i="10"/>
  <c r="D75" i="10"/>
  <c r="C75" i="10"/>
  <c r="G75" i="10"/>
  <c r="G147" i="10"/>
  <c r="K143" i="11"/>
  <c r="L71" i="11"/>
  <c r="L143" i="11"/>
  <c r="G184" i="10"/>
  <c r="L180" i="11"/>
  <c r="L190" i="10"/>
  <c r="N190" i="10"/>
  <c r="D74" i="10"/>
  <c r="C74" i="10"/>
  <c r="R70" i="11"/>
  <c r="M81" i="10"/>
  <c r="K81" i="10"/>
  <c r="D81" i="10"/>
  <c r="C81" i="10"/>
  <c r="R77" i="11"/>
  <c r="G81" i="10"/>
  <c r="G106" i="10"/>
  <c r="K102" i="11"/>
  <c r="M82" i="10"/>
  <c r="K82" i="10"/>
  <c r="D82" i="10"/>
  <c r="C82" i="10"/>
  <c r="R78" i="11"/>
  <c r="L78" i="11"/>
  <c r="L95" i="11"/>
  <c r="G82" i="10"/>
  <c r="G99" i="10"/>
  <c r="K95" i="11"/>
  <c r="R71" i="11"/>
  <c r="K72" i="10"/>
  <c r="K74" i="10"/>
  <c r="K190" i="10"/>
  <c r="K71" i="10"/>
  <c r="G100" i="10"/>
  <c r="G59" i="10"/>
  <c r="K55" i="11"/>
  <c r="F55" i="12"/>
  <c r="L96" i="11"/>
  <c r="L55" i="11"/>
  <c r="R85" i="11"/>
  <c r="R95" i="11"/>
  <c r="G97" i="10"/>
  <c r="G107" i="10"/>
  <c r="K103" i="11"/>
  <c r="L93" i="11"/>
  <c r="L103" i="11"/>
  <c r="G185" i="10"/>
  <c r="G186" i="10"/>
  <c r="L182" i="11"/>
  <c r="L87" i="11"/>
  <c r="L189" i="11"/>
  <c r="M93" i="10"/>
  <c r="K93" i="10"/>
  <c r="D93" i="10"/>
  <c r="C93" i="10"/>
  <c r="R89" i="11"/>
  <c r="L185" i="11"/>
  <c r="L57" i="11"/>
  <c r="L99" i="11"/>
  <c r="L247" i="11"/>
  <c r="L172" i="11"/>
  <c r="G177" i="10"/>
  <c r="L102" i="11"/>
  <c r="R106" i="11"/>
  <c r="C110" i="10"/>
  <c r="D110" i="10"/>
  <c r="K110" i="10"/>
  <c r="M110" i="10"/>
  <c r="M114" i="10"/>
  <c r="K114" i="10"/>
  <c r="D114" i="10"/>
  <c r="C114" i="10"/>
  <c r="R110" i="11"/>
  <c r="G115" i="10"/>
  <c r="G252" i="10"/>
  <c r="M124" i="10"/>
  <c r="K124" i="10"/>
  <c r="D124" i="10"/>
  <c r="C124" i="10"/>
  <c r="R120" i="11"/>
  <c r="M119" i="10"/>
  <c r="K119" i="10"/>
  <c r="D119" i="10"/>
  <c r="C119" i="10"/>
  <c r="R115" i="11"/>
  <c r="L115" i="11"/>
  <c r="L200" i="11"/>
  <c r="G119" i="10"/>
  <c r="G204" i="10"/>
  <c r="K200" i="11"/>
  <c r="R107" i="11"/>
  <c r="C111" i="10"/>
  <c r="D111" i="10"/>
  <c r="K111" i="10"/>
  <c r="M111" i="10"/>
  <c r="L107" i="11"/>
  <c r="L97" i="11"/>
  <c r="D122" i="10"/>
  <c r="C122" i="10"/>
  <c r="G122" i="10"/>
  <c r="G121" i="10"/>
  <c r="L117" i="11"/>
  <c r="G123" i="10"/>
  <c r="G54" i="10"/>
  <c r="K50" i="11"/>
  <c r="L119" i="11"/>
  <c r="L50" i="11"/>
  <c r="G111" i="10"/>
  <c r="G101" i="10"/>
  <c r="K97" i="11"/>
  <c r="G87" i="10"/>
  <c r="L83" i="11"/>
  <c r="G130" i="10"/>
  <c r="G77" i="10"/>
  <c r="K73" i="11"/>
  <c r="R128" i="11"/>
  <c r="C132" i="10"/>
  <c r="D132" i="10"/>
  <c r="K132" i="10"/>
  <c r="M132" i="10"/>
  <c r="G133" i="10"/>
  <c r="G78" i="10"/>
  <c r="K74" i="11"/>
  <c r="G131" i="10"/>
  <c r="G55" i="10"/>
  <c r="K51" i="11"/>
  <c r="L127" i="11"/>
  <c r="L51" i="11"/>
  <c r="L138" i="11"/>
  <c r="L52" i="11"/>
  <c r="L132" i="11"/>
  <c r="L206" i="11"/>
  <c r="G136" i="10"/>
  <c r="G210" i="10"/>
  <c r="K206" i="11"/>
  <c r="L131" i="11"/>
  <c r="L205" i="11"/>
  <c r="G135" i="10"/>
  <c r="G209" i="10"/>
  <c r="K205" i="11"/>
  <c r="L155" i="11"/>
  <c r="L56" i="11"/>
  <c r="G159" i="10"/>
  <c r="G60" i="10"/>
  <c r="K56" i="11"/>
  <c r="L146" i="11"/>
  <c r="G150" i="10"/>
  <c r="G166" i="10"/>
  <c r="L170" i="11"/>
  <c r="G151" i="10"/>
  <c r="G214" i="10"/>
  <c r="K210" i="11"/>
  <c r="L147" i="11"/>
  <c r="L210" i="11"/>
  <c r="G149" i="10"/>
  <c r="L145" i="11"/>
  <c r="G155" i="10"/>
  <c r="G125" i="10"/>
  <c r="K121" i="11"/>
  <c r="L151" i="11"/>
  <c r="L121" i="11"/>
  <c r="G163" i="10"/>
  <c r="L159" i="11"/>
  <c r="G154" i="10"/>
  <c r="L150" i="11"/>
  <c r="L174" i="11"/>
  <c r="L153" i="11"/>
  <c r="G152" i="10"/>
  <c r="L148" i="11"/>
  <c r="G153" i="10"/>
  <c r="G216" i="10"/>
  <c r="K212" i="11"/>
  <c r="L149" i="11"/>
  <c r="L212" i="11"/>
  <c r="C148" i="10"/>
  <c r="D148" i="10"/>
  <c r="K148" i="10"/>
  <c r="M148" i="10"/>
  <c r="M153" i="10"/>
  <c r="C155" i="10"/>
  <c r="G200" i="10"/>
  <c r="L196" i="11"/>
  <c r="G208" i="10"/>
  <c r="L204" i="11"/>
  <c r="R207" i="11"/>
  <c r="G199" i="10"/>
  <c r="G225" i="10"/>
  <c r="K221" i="11"/>
  <c r="L195" i="11"/>
  <c r="L221" i="11"/>
  <c r="G215" i="10"/>
  <c r="L211" i="11"/>
  <c r="L59" i="11"/>
  <c r="G218" i="10"/>
  <c r="L214" i="11"/>
  <c r="G219" i="10"/>
  <c r="G89" i="10"/>
  <c r="K85" i="11"/>
  <c r="L215" i="11"/>
  <c r="L85" i="11"/>
  <c r="G212" i="10"/>
  <c r="G256" i="10"/>
  <c r="L208" i="11"/>
  <c r="L220" i="11"/>
  <c r="L219" i="11"/>
  <c r="G223" i="10"/>
  <c r="G220" i="10"/>
  <c r="G259" i="10"/>
  <c r="L216" i="11"/>
  <c r="L233" i="11"/>
  <c r="L100" i="11"/>
  <c r="G237" i="10"/>
  <c r="G104" i="10"/>
  <c r="K100" i="11"/>
  <c r="G238" i="10"/>
  <c r="G112" i="10"/>
  <c r="K108" i="11"/>
  <c r="G239" i="10"/>
  <c r="G113" i="10"/>
  <c r="K109" i="11"/>
  <c r="L235" i="11"/>
  <c r="L109" i="11"/>
  <c r="G229" i="10"/>
  <c r="G90" i="10"/>
  <c r="K86" i="11"/>
  <c r="G230" i="10"/>
  <c r="G132" i="10"/>
  <c r="K128" i="11"/>
  <c r="L226" i="11"/>
  <c r="L128" i="11"/>
  <c r="G231" i="10"/>
  <c r="L227" i="11"/>
  <c r="G235" i="10"/>
  <c r="G261" i="10"/>
  <c r="G241" i="10"/>
  <c r="G160" i="10"/>
  <c r="K156" i="11"/>
  <c r="L236" i="11"/>
  <c r="L255" i="11"/>
  <c r="L238" i="11"/>
  <c r="L232" i="11"/>
  <c r="G233" i="10"/>
  <c r="L229" i="11"/>
  <c r="G234" i="10"/>
  <c r="L230" i="11"/>
  <c r="L239" i="11"/>
  <c r="L126" i="11"/>
  <c r="G244" i="10"/>
  <c r="G91" i="10"/>
  <c r="K87" i="11"/>
  <c r="G245" i="10"/>
  <c r="L241" i="11"/>
  <c r="G250" i="10"/>
  <c r="L246" i="11"/>
  <c r="G247" i="10"/>
  <c r="G105" i="10"/>
  <c r="K101" i="11"/>
  <c r="L243" i="11"/>
  <c r="L101" i="11"/>
  <c r="G248" i="10"/>
  <c r="G114" i="10"/>
  <c r="K110" i="11"/>
  <c r="G249" i="10"/>
  <c r="L245" i="11"/>
  <c r="G251" i="10"/>
  <c r="G92" i="10"/>
  <c r="K88" i="11"/>
  <c r="G253" i="10"/>
  <c r="L249" i="11"/>
  <c r="G262" i="10"/>
  <c r="G96" i="10"/>
  <c r="K92" i="11"/>
  <c r="G265" i="10"/>
  <c r="L258" i="11"/>
  <c r="M256" i="10"/>
  <c r="K256" i="10"/>
  <c r="D256" i="10"/>
  <c r="C256" i="10"/>
  <c r="G267" i="10"/>
  <c r="M258" i="10"/>
  <c r="K258" i="10"/>
  <c r="D258" i="10"/>
  <c r="C258" i="10"/>
  <c r="M257" i="10"/>
  <c r="K257" i="10"/>
  <c r="D257" i="10"/>
  <c r="C257" i="10"/>
  <c r="G257" i="10"/>
  <c r="G258" i="10"/>
  <c r="L169" i="10"/>
  <c r="N169" i="10"/>
  <c r="L32" i="10"/>
  <c r="N32" i="10"/>
  <c r="L21" i="10"/>
  <c r="N21" i="10"/>
  <c r="L10" i="10"/>
  <c r="N10" i="10"/>
  <c r="L48" i="10"/>
  <c r="N48" i="10"/>
  <c r="L47" i="10"/>
  <c r="N47" i="10"/>
  <c r="L41" i="10"/>
  <c r="N41" i="10"/>
  <c r="L40" i="10"/>
  <c r="N40" i="10"/>
  <c r="L148" i="10"/>
  <c r="N148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L172" i="10" s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L87" i="10" s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L13" i="10" s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L184" i="10" s="1"/>
  <c r="AM64" i="1"/>
  <c r="AM67" i="1"/>
  <c r="N33" i="10" s="1"/>
  <c r="AM65" i="1"/>
  <c r="AN190" i="1"/>
  <c r="BQ740" i="1"/>
  <c r="BQ157" i="1"/>
  <c r="BQ53" i="1"/>
  <c r="AN69" i="1"/>
  <c r="AN120" i="1"/>
  <c r="BQ35" i="1"/>
  <c r="BQ51" i="1"/>
  <c r="AM95" i="1"/>
  <c r="N124" i="10" s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L58" i="10" s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N199" i="10" s="1"/>
  <c r="AM89" i="1"/>
  <c r="N192" i="10" s="1"/>
  <c r="AM100" i="1"/>
  <c r="AM98" i="1"/>
  <c r="AN99" i="1"/>
  <c r="AM69" i="1"/>
  <c r="AN77" i="1"/>
  <c r="AN70" i="1"/>
  <c r="AN112" i="1"/>
  <c r="AM111" i="1"/>
  <c r="N74" i="10" s="1"/>
  <c r="AN88" i="1"/>
  <c r="AM84" i="1"/>
  <c r="L72" i="10" s="1"/>
  <c r="AN79" i="1"/>
  <c r="AM209" i="1"/>
  <c r="L29" i="10" s="1"/>
  <c r="AM70" i="1"/>
  <c r="AN103" i="1"/>
  <c r="AN101" i="1"/>
  <c r="AM90" i="1"/>
  <c r="AN96" i="1"/>
  <c r="AN97" i="1"/>
  <c r="AN98" i="1"/>
  <c r="AM82" i="1"/>
  <c r="AN174" i="1"/>
  <c r="AM211" i="1"/>
  <c r="N256" i="10" s="1"/>
  <c r="AM72" i="1"/>
  <c r="AM78" i="1"/>
  <c r="AM76" i="1"/>
  <c r="AM175" i="1"/>
  <c r="AN175" i="1"/>
  <c r="AN178" i="1"/>
  <c r="AM108" i="1"/>
  <c r="AN181" i="1"/>
  <c r="AM107" i="1"/>
  <c r="L200" i="10" s="1"/>
  <c r="AN104" i="1"/>
  <c r="AN102" i="1"/>
  <c r="AN117" i="1"/>
  <c r="AN105" i="1"/>
  <c r="AN108" i="1"/>
  <c r="AM104" i="1"/>
  <c r="AN106" i="1"/>
  <c r="AM94" i="1"/>
  <c r="AM93" i="1"/>
  <c r="AM116" i="1"/>
  <c r="AM112" i="1"/>
  <c r="L46" i="10" s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L84" i="10" s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L114" i="10" s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L132" i="10" s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L258" i="10" s="1"/>
  <c r="AN141" i="1"/>
  <c r="AN146" i="1"/>
  <c r="AN136" i="1"/>
  <c r="AM136" i="1"/>
  <c r="L211" i="10" s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N27" i="10" s="1"/>
  <c r="AM127" i="1"/>
  <c r="AM126" i="1"/>
  <c r="AN122" i="1"/>
  <c r="AM125" i="1"/>
  <c r="AM119" i="1"/>
  <c r="AN124" i="1"/>
  <c r="AM120" i="1"/>
  <c r="L75" i="10" s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N54" i="10" s="1"/>
  <c r="AN121" i="1"/>
  <c r="AM129" i="1"/>
  <c r="AM121" i="1"/>
  <c r="N76" i="10" s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L18" i="10" s="1"/>
  <c r="AM154" i="1"/>
  <c r="AM145" i="1"/>
  <c r="L19" i="10" s="1"/>
  <c r="AM149" i="1"/>
  <c r="AM146" i="1"/>
  <c r="L20" i="10" s="1"/>
  <c r="AM139" i="1"/>
  <c r="AM186" i="1"/>
  <c r="AM132" i="1"/>
  <c r="AM156" i="1"/>
  <c r="AM138" i="1"/>
  <c r="AM133" i="1"/>
  <c r="AM137" i="1"/>
  <c r="AM192" i="1"/>
  <c r="AM246" i="1"/>
  <c r="AM134" i="1"/>
  <c r="L209" i="10" s="1"/>
  <c r="AM216" i="1"/>
  <c r="AM212" i="1"/>
  <c r="L257" i="10" s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34" i="10" l="1"/>
  <c r="N34" i="10"/>
  <c r="L53" i="10"/>
  <c r="N53" i="10"/>
  <c r="N258" i="10"/>
  <c r="L256" i="10"/>
  <c r="N132" i="10"/>
  <c r="L124" i="10"/>
  <c r="N72" i="10"/>
  <c r="L74" i="10"/>
  <c r="N184" i="10"/>
  <c r="L192" i="10"/>
  <c r="N84" i="10"/>
  <c r="L76" i="10"/>
  <c r="N209" i="10"/>
  <c r="N58" i="10"/>
  <c r="L54" i="10"/>
  <c r="N200" i="10"/>
  <c r="N46" i="10"/>
  <c r="L199" i="10"/>
  <c r="N19" i="10"/>
  <c r="L27" i="10"/>
  <c r="L33" i="10"/>
  <c r="L25" i="10"/>
  <c r="N25" i="10"/>
  <c r="L69" i="10"/>
  <c r="N69" i="10"/>
  <c r="L52" i="10"/>
  <c r="N52" i="10"/>
  <c r="N257" i="10"/>
  <c r="N114" i="10"/>
  <c r="N75" i="10"/>
  <c r="N211" i="10"/>
  <c r="N87" i="10"/>
  <c r="N29" i="10"/>
  <c r="N18" i="10"/>
  <c r="N20" i="10"/>
  <c r="N13" i="10"/>
  <c r="N172" i="10"/>
  <c r="K163" i="10"/>
  <c r="K220" i="10"/>
  <c r="L568" i="10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D77" i="10"/>
  <c r="E73" i="11"/>
  <c r="C130" i="10"/>
  <c r="C77" i="10"/>
  <c r="D73" i="11"/>
  <c r="E126" i="11"/>
  <c r="D126" i="11"/>
  <c r="BC129" i="1" a="1"/>
  <c r="BC129" i="1" s="1"/>
  <c r="BE129" i="1" a="1"/>
  <c r="BE129" i="1" s="1"/>
  <c r="AN129" i="1"/>
  <c r="E32" i="12"/>
  <c r="E152" i="12"/>
  <c r="E130" i="12"/>
  <c r="K41" i="10"/>
  <c r="I37" i="11"/>
  <c r="F41" i="10"/>
  <c r="E37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<sst xmlns="http://schemas.openxmlformats.org/spreadsheetml/2006/main" count="10038" uniqueCount="1715">
  <si>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</si>
  <si>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</si>
  <si>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</si>
  <si>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</si>
  <si>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</si>
  <si>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</si>
  <si>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</si>
  <si>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</si>
  <si>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</si>
  <si>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</si>
  <si>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</si>
  <si>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</si>
  <si>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</si>
  <si>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</si>
  <si>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</si>
  <si>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</si>
  <si>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</si>
  <si>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</si>
  <si>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</si>
  <si>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</si>
  <si>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</si>
  <si>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</si>
  <si>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</si>
  <si>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</si>
  <si>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</si>
  <si>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</si>
  <si>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</si>
  <si>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</si>
  <si>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</si>
  <si>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</si>
  <si>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</si>
  <si>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</si>
  <si>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</si>
  <si>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</si>
  <si>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</si>
  <si>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</si>
  <si>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</si>
  <si>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</si>
  <si>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</si>
  <si>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</si>
  <si>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</si>
  <si>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</si>
  <si>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</si>
  <si>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</si>
  <si>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</si>
  <si>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</si>
  <si>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</si>
  <si>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</si>
  <si>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</si>
  <si>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</si>
  <si>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</si>
  <si>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</si>
  <si>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</si>
  <si>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</si>
  <si>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</si>
  <si>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</si>
  <si>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</si>
  <si>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</si>
  <si>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</si>
  <si>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</si>
  <si>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</si>
  <si>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</si>
  <si>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</si>
  <si>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</si>
  <si>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</si>
  <si>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</si>
  <si>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</si>
  <si>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</si>
  <si>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</si>
  <si>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</si>
  <si>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</si>
  <si>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</si>
  <si>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</si>
  <si>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</si>
  <si>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</si>
  <si>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</si>
  <si>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</si>
  <si>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</si>
  <si>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</si>
  <si>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</si>
  <si>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</si>
  <si>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</si>
  <si>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</si>
  <si>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</si>
  <si>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</si>
  <si>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</si>
  <si>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</si>
  <si>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</si>
  <si>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</si>
  <si>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</si>
  <si>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</si>
  <si>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</si>
  <si>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</si>
  <si>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</si>
  <si>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</si>
  <si>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</si>
  <si>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</si>
  <si>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</si>
  <si>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</si>
  <si>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</si>
  <si>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</si>
  <si>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</si>
  <si>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</si>
  <si>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</si>
  <si>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</si>
  <si>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</si>
  <si>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</si>
  <si>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</si>
  <si>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</si>
  <si>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</si>
  <si>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</si>
  <si>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</si>
  <si>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</si>
  <si>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</si>
  <si>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</si>
  <si>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</si>
  <si>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</si>
  <si>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</si>
  <si>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</si>
  <si>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</si>
  <si>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</si>
  <si>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</si>
  <si>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</si>
  <si>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</si>
  <si>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</si>
  <si>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</si>
  <si>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</si>
  <si>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</si>
  <si>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</si>
  <si>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</si>
  <si>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</si>
  <si>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</si>
  <si>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</si>
  <si>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</si>
  <si>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</si>
  <si>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</si>
  <si>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</si>
  <si>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</si>
  <si>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</si>
  <si>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</si>
  <si>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</si>
  <si>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</si>
  <si>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</si>
  <si>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</si>
  <si>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</si>
  <si>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</si>
  <si>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</si>
  <si>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</si>
  <si>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</si>
  <si>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</si>
  <si>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</si>
  <si>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</si>
  <si>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</si>
  <si>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</si>
  <si>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</si>
  <si>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</si>
  <si>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</si>
  <si>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</si>
  <si>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</si>
  <si>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</si>
  <si>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</si>
  <si>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</si>
  <si>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</si>
  <si>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</si>
  <si>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</si>
  <si>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</si>
  <si>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</si>
  <si>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</si>
  <si>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</si>
  <si>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</si>
  <si>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</si>
  <si>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</si>
  <si>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</si>
  <si>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</si>
  <si>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</si>
  <si>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</si>
  <si>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</si>
  <si>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</si>
  <si>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</si>
  <si>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</si>
  <si>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</si>
  <si>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</si>
  <si>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</si>
  <si>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</si>
  <si>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</si>
  <si>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</si>
  <si>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</si>
  <si>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</si>
  <si>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</si>
  <si>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</si>
  <si>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</si>
  <si>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</si>
  <si>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</si>
  <si>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</si>
  <si>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</si>
  <si>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</si>
  <si>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</si>
  <si>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</si>
  <si>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</si>
  <si>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</si>
  <si>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</si>
  <si>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</si>
  <si>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</si>
  <si>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</si>
  <si>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</si>
  <si>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</si>
  <si>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</si>
  <si>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</si>
  <si>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</si>
  <si>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</si>
  <si>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</si>
  <si>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</si>
  <si>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</si>
  <si>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</si>
  <si>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</si>
  <si>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</si>
  <si>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</si>
  <si>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</si>
  <si>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</si>
  <si>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</si>
  <si>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</si>
  <si>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</si>
  <si>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</si>
  <si>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</si>
  <si>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</si>
  <si>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</si>
  <si>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</si>
  <si>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</si>
  <si>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</si>
  <si>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</si>
  <si>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</si>
  <si>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</si>
  <si>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</si>
  <si>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</si>
  <si>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</si>
  <si>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</si>
  <si>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</si>
  <si>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</si>
  <si>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</si>
  <si>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</si>
  <si>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</si>
  <si>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</si>
  <si>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</si>
  <si>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</si>
  <si>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</si>
  <si>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</si>
  <si>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</si>
  <si>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</si>
  <si>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</si>
  <si>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</si>
  <si>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</si>
  <si>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</si>
  <si>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</si>
  <si>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</si>
  <si>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</si>
  <si>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</si>
  <si>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</si>
  <si>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</si>
  <si>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</si>
  <si>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</si>
  <si>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</si>
  <si>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</si>
  <si>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</si>
  <si>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</si>
  <si>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</si>
  <si>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</si>
  <si>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</si>
  <si>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</si>
  <si>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</si>
  <si>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</si>
  <si>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</si>
  <si>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</si>
  <si>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</si>
  <si>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</si>
  <si>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</si>
  <si>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</si>
  <si>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</si>
  <si>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</si>
  <si>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</si>
  <si>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</si>
  <si>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</si>
  <si>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</si>
  <si>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</si>
  <si>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</si>
  <si>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</si>
  <si>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</si>
  <si>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</si>
  <si>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</si>
  <si>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</si>
  <si>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</si>
  <si>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</si>
  <si>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</si>
  <si>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</si>
  <si>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</si>
  <si>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</si>
  <si>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</si>
  <si>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</si>
  <si>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</si>
  <si>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</si>
  <si>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</si>
  <si>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</si>
  <si>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</si>
  <si>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</si>
  <si>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</si>
  <si>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</si>
  <si>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</si>
  <si>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</si>
  <si>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</si>
  <si>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</si>
  <si>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</si>
  <si>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</si>
  <si>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</si>
  <si>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</si>
  <si>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</si>
  <si>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</si>
  <si>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</si>
  <si>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</si>
  <si>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</si>
  <si>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</si>
  <si>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</si>
  <si>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</si>
  <si>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</si>
  <si>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</si>
  <si>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</si>
  <si>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</si>
  <si>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</si>
  <si>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</si>
  <si>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</si>
  <si>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</si>
  <si>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</si>
  <si>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</si>
  <si>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</si>
  <si>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</si>
  <si>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</si>
  <si>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</si>
  <si>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</si>
  <si>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</si>
  <si>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</si>
  <si>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</si>
  <si>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</si>
  <si>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</si>
  <si>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</si>
  <si>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</si>
  <si>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</si>
  <si>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</si>
  <si>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</si>
  <si>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</si>
  <si>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</si>
  <si>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</si>
  <si>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</si>
  <si>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</si>
  <si>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</si>
  <si>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</si>
  <si>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</si>
  <si>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</si>
  <si>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</si>
  <si>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</si>
  <si>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</si>
  <si>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</si>
  <si>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</si>
  <si>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</si>
  <si>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</si>
  <si>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</si>
  <si>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</si>
  <si>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</si>
  <si>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</si>
  <si>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</si>
  <si>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</si>
  <si>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</si>
  <si>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</si>
  <si>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</si>
  <si>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</si>
  <si>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</si>
  <si>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</si>
  <si>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</si>
  <si>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</si>
  <si>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</si>
  <si>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</si>
  <si>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</si>
  <si>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</si>
  <si>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</si>
  <si>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</si>
  <si>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</si>
  <si>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</si>
  <si>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</si>
  <si>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</si>
  <si>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</si>
  <si>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</si>
  <si>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</si>
  <si>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</si>
  <si>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</si>
  <si>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</si>
  <si>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</si>
  <si>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</si>
  <si>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</si>
  <si>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</si>
  <si>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</si>
  <si>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</si>
  <si>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</si>
  <si>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</si>
  <si>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</si>
  <si>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</si>
  <si>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</si>
  <si>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</si>
  <si>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</si>
  <si>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</si>
  <si>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</si>
  <si>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</si>
  <si>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</si>
  <si>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</si>
  <si>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</si>
  <si>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</si>
  <si>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</si>
  <si>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</si>
  <si>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</si>
  <si>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</si>
  <si>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</si>
  <si>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</si>
  <si>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</si>
  <si>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</si>
  <si>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</si>
  <si>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</si>
  <si>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</si>
  <si>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</si>
  <si>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</si>
  <si>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</si>
  <si>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</si>
  <si>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</si>
  <si>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</si>
  <si>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</si>
  <si>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</si>
  <si>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</si>
  <si>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</si>
  <si>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</si>
  <si>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</si>
  <si>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</si>
  <si>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</si>
  <si>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</si>
  <si>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</si>
  <si>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</si>
  <si>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</si>
  <si>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</si>
  <si>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</si>
  <si>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</si>
  <si>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</si>
  <si>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</si>
  <si>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</si>
  <si>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</si>
  <si>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</si>
  <si>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</si>
  <si>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</si>
  <si>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</si>
  <si>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</si>
  <si>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</si>
  <si>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</si>
  <si>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</si>
  <si>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</si>
  <si>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</si>
  <si>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</si>
  <si>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</si>
  <si>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</si>
  <si>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</si>
  <si>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</si>
  <si>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</si>
  <si>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</si>
  <si>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</si>
  <si>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</si>
  <si>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</si>
  <si>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</si>
  <si>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</si>
  <si>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</si>
  <si>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</si>
  <si>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</si>
  <si>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</si>
  <si>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</si>
  <si>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</si>
  <si>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</si>
  <si>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</si>
  <si>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</si>
  <si>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</si>
  <si>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</si>
  <si>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</si>
  <si>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</si>
  <si>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</si>
  <si>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</si>
  <si>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</si>
  <si>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</si>
  <si>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</si>
  <si>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</si>
  <si>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</si>
  <si>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</si>
  <si>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</si>
  <si>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</si>
  <si>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</si>
  <si>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</si>
  <si>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</si>
  <si>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</si>
  <si>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</si>
  <si>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</si>
  <si>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</si>
  <si>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</si>
  <si>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</si>
  <si>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</si>
  <si>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</si>
  <si>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</si>
  <si>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</si>
  <si>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</si>
  <si>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</si>
  <si>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</si>
  <si>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</si>
  <si>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</si>
  <si>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</si>
  <si>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</si>
  <si>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</si>
  <si>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</si>
  <si>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</si>
  <si>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</si>
  <si>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</si>
  <si>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</si>
  <si>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</si>
  <si>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</si>
  <si>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</si>
  <si>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</si>
  <si>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</si>
  <si>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</si>
  <si>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</si>
  <si>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</si>
  <si>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</si>
  <si>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</si>
  <si>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</si>
  <si>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</si>
  <si>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</si>
  <si>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</si>
  <si>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</si>
  <si>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</si>
  <si>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</si>
  <si>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</si>
  <si>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</si>
  <si>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</si>
  <si>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</si>
  <si>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</si>
  <si>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</si>
  <si>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</si>
  <si>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</si>
  <si>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</si>
  <si>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</si>
  <si>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</si>
  <si>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</si>
  <si>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</si>
  <si>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</si>
  <si>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</si>
  <si>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</si>
  <si>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</si>
  <si>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</si>
  <si>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</si>
  <si>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</si>
  <si>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</si>
  <si>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</si>
  <si>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</si>
  <si>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</si>
  <si>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</si>
  <si>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</si>
  <si>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</si>
  <si>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</si>
  <si>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</si>
  <si>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</si>
  <si>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</si>
  <si>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</si>
  <si>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</si>
  <si>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</si>
  <si>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</si>
  <si>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</si>
  <si>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</si>
  <si>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</si>
  <si>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</si>
  <si>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</si>
  <si>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</si>
  <si>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</si>
  <si>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</si>
  <si>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</si>
  <si>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</si>
  <si>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</si>
  <si>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</si>
  <si>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</si>
  <si>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</si>
  <si>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</si>
  <si>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</si>
  <si>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</si>
  <si>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</si>
  <si>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</si>
  <si>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</si>
  <si>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</si>
  <si>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</si>
  <si>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</si>
  <si>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</si>
  <si>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</si>
  <si>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</si>
  <si>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</si>
  <si>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</si>
  <si>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</si>
  <si>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</si>
  <si>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</si>
  <si>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</si>
  <si>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</si>
  <si>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</si>
  <si>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</si>
  <si>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</si>
  <si>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</si>
  <si>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</si>
  <si>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</si>
  <si>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</si>
  <si>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</si>
  <si>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</si>
  <si>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</si>
  <si>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</si>
  <si>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</si>
  <si>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</si>
  <si>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</si>
  <si>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</si>
  <si>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</si>
  <si>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</si>
  <si>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</si>
  <si>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</si>
  <si>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</si>
  <si>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</si>
  <si>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</si>
  <si>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</si>
  <si>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</si>
  <si>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</si>
  <si>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</si>
  <si>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</si>
  <si>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</si>
  <si>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</si>
  <si>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</si>
  <si>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</si>
  <si>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</si>
  <si>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</si>
  <si>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</si>
  <si>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</si>
  <si>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</si>
  <si>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</si>
  <si>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</si>
  <si>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</si>
  <si>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</si>
  <si>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</si>
  <si>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</si>
  <si>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</si>
  <si>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</si>
  <si>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</si>
  <si>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</si>
  <si>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</si>
  <si>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</si>
  <si>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</si>
  <si>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</si>
  <si>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</si>
  <si>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</si>
  <si>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</si>
  <si>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</si>
  <si>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</si>
  <si>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</si>
  <si>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</si>
  <si>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</si>
  <si>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</si>
  <si>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</si>
  <si>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</si>
  <si>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</si>
  <si>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</si>
  <si>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</si>
  <si>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</si>
  <si>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</si>
  <si>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</si>
  <si>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</si>
  <si>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</si>
  <si>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</si>
  <si>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</si>
  <si>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</si>
  <si>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</si>
  <si>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</si>
  <si>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</si>
  <si>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</si>
  <si>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</si>
  <si>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</si>
  <si>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</si>
  <si>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</si>
  <si>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</si>
  <si>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</si>
  <si>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</si>
  <si>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</si>
  <si>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</si>
  <si>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</si>
  <si>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</si>
  <si>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</si>
  <si>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</si>
  <si>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</si>
  <si>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</si>
  <si>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</si>
  <si>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</si>
  <si>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</si>
  <si>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</si>
  <si>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</si>
  <si>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</si>
  <si>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</si>
  <si>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</si>
  <si>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</si>
  <si>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</si>
  <si>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</si>
  <si>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</si>
  <si>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</si>
  <si>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</si>
  <si>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</si>
  <si>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</si>
  <si>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</si>
  <si>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</si>
  <si>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</si>
  <si>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</si>
  <si>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</si>
  <si>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</si>
  <si>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</si>
  <si>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</si>
  <si>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</si>
  <si>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</si>
  <si>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</si>
  <si>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</si>
  <si>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</si>
  <si>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</si>
  <si>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</si>
  <si>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</si>
  <si>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</si>
  <si>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</si>
  <si>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</si>
  <si>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</si>
  <si>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</si>
  <si>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</si>
  <si>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</si>
  <si>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</si>
  <si>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</si>
  <si>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</si>
  <si>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</si>
  <si>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</si>
  <si>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</si>
  <si>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</si>
  <si>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</si>
  <si>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</si>
  <si>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</si>
  <si>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</si>
  <si>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</si>
  <si>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</si>
  <si>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</si>
  <si>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</si>
  <si>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</si>
  <si>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</si>
  <si>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</si>
  <si>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</si>
  <si>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</si>
  <si>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</si>
  <si>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</si>
  <si>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</si>
  <si>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</si>
  <si>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</si>
  <si>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</si>
  <si>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</si>
  <si>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</si>
  <si>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</si>
  <si>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</si>
  <si>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</si>
  <si>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</si>
  <si>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</si>
  <si>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</si>
  <si>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</si>
  <si>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</si>
  <si>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</si>
  <si>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</si>
  <si>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</si>
  <si>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</si>
  <si>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</si>
  <si>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</si>
  <si>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</si>
  <si>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</si>
  <si>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</si>
  <si>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</si>
  <si>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</si>
  <si>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</si>
  <si>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</si>
  <si>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</si>
  <si>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</si>
  <si>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</si>
  <si>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</si>
  <si>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</si>
  <si>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</si>
  <si>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</si>
  <si>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</si>
  <si>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</si>
  <si>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</si>
  <si>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</si>
  <si>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</si>
  <si>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</si>
  <si>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</si>
  <si>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</si>
  <si>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</si>
  <si>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</si>
  <si>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</si>
  <si>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</si>
  <si>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</si>
  <si>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</si>
  <si>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</si>
  <si>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</si>
  <si>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</si>
  <si>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</si>
  <si>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</si>
  <si>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</si>
  <si>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</si>
  <si>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</si>
  <si>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</si>
  <si>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</si>
  <si>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</si>
  <si>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</si>
  <si>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</si>
  <si>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</si>
  <si>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</si>
  <si>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</si>
  <si>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</si>
  <si>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</si>
  <si>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</si>
  <si>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</si>
  <si>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</si>
  <si>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</si>
  <si>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</si>
  <si>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</si>
  <si>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</si>
  <si>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</si>
  <si>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</si>
  <si>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</si>
  <si>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</si>
  <si>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</si>
  <si>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</si>
  <si>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</si>
  <si>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</si>
  <si>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</si>
  <si>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</si>
  <si>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</si>
  <si>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</si>
  <si>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</si>
  <si>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</si>
  <si>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</si>
  <si>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</si>
  <si>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</si>
  <si>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</si>
  <si>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</si>
  <si>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</si>
  <si>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</si>
  <si>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</si>
  <si>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</si>
  <si>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</si>
  <si>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</si>
  <si>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</si>
  <si>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</si>
  <si>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</si>
  <si>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</si>
  <si>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</si>
  <si>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</si>
  <si>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</si>
  <si>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</si>
  <si>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</si>
  <si>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</si>
  <si>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</si>
  <si>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</si>
  <si>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</si>
  <si>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</si>
  <si>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</si>
  <si>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</si>
  <si>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</si>
  <si>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</si>
  <si>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</si>
  <si>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</si>
  <si>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</si>
  <si>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</si>
  <si>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</si>
  <si>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</si>
  <si>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</si>
  <si>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</si>
  <si>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</si>
  <si>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</si>
  <si>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</si>
  <si>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</si>
  <si>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</si>
  <si>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</si>
  <si>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</si>
  <si>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</si>
  <si>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</si>
  <si>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</si>
  <si>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</si>
  <si>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</si>
  <si>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</si>
  <si>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</si>
  <si>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</si>
  <si>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</si>
  <si>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</si>
  <si>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</si>
  <si>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</si>
  <si>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</si>
  <si>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</si>
  <si>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</si>
  <si>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</si>
  <si>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</si>
  <si>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</si>
  <si>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</si>
  <si>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</si>
  <si>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</si>
  <si>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</si>
  <si>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</si>
  <si>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</si>
  <si>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</si>
  <si>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</si>
  <si>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</si>
  <si>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</si>
  <si>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</si>
  <si>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</si>
  <si>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</si>
  <si>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</si>
  <si>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</si>
  <si>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</si>
  <si>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</si>
  <si>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</si>
  <si>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</si>
  <si>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</si>
  <si>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</si>
  <si>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</si>
  <si>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</si>
  <si>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</si>
  <si>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</si>
  <si>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</si>
  <si>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</si>
  <si>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</si>
  <si>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</si>
  <si>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</si>
  <si>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</si>
  <si>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</si>
  <si>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</si>
  <si>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</si>
  <si>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</si>
  <si>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</si>
  <si>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</si>
  <si>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</si>
  <si>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</si>
  <si>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</si>
  <si>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</si>
  <si>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</si>
  <si>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</si>
  <si>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</si>
  <si>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</si>
  <si>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</si>
  <si>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</si>
  <si>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</si>
  <si>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</si>
  <si>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</si>
  <si>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</si>
  <si>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</si>
  <si>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</si>
  <si>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</si>
  <si>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</si>
  <si>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</si>
  <si>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</si>
  <si>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</si>
  <si>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</si>
  <si>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</si>
  <si>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</si>
  <si>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</si>
  <si>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</si>
  <si>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</si>
  <si>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</si>
  <si>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</si>
  <si>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</si>
  <si>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</si>
  <si>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</si>
  <si>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</si>
  <si>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</si>
  <si>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</si>
  <si>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</si>
  <si>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</si>
  <si>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</si>
  <si>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</si>
  <si>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</si>
  <si>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</si>
  <si>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</si>
  <si>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</si>
  <si>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</si>
  <si>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</si>
  <si>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</si>
  <si>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</si>
  <si>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</si>
  <si>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</si>
  <si>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</si>
  <si>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</si>
  <si>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</si>
  <si>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</si>
  <si>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</si>
  <si>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</si>
  <si>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</si>
  <si>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</si>
  <si>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</si>
  <si>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</si>
  <si>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</si>
  <si>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</si>
  <si>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</si>
  <si>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</si>
  <si>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</si>
  <si>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</si>
  <si>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</si>
  <si>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</si>
  <si>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</si>
  <si>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</si>
  <si>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</si>
  <si>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</si>
  <si>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</si>
  <si>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</si>
  <si>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</si>
  <si>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</si>
  <si>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</si>
  <si>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</si>
  <si>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</si>
  <si>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</si>
  <si>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</si>
  <si>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</si>
  <si>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</si>
  <si>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</si>
  <si>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</si>
  <si>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</si>
  <si>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</si>
  <si>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</si>
  <si>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</si>
  <si>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</si>
  <si>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</si>
  <si>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</si>
  <si>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</si>
  <si>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</si>
  <si>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</si>
  <si>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</si>
  <si>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</si>
  <si>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</si>
  <si>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</si>
  <si>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</si>
  <si>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</si>
  <si>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</si>
  <si>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</si>
  <si>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</si>
  <si>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</si>
  <si>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</si>
  <si>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</si>
  <si>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</si>
  <si>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</si>
  <si>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</si>
  <si>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</si>
  <si>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</si>
  <si>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</si>
  <si>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</si>
  <si>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</si>
  <si>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</si>
  <si>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</si>
  <si>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</si>
  <si>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</si>
  <si>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</si>
  <si>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</si>
  <si>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</si>
  <si>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</si>
  <si>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</si>
  <si>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</si>
  <si>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</si>
  <si>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</si>
  <si>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</si>
  <si>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</si>
  <si>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</si>
  <si>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</si>
  <si>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</si>
  <si>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</si>
  <si>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</si>
  <si>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</si>
  <si>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</si>
  <si>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</si>
  <si>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</si>
  <si>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</si>
  <si>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</si>
  <si>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</si>
  <si>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</si>
  <si>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</si>
  <si>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</si>
  <si>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</si>
  <si>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</si>
  <si>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</si>
  <si>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</si>
  <si>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</si>
  <si>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</si>
  <si>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</si>
  <si>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</si>
  <si>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</si>
  <si>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</si>
  <si>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</si>
  <si>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</si>
  <si>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</si>
  <si>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</si>
  <si>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</si>
  <si>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</si>
  <si>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</si>
  <si>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</si>
  <si>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</si>
  <si>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</si>
  <si>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</si>
  <si>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</si>
  <si>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</si>
  <si>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</si>
  <si>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</si>
  <si>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</si>
  <si>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</si>
  <si>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Guilherme </t>
  </si>
  <si>
    <t>Intervalo modernização</t>
  </si>
  <si>
    <t>Devido impacto do acidente, sem oportunidade de intervalo em D</t>
  </si>
  <si>
    <t>Cancelado devido a retomada do acidente de ZJA</t>
  </si>
  <si>
    <t xml:space="preserve">Luiz / Guilherme </t>
  </si>
  <si>
    <t xml:space="preserve">Cancelado pelo cco devido priorizar circulação </t>
  </si>
  <si>
    <t>Cancelado devido malha saturada, alto fluxo de trens na região</t>
  </si>
  <si>
    <t>ZJA-ZRU</t>
  </si>
  <si>
    <t>ZJAZRU</t>
  </si>
  <si>
    <t>Antonioni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</si>
  <si>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</si>
  <si>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</si>
  <si>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</si>
  <si>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</si>
  <si>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</si>
  <si>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</si>
  <si>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</si>
  <si>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</si>
  <si>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</si>
  <si>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</si>
  <si>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</si>
  <si>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</si>
  <si>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</si>
  <si>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</si>
  <si>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ZVP-ZAR</t>
  </si>
  <si>
    <t>ZVPZAR</t>
  </si>
  <si>
    <t>Generoso</t>
  </si>
  <si>
    <t>Deslocamento</t>
  </si>
  <si>
    <t xml:space="preserve">Não solicita intervalo/Equipe trabalhando no acidente </t>
  </si>
  <si>
    <t>ZEH-ZEC</t>
  </si>
  <si>
    <t>ZEHZEC</t>
  </si>
  <si>
    <t>Saulo</t>
  </si>
  <si>
    <t xml:space="preserve">Deslocamento </t>
  </si>
  <si>
    <t>MC1 07:57, sem oportunidade para deslocamento</t>
  </si>
  <si>
    <t>Deslocamento para ZFN</t>
  </si>
  <si>
    <t>ZEH-ZJA</t>
  </si>
  <si>
    <t>ZEHZJA</t>
  </si>
  <si>
    <t>Prev. macro 1 09:00</t>
  </si>
  <si>
    <t>Macro 1 08:05/Lic. 10:09/Em deslocamento para o acidente em ZJA</t>
  </si>
  <si>
    <t>Priorização local do acidente em ZJA</t>
  </si>
  <si>
    <t>ZTO-ZRX</t>
  </si>
  <si>
    <t>ZTOZRX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</si>
  <si>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</si>
  <si>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</si>
  <si>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</si>
  <si>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</si>
  <si>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</si>
  <si>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</si>
  <si>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</si>
  <si>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</si>
  <si>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</si>
  <si>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</si>
  <si>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</si>
  <si>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</si>
  <si>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</si>
  <si>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</si>
  <si>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ZTP</t>
  </si>
  <si>
    <t>ZTO-ZTP</t>
  </si>
  <si>
    <t>ZTOZTP</t>
  </si>
  <si>
    <t>Marcelo FMT</t>
  </si>
  <si>
    <t>Segue 2 escoteira para anexar vgs do E44 em ZTP</t>
  </si>
  <si>
    <t>Aguardando envio MC1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</si>
  <si>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</si>
  <si>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</si>
  <si>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</si>
  <si>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</si>
  <si>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</si>
  <si>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</si>
  <si>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</si>
  <si>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</si>
  <si>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</si>
  <si>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</si>
  <si>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Deslocamento entre ZSK-ZRX (Considerando usar a singela por 01h00 para MNB antes de partir)</t>
  </si>
  <si>
    <t>John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</si>
  <si>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</si>
  <si>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</si>
  <si>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</si>
  <si>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</si>
  <si>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</si>
  <si>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</si>
  <si>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</si>
  <si>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</si>
  <si>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</si>
  <si>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</si>
  <si>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</si>
  <si>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</si>
  <si>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</si>
  <si>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</si>
  <si>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</si>
  <si>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</si>
  <si>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</si>
  <si>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Ag. Solicitação da MC1 para alinhamento de FX</t>
  </si>
  <si>
    <t>Solicitado MC1 às 08h51 para deslocamento de ZLi para ZYU / Negado a MC1 às 12h18 devido fluxo de trens (reprogramado para D+1)</t>
  </si>
  <si>
    <t>MC1 07:41, previsão após L92 08:40</t>
  </si>
  <si>
    <t xml:space="preserve">Foi cancelado o deslocamento devido perda de sinal constante 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</si>
  <si>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</si>
  <si>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</si>
  <si>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</si>
  <si>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</si>
  <si>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</si>
  <si>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</si>
  <si>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</si>
  <si>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</si>
  <si>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Ronda 7 dias de ZTO-ZRX</t>
  </si>
  <si>
    <t>Não solicita hoje/Operador no hospital</t>
  </si>
  <si>
    <t>Operador foi para o hospital</t>
  </si>
  <si>
    <t>ZRQ138</t>
  </si>
  <si>
    <t>ZRQ-ZSU</t>
  </si>
  <si>
    <t>ZRQZSU</t>
  </si>
  <si>
    <t>Junio</t>
  </si>
  <si>
    <t>Inspeção R7D entre ZRQ-ZSU</t>
  </si>
  <si>
    <t>Não solicita/Irá fazer ronda a pé</t>
  </si>
  <si>
    <t>Inspeção R7D entre ZTO-ZRX</t>
  </si>
  <si>
    <t>MC1 08:29, apos passagem do I98 prev. 10hrs</t>
  </si>
  <si>
    <t>Em inspeção R7D de ZTO-ZRX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</si>
  <si>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</si>
  <si>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</si>
  <si>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</si>
  <si>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</si>
  <si>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</si>
  <si>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</si>
  <si>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</si>
  <si>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</si>
  <si>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</si>
  <si>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</si>
  <si>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</si>
  <si>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</si>
  <si>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</si>
  <si>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</si>
  <si>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</si>
  <si>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</si>
  <si>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</si>
  <si>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</si>
  <si>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</si>
  <si>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</si>
  <si>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ZDP-ZFN</t>
  </si>
  <si>
    <t>ZDPZFN</t>
  </si>
  <si>
    <t>Macro 1 09:04/Sem oportunidade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</si>
  <si>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</si>
  <si>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</si>
  <si>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</si>
  <si>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</si>
  <si>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</si>
  <si>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</si>
  <si>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</si>
  <si>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</si>
  <si>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</si>
  <si>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</si>
  <si>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</si>
  <si>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</si>
  <si>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</si>
  <si>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</si>
  <si>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</si>
  <si>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Macro 1 08:37/Lic. 10:55/Em inspeção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</si>
  <si>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</si>
  <si>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</si>
  <si>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</si>
  <si>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</si>
  <si>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</si>
  <si>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Macro 1 08:08/Sem oportunidade</t>
  </si>
  <si>
    <t>Macro 1 08:08/Sem oportunidade/Circulação intensa de trens</t>
  </si>
  <si>
    <t>Macro 1 07:41/Sem oportunidade</t>
  </si>
  <si>
    <t>Sem oportunidade devido malha saturada em consequência de acidentes e anomalias</t>
  </si>
  <si>
    <t xml:space="preserve">MC1 as 08hrs, previsão as 11hrs </t>
  </si>
  <si>
    <t xml:space="preserve">Não realizou o intervalo devido avaria do no reservatorio de agua do caminhao </t>
  </si>
  <si>
    <t xml:space="preserve">Não realizou o intervalo pois teve que aguardar a liberação do caminhão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</si>
  <si>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</si>
  <si>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</si>
  <si>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</si>
  <si>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</si>
  <si>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</si>
  <si>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</si>
  <si>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ZCV-ZMA</t>
  </si>
  <si>
    <t>ZCVZMA</t>
  </si>
  <si>
    <t>Danilo</t>
  </si>
  <si>
    <t>Execução de soldas - Depende de temperatura</t>
  </si>
  <si>
    <t>MC1 previsão 09:00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</si>
  <si>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</si>
  <si>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</si>
  <si>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</si>
  <si>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</si>
  <si>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Estacas (Intervalo pode ser fracionado em dois de 1h10)</t>
  </si>
  <si>
    <t xml:space="preserve">TP pronta as 07hrs, devido avaria da maquina teve que cancelar o trabalho </t>
  </si>
  <si>
    <t>TP pronta 08:30 , intervalo 09:03 ate 10:03 no KM 73,800</t>
  </si>
  <si>
    <t>Realizado o intervalo 09:03 ate 10:03 no KM 73,800, segundo intervalo fracionado 12:15 ate 13:35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</si>
  <si>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</si>
  <si>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</si>
  <si>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</si>
  <si>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</si>
  <si>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TP em preparação do local de trabalho / Ag. Pronto para alinhamento de intervalo em oportunidade</t>
  </si>
  <si>
    <t>Devido trecho crítico, realizado 80m de nivelamento no km 393+000 em ZUR394</t>
  </si>
  <si>
    <t>Turma em deslocamento</t>
  </si>
  <si>
    <t>Turma pronta 08:00/Prev. intervalo após I02 10:30/Intervalo aberto das 10:40 até 11:40/Produção: 60m de nivelamento contínuo manual</t>
  </si>
  <si>
    <t>Limpeza de lastro (Podendo ser fracionado em 2 intervalo de  01h00)</t>
  </si>
  <si>
    <t>Aguardando TP ficar pronta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</si>
  <si>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</si>
  <si>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</si>
  <si>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</si>
  <si>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</si>
  <si>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</si>
  <si>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</si>
  <si>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</si>
  <si>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</si>
  <si>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106-109</t>
  </si>
  <si>
    <t>243-2441</t>
  </si>
  <si>
    <t xml:space="preserve">Socaria mecanizada (local do acidente) - Via 2 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</si>
  <si>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</si>
  <si>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</si>
  <si>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</si>
  <si>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</si>
  <si>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</si>
  <si>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</si>
  <si>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</si>
  <si>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</si>
  <si>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</si>
  <si>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</si>
  <si>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Trabalho no local do acidente</t>
  </si>
  <si>
    <t>Realizado trabalho no acidente em ZJA.</t>
  </si>
  <si>
    <t>Socaria no local do acidente - Km 15 SB K14K18 (2 horas)</t>
  </si>
  <si>
    <t>CCO Verificando possibilidade de FX para Intervalo em oportunidade</t>
  </si>
  <si>
    <t>Sem oportunidade de intervalo em D, devido a retomada do acidente de ZJA</t>
  </si>
  <si>
    <t xml:space="preserve"> Socaria no km 244+500  (01:30) - Local do acidente</t>
  </si>
  <si>
    <t>Socaria - Acidente em ZJA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</si>
  <si>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</si>
  <si>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</si>
  <si>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</si>
  <si>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</si>
  <si>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</si>
  <si>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Aguardando macro 1</t>
  </si>
  <si>
    <t>Macro 1 11:31/Sem oportunidade</t>
  </si>
  <si>
    <t>Macro 1 07:43/Sem oportunidade</t>
  </si>
  <si>
    <t>Sidney</t>
  </si>
  <si>
    <t>Socaria em ZAC  linha 3 - Irá precisar sair fora de marco no km  81+600 (45 min)e no km 82+100  (45min)</t>
  </si>
  <si>
    <t>Sem condutor para solicitar macro 1</t>
  </si>
  <si>
    <t>ZED1/ZED361</t>
  </si>
  <si>
    <t xml:space="preserve">MC1 07:46, sem oportunidade devido malha saturada </t>
  </si>
  <si>
    <t xml:space="preserve">MC1 07:46, sem previsão devido prioridade na circulação </t>
  </si>
  <si>
    <t xml:space="preserve">Sem intervalo devido circulação 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</si>
  <si>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</si>
  <si>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</si>
  <si>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</si>
  <si>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</si>
  <si>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MC1 07:59, previsão apó I11 09:30</t>
  </si>
  <si>
    <t>MC1 07:46, em intervalo para socaria no km 359 em ZED361 / Sem infor. prod</t>
  </si>
  <si>
    <t>Tempo de intervalo concedido / Baixa produtividade</t>
  </si>
  <si>
    <t>Realizado intervalo para socaria no km 360+200 entre ZED361 / Prod. 520m</t>
  </si>
  <si>
    <t>Ag. Solicitar MC1</t>
  </si>
  <si>
    <t>Ag. intervalo de levante de vgs + desc. de pedra, para realizar socaria no km 15+000 ao km 16+000 em K14K18 (Local do Acidente)</t>
  </si>
  <si>
    <t>MC1 previsão 08:30</t>
  </si>
  <si>
    <t xml:space="preserve">MC1 08:55, em intervalo da socada no km 358,4 em ZED361 ate 13:40/prod. 400 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</si>
  <si>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</si>
  <si>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</si>
  <si>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</si>
  <si>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</si>
  <si>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Antonioni / Ary</t>
  </si>
  <si>
    <t>Macro 1 07:31/Prev. faixa após R96 08:30</t>
  </si>
  <si>
    <t>Macro 1 07:31/Prev. faixa após R96 08:10/Lic. 08:14/Intervalo aberto 09:30 até 14:30/Produção: 1733</t>
  </si>
  <si>
    <t>Macro 1 08:04/Sem oportunidade</t>
  </si>
  <si>
    <t>Manutenção programada</t>
  </si>
  <si>
    <t>Macro 1 08:03/Sem oportunidade</t>
  </si>
  <si>
    <t>Trecho congestionado/Sem oportunidade</t>
  </si>
  <si>
    <t>Macro 1 07:49/Aguardando oportunidade</t>
  </si>
  <si>
    <t>Macro 1 07:19/Aguardando oportunidade</t>
  </si>
  <si>
    <t>ZDG-N</t>
  </si>
  <si>
    <t>ZDGN</t>
  </si>
  <si>
    <t>Luiz Granado</t>
  </si>
  <si>
    <t>Descarga de 1 barra de trilho - AMV Norte de ZDG</t>
  </si>
  <si>
    <t>K58K59-2</t>
  </si>
  <si>
    <t>Descarga de dormentes no km 64+525 ao 63+500  e descarga de 1 barra de trilho no km 54+860 - ZDG AMV Norte</t>
  </si>
  <si>
    <t>MC1 às 07h16, Ag. aut. do CCO + alinhamento de FX</t>
  </si>
  <si>
    <t>2 (Clayton + Roberto)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</si>
  <si>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</si>
  <si>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</si>
  <si>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</si>
  <si>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 xml:space="preserve">Modernização -  Descarga de dormentes no km 64+525 ao 63+700 </t>
  </si>
  <si>
    <t xml:space="preserve">Descarga de dormentes   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</si>
  <si>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</si>
  <si>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</si>
  <si>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</si>
  <si>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 xml:space="preserve">Solda - Condicionada á temperatura </t>
  </si>
  <si>
    <t>TP realizando serviços de fechamento em outro local</t>
  </si>
  <si>
    <t>Execução de soldas - Condicionado e temperatura</t>
  </si>
  <si>
    <t>Solda - Condicionado à temperatura</t>
  </si>
  <si>
    <t>Sem oportunidade/Circulação intensa de trens</t>
  </si>
  <si>
    <t xml:space="preserve">Aguardando TP ficar pronta </t>
  </si>
  <si>
    <t xml:space="preserve">TP pronto 08:57, sem previsão de faixa devido malha saturada, alto fluxo de trens na regiao </t>
  </si>
  <si>
    <t>Mauro</t>
  </si>
  <si>
    <t>Turma pronta 08:30/Intervalo aberto das 11:24 até 12:54</t>
  </si>
  <si>
    <t>Turma pronta 08:30/Intervalo aberto das 11:24 até 12:54/Produção: 1 solda</t>
  </si>
  <si>
    <t>Rafael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</si>
  <si>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</si>
  <si>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</si>
  <si>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</si>
  <si>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</si>
  <si>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</si>
  <si>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Macro 1 08:00/Aguardando oportunidade</t>
  </si>
  <si>
    <t>Macro 1 08:00/Lic. 08:57/Descarregou 2 barras de trilho no km 95+500 das 11:07 ás 11:41/Retornando para ZPN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</si>
  <si>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</si>
  <si>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</si>
  <si>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</si>
  <si>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</si>
  <si>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</si>
  <si>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</si>
  <si>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</si>
  <si>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</si>
  <si>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</si>
  <si>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</si>
  <si>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</si>
  <si>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</si>
  <si>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</si>
  <si>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</si>
  <si>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</si>
  <si>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</si>
  <si>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</si>
  <si>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ZPN-ZCV</t>
  </si>
  <si>
    <t>Descarga de tampão no km 139+200 (30 min) para retirar uma junta comercial taco do PU de ZCV</t>
  </si>
  <si>
    <t xml:space="preserve">Não solicita/Sem turma para acompanhar 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</si>
  <si>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</si>
  <si>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</si>
  <si>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</si>
  <si>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Substituição de junta no km 53 - Travessão de ZBI</t>
  </si>
  <si>
    <t>ZUR394 / 380ZUR / ZJA380</t>
  </si>
  <si>
    <t>Ruan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</si>
  <si>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</si>
  <si>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</si>
  <si>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</si>
  <si>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Henrique / Wesley</t>
  </si>
  <si>
    <t>Puxamento da VIA (Local do acidente) / Considerando abertura do intervalo na livrada do V40</t>
  </si>
  <si>
    <t>Turma pronta 09:00/Intervalo aberto das 09:30 até 14:30</t>
  </si>
  <si>
    <t>Henrique</t>
  </si>
  <si>
    <t>Alívio de tensão (PONTO CRÍTICO DE FLAMBAGEM)</t>
  </si>
  <si>
    <t>Não solicita hoje/Turma finalizando outra atividade</t>
  </si>
  <si>
    <t>Julio Cesar</t>
  </si>
  <si>
    <t>Alívio de tensão</t>
  </si>
  <si>
    <t>Pronto 10:46/Intervalo aberto das 10:46 até 12:30/Aguardando informação de produção (tp realizando medição)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</si>
  <si>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</si>
  <si>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</si>
  <si>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</si>
  <si>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</si>
  <si>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</si>
  <si>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</si>
  <si>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</si>
  <si>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</si>
  <si>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</si>
  <si>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</si>
  <si>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</si>
  <si>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</si>
  <si>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</si>
  <si>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Realizado intervalo em boleitm para substituição do jacaré ZMO Norte</t>
  </si>
  <si>
    <t>Substituição de jacaré</t>
  </si>
  <si>
    <t>Turma pronta 12:00/Realizado a troca do jacaré</t>
  </si>
  <si>
    <t>João</t>
  </si>
  <si>
    <t>Turma pronta 09:00/Intervalo aberto das 09:40 até 12:39/Produção: Substituido 1 jacaré</t>
  </si>
  <si>
    <t>ZSWS</t>
  </si>
  <si>
    <t>ZSW-S</t>
  </si>
  <si>
    <t>Juscelio</t>
  </si>
  <si>
    <t>Substituição de AMV - (AMV Sul de ZSW)</t>
  </si>
  <si>
    <t xml:space="preserve">Troca de jacaré </t>
  </si>
  <si>
    <t>Turma realizando outra atividade/Erro de programação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</si>
  <si>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</si>
  <si>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</si>
  <si>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</si>
  <si>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</si>
  <si>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</si>
  <si>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</si>
  <si>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ZTF-N</t>
  </si>
  <si>
    <t>ZTFN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</si>
  <si>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</si>
  <si>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</si>
  <si>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</si>
  <si>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Prev. turma pronta 10:30</t>
  </si>
  <si>
    <t>Ednan</t>
  </si>
  <si>
    <t>Troca de meia chave - ZSW - Sul</t>
  </si>
  <si>
    <t>Turma pronta 11:30/Intervalo aberto das 11:45 até 13:45</t>
  </si>
  <si>
    <t>ZXH-ZSK</t>
  </si>
  <si>
    <t>ZSK2 / ZSK208</t>
  </si>
  <si>
    <t>PCM Via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</si>
  <si>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</si>
  <si>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</si>
  <si>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</si>
  <si>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</si>
  <si>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</si>
  <si>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</si>
  <si>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Descarga de 5 vagões no km 244+500 - Via 1 -  (2 horas) - Local do acidente</t>
  </si>
  <si>
    <t xml:space="preserve">Descarga de 7 vagões no km 15 SB K14K18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</si>
  <si>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</si>
  <si>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</si>
  <si>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</si>
  <si>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</si>
  <si>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 xml:space="preserve">Aguardando envio MC1, maquinista a caminho </t>
  </si>
  <si>
    <t>Descarga de 5 vagões no km 244+500 - Via 1 - Local do acidente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</si>
  <si>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</si>
  <si>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</si>
  <si>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</si>
  <si>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</si>
  <si>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</si>
  <si>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</si>
  <si>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101ZZF / ZCZK96</t>
  </si>
  <si>
    <t>Posicionamento de tampões no km 102+425 em 101ZZF (30 min) +  km 91+031 em ZCZK96 (30 min)</t>
  </si>
  <si>
    <t>Macro 1 07:49/Lic. 08:27/Realizando posicionamento de trilho entre ZCZ-ZCF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</si>
  <si>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</si>
  <si>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</si>
  <si>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</si>
  <si>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</si>
  <si>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</si>
  <si>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</si>
  <si>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</si>
  <si>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</si>
  <si>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</si>
  <si>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</si>
  <si>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</si>
  <si>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</si>
  <si>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</si>
  <si>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</si>
  <si>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</si>
  <si>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</si>
  <si>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</si>
  <si>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</si>
  <si>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</si>
  <si>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</si>
  <si>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</si>
  <si>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</si>
  <si>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</si>
  <si>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</si>
  <si>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</si>
  <si>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</si>
  <si>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</si>
  <si>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</si>
  <si>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</si>
  <si>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</si>
  <si>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Turma pronta 08:32/Sem oportunidade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</si>
  <si>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</si>
  <si>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</si>
  <si>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</si>
  <si>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</si>
  <si>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</si>
  <si>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</si>
  <si>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</si>
  <si>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</si>
  <si>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</si>
  <si>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</si>
  <si>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</si>
  <si>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</si>
  <si>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</si>
  <si>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</si>
  <si>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</si>
  <si>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</si>
  <si>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</si>
  <si>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</si>
  <si>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</si>
  <si>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</si>
  <si>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</si>
  <si>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</si>
  <si>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</si>
  <si>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</si>
  <si>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</si>
  <si>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</si>
  <si>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</si>
  <si>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</si>
  <si>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</si>
  <si>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Prev. turma pronta 10:00</t>
  </si>
  <si>
    <t>Não solicitou intervalo/Turma não conseguiu abrir boletim no local</t>
  </si>
  <si>
    <t>Turma não conseguiu abrir boletim no local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</si>
  <si>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</si>
  <si>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</si>
  <si>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</si>
  <si>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</si>
  <si>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</si>
  <si>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</si>
  <si>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</si>
  <si>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</si>
  <si>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</si>
  <si>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</si>
  <si>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PDM - Substituição de trilho</t>
  </si>
  <si>
    <t>Turma pronta 08:46/Sem oportunidade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</si>
  <si>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</si>
  <si>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</si>
  <si>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</si>
  <si>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</si>
  <si>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Turma pronta 08:35/Sem oportunidade/Circulação intensa de trens</t>
  </si>
  <si>
    <t>Antônio</t>
  </si>
  <si>
    <t>Turma pronta 09:10/Sem oportunidade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</si>
  <si>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</si>
  <si>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</si>
  <si>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</si>
  <si>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</si>
  <si>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</si>
  <si>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</si>
  <si>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</si>
  <si>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</si>
  <si>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</si>
  <si>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</si>
  <si>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</si>
  <si>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</si>
  <si>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</si>
  <si>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</si>
  <si>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</si>
  <si>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Jovânio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</si>
  <si>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</si>
  <si>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</si>
  <si>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</si>
  <si>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</si>
  <si>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</si>
  <si>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</si>
  <si>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</si>
  <si>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</si>
  <si>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</si>
  <si>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</si>
  <si>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</si>
  <si>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</si>
  <si>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</si>
  <si>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</si>
  <si>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</si>
  <si>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exec. de solda em ZRU205</t>
  </si>
  <si>
    <t>Realizado intervalo para exec. de soldas no km 205+600 em ZRU205 / Prod. 1 Solda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</si>
  <si>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</si>
  <si>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</si>
  <si>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</si>
  <si>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</si>
  <si>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Júlio</t>
  </si>
  <si>
    <t>Previsao TP pronta 10:20, em intervalo das 10:35 ate 12:05/ prod. 1 solda</t>
  </si>
  <si>
    <t>Jeovânio</t>
  </si>
  <si>
    <t xml:space="preserve">TP pronto 07:23, em intervalo 11:30 ate 13hrs/ prod. 1 solda </t>
  </si>
  <si>
    <t xml:space="preserve">TP pronta 09:19, em intervalo 11:06 ate 12:36/prod. 1 solda </t>
  </si>
  <si>
    <t>Turma pronta 09:00/Intervalo aberto das 09:23 até 12:23/Intervalo entregue 12:50 (com atraso parando I10 em boletim)/Produção: 2 soldas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</si>
  <si>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</si>
  <si>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</si>
  <si>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</si>
  <si>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ZMAN</t>
  </si>
  <si>
    <t>Antonio</t>
  </si>
  <si>
    <t>Turma pronta 09:01/Intervalo aberto das 09:39 até 12:39/Produção: 2 soldas</t>
  </si>
  <si>
    <t>Turma pronta 08:39/Intervalo aberto das 08:54 até 10:24/Produção: 2 soldas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</si>
  <si>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</si>
  <si>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</si>
  <si>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</si>
  <si>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ZIQ-1</t>
  </si>
  <si>
    <t>Solda - Condicionado à temperatura (ZIQ-1)</t>
  </si>
  <si>
    <t>Turma pronta 09:20/Sem oportunidade</t>
  </si>
  <si>
    <t>ZRW-1</t>
  </si>
  <si>
    <t>Solda - Condicionado à temperatura (ZRW-1)</t>
  </si>
  <si>
    <t>ZSF-1</t>
  </si>
  <si>
    <t>Solda - Condicionado à temperatura (ZSF-1)</t>
  </si>
  <si>
    <t>Turma pronta 09:02/</t>
  </si>
  <si>
    <t>Turma pronta 08:27/</t>
  </si>
  <si>
    <t>Solda - Condicionado à temperatura - (ZIQ-1)</t>
  </si>
  <si>
    <t>Colaborador de atestado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</si>
  <si>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</si>
  <si>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</si>
  <si>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JULIO (TP-701)</t>
  </si>
  <si>
    <t>Julio César</t>
  </si>
  <si>
    <t>Não solicitou intervalo - Sem contato</t>
  </si>
  <si>
    <t>Substituição de trilho - Depende de temperatura</t>
  </si>
  <si>
    <t>Turma não solicitou intervalo</t>
  </si>
  <si>
    <t>Substituição de trilho - Depende da preparação + condições climáticas</t>
  </si>
  <si>
    <t>Realizado o intervalo para substituição de trilho entre ZED-ZJA no boletim de serviço</t>
  </si>
  <si>
    <t>Fabricio</t>
  </si>
  <si>
    <t>Substituição de tampão</t>
  </si>
  <si>
    <t>Ag. TP pronto para alinhamento de intervalo</t>
  </si>
  <si>
    <t>Realizado intervalo para substituição de tampão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</si>
  <si>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</si>
  <si>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</si>
  <si>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</si>
  <si>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</si>
  <si>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Maicon</t>
  </si>
  <si>
    <t>Em intervalo para substituição de tampão em ponto de restição no km 162+800 em ZCT163 / 09h40 - 10h40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</si>
  <si>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</si>
  <si>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</si>
  <si>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</si>
  <si>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</si>
  <si>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em preparação/Prev. pronto 08:30</t>
  </si>
  <si>
    <t xml:space="preserve">Turma pronta 08:20/Intervalo aberto das 09:12 até 12:12/Produção: 312m </t>
  </si>
  <si>
    <t>Turma em preparação/Prev. pronto 09:00</t>
  </si>
  <si>
    <t>Turma pronta 10:00/Aguardando livrada do A67/Intervalo aberto das 10:40 até 12:10/Produção: 7m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</si>
  <si>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</si>
  <si>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</si>
  <si>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ZFH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</si>
  <si>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</si>
  <si>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</si>
  <si>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</si>
  <si>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Matheus</t>
  </si>
  <si>
    <t>Descarga de trilho</t>
  </si>
  <si>
    <t xml:space="preserve">Descarga ok </t>
  </si>
  <si>
    <t>Descarga de 1 barra no km 244+040 (30min) e descarga de 1 barra no 244+620 (30min)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</si>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</sst>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/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G230" activePane="topRight" state="frozen"/>
      <selection pane="topRight" activeCell="H242" sqref="H242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0" t="s">
        <v>1019</v>
      </c>
      <c r="C1" s="231"/>
      <c r="D1" s="231"/>
      <c r="E1" s="3"/>
      <c r="F1" s="230" t="s">
        <v>1020</v>
      </c>
      <c r="G1" s="231"/>
      <c r="H1" s="232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1"/>
      <c r="AG1" s="233"/>
      <c r="AH1" s="5"/>
      <c r="AI1" s="240" t="s">
        <v>1021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1022</v>
      </c>
      <c r="BI1" s="246"/>
      <c r="BJ1" s="246"/>
      <c r="BK1" s="247"/>
      <c r="BL1" s="5"/>
      <c r="BM1" s="237" t="s">
        <v>1023</v>
      </c>
      <c r="BN1" s="238"/>
      <c r="BO1" s="238"/>
      <c r="BP1" s="238"/>
      <c r="BQ1" s="238"/>
      <c r="BR1" s="238"/>
      <c r="BS1" s="239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0" t="s">
        <v>1024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1027</v>
      </c>
      <c r="AT2" s="241"/>
      <c r="AU2" s="241"/>
      <c r="AV2" s="241"/>
      <c r="AW2" s="241"/>
      <c r="AX2" s="241"/>
      <c r="AY2" s="244"/>
      <c r="AZ2" s="6"/>
      <c r="BA2" s="234" t="s">
        <v>1028</v>
      </c>
      <c r="BB2" s="236"/>
      <c r="BC2" s="240" t="s">
        <v>1025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4" t="s">
        <v>1029</v>
      </c>
      <c r="AJ3" s="236"/>
      <c r="AK3" s="234" t="s">
        <v>1030</v>
      </c>
      <c r="AL3" s="235"/>
      <c r="AM3" s="256"/>
      <c r="AN3" s="257"/>
      <c r="AO3" s="235"/>
      <c r="AP3" s="235"/>
      <c r="AQ3" s="236"/>
      <c r="AR3" s="67"/>
      <c r="AS3" s="228" t="s">
        <v>1036</v>
      </c>
      <c r="AT3" s="229"/>
      <c r="AU3" s="228" t="s">
        <v>1037</v>
      </c>
      <c r="AV3" s="229"/>
      <c r="AW3" s="228" t="s">
        <v>1038</v>
      </c>
      <c r="AX3" s="229"/>
      <c r="AY3" s="67" t="s">
        <v>1039</v>
      </c>
      <c r="AZ3" s="67"/>
      <c r="BA3" s="254"/>
      <c r="BB3" s="255"/>
      <c r="BC3" s="234" t="s">
        <v>1032</v>
      </c>
      <c r="BD3" s="235"/>
      <c r="BE3" s="235"/>
      <c r="BF3" s="236"/>
      <c r="BG3" s="66"/>
      <c r="BH3" s="248"/>
      <c r="BI3" s="249"/>
      <c r="BJ3" s="249"/>
      <c r="BK3" s="250"/>
      <c r="BL3" s="66"/>
      <c r="BM3" s="237" t="s">
        <v>1040</v>
      </c>
      <c r="BN3" s="238"/>
      <c r="BO3" s="238"/>
      <c r="BP3" s="239"/>
      <c r="BQ3" s="237" t="s">
        <v>841</v>
      </c>
      <c r="BR3" s="238"/>
      <c r="BS3" s="239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72" t="s">
        <v>1687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1488</v>
      </c>
      <c r="W6" s="194" t="s">
        <v>1688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1689</v>
      </c>
      <c r="BK6" s="20" t="s">
        <v>1690</v>
      </c>
      <c r="BL6" s="18"/>
      <c r="BM6" s="145" t="s">
        <v>539</v>
      </c>
      <c r="BN6" s="145" t="s">
        <v>558</v>
      </c>
      <c r="BO6" s="145" t="s">
        <v>621</v>
      </c>
      <c r="BP6" s="20" t="s">
        <v>1690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1401</v>
      </c>
      <c r="W7" s="118" t="s">
        <v>1585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1658</v>
      </c>
      <c r="BK7" s="19" t="s">
        <v>1659</v>
      </c>
      <c r="BL7" s="18"/>
      <c r="BM7" s="145" t="s">
        <v>548</v>
      </c>
      <c r="BN7" s="144" t="s">
        <v>563</v>
      </c>
      <c r="BO7" s="145" t="s">
        <v>636</v>
      </c>
      <c r="BP7" s="19" t="s">
        <v>1659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1512</v>
      </c>
      <c r="W8" s="118" t="s">
        <v>1513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1514</v>
      </c>
      <c r="BK8" s="19" t="s">
        <v>1515</v>
      </c>
      <c r="BL8" s="18"/>
      <c r="BM8" s="145" t="s">
        <v>542</v>
      </c>
      <c r="BN8" s="144" t="s">
        <v>570</v>
      </c>
      <c r="BO8" s="145" t="s">
        <v>680</v>
      </c>
      <c r="BP8" s="19" t="s">
        <v>1515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1516</v>
      </c>
      <c r="W9" s="118" t="s">
        <v>1517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1518</v>
      </c>
      <c r="BK9" s="19" t="s">
        <v>1519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1520</v>
      </c>
      <c r="W10" s="118" t="s">
        <v>1513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1521</v>
      </c>
      <c r="BK10" s="19" t="s">
        <v>1522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1523</v>
      </c>
      <c r="W11" s="118" t="s">
        <v>1524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1525</v>
      </c>
      <c r="BK11" s="20" t="s">
        <v>1525</v>
      </c>
      <c r="BL11" s="18"/>
      <c r="BM11" s="145" t="s">
        <v>539</v>
      </c>
      <c r="BN11" s="145" t="s">
        <v>568</v>
      </c>
      <c r="BO11" s="145" t="s">
        <v>645</v>
      </c>
      <c r="BP11" s="21" t="s">
        <v>1526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1527</v>
      </c>
      <c r="W12" s="118" t="s">
        <v>1517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1518</v>
      </c>
      <c r="BK12" s="19" t="s">
        <v>1519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1528</v>
      </c>
      <c r="W13" s="118" t="s">
        <v>1513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1514</v>
      </c>
      <c r="BK13" s="19" t="s">
        <v>1529</v>
      </c>
      <c r="BL13" s="18"/>
      <c r="BM13" s="145" t="s">
        <v>548</v>
      </c>
      <c r="BN13" s="144" t="s">
        <v>563</v>
      </c>
      <c r="BO13" s="145" t="s">
        <v>636</v>
      </c>
      <c r="BP13" s="169" t="s">
        <v>1530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1402</v>
      </c>
      <c r="I14" s="159" t="s">
        <v>1402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1403</v>
      </c>
      <c r="W14" s="118" t="s">
        <v>1404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1405</v>
      </c>
      <c r="BK14" s="19" t="s">
        <v>1406</v>
      </c>
      <c r="BL14" s="18"/>
      <c r="BM14" s="145" t="s">
        <v>552</v>
      </c>
      <c r="BN14" s="144" t="s">
        <v>552</v>
      </c>
      <c r="BO14" s="145" t="s">
        <v>552</v>
      </c>
      <c r="BP14" s="19" t="s">
        <v>1406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1121</v>
      </c>
      <c r="W15" s="118" t="s">
        <v>1312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1313</v>
      </c>
      <c r="BK15" s="19" t="s">
        <v>1314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1297</v>
      </c>
      <c r="W16" s="118" t="s">
        <v>1298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1299</v>
      </c>
      <c r="BK16" s="19" t="s">
        <v>1300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1241</v>
      </c>
      <c r="N17" s="142" t="s">
        <v>1242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1243</v>
      </c>
      <c r="W17" s="118" t="s">
        <v>1244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1245</v>
      </c>
      <c r="BK17" s="20" t="s">
        <v>1246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1119</v>
      </c>
      <c r="N18" s="142" t="s">
        <v>1120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1121</v>
      </c>
      <c r="W18" s="118" t="s">
        <v>1122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1123</v>
      </c>
      <c r="BK18" s="19" t="s">
        <v>1123</v>
      </c>
      <c r="BL18" s="18"/>
      <c r="BM18" s="145" t="s">
        <v>538</v>
      </c>
      <c r="BN18" s="144" t="s">
        <v>567</v>
      </c>
      <c r="BO18" s="145" t="s">
        <v>624</v>
      </c>
      <c r="BP18" s="19" t="s">
        <v>1123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1124</v>
      </c>
      <c r="J19" s="118">
        <v>70</v>
      </c>
      <c r="K19" s="118">
        <v>104</v>
      </c>
      <c r="L19" s="118" t="s">
        <v>520</v>
      </c>
      <c r="M19" s="142" t="s">
        <v>1125</v>
      </c>
      <c r="N19" s="142" t="s">
        <v>1126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1121</v>
      </c>
      <c r="W19" s="118" t="s">
        <v>1127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1128</v>
      </c>
      <c r="BK19" s="19" t="s">
        <v>1129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1130</v>
      </c>
      <c r="J20" s="118">
        <v>70</v>
      </c>
      <c r="K20" s="118">
        <v>104</v>
      </c>
      <c r="L20" s="118" t="s">
        <v>520</v>
      </c>
      <c r="M20" s="142" t="s">
        <v>1131</v>
      </c>
      <c r="N20" s="142" t="s">
        <v>1132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1121</v>
      </c>
      <c r="W20" s="118" t="s">
        <v>1133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1134</v>
      </c>
      <c r="BK20" s="19" t="s">
        <v>1135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1401</v>
      </c>
      <c r="W21" s="118" t="s">
        <v>1585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1303</v>
      </c>
      <c r="BK21" s="19" t="s">
        <v>1542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1512</v>
      </c>
      <c r="W22" s="118" t="s">
        <v>1287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1303</v>
      </c>
      <c r="BK22" s="19" t="s">
        <v>1531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1516</v>
      </c>
      <c r="W23" s="118" t="s">
        <v>1287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1303</v>
      </c>
      <c r="BK23" s="19" t="s">
        <v>1532</v>
      </c>
      <c r="BL23" s="18"/>
      <c r="BM23" s="145" t="s">
        <v>542</v>
      </c>
      <c r="BN23" s="144" t="s">
        <v>570</v>
      </c>
      <c r="BO23" s="145" t="s">
        <v>632</v>
      </c>
      <c r="BP23" s="197" t="s">
        <v>1532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1533</v>
      </c>
      <c r="N24" s="142" t="s">
        <v>1534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1535</v>
      </c>
      <c r="W24" s="118" t="s">
        <v>1287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1303</v>
      </c>
      <c r="BK24" s="196" t="s">
        <v>1536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7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1523</v>
      </c>
      <c r="W25" s="118" t="s">
        <v>1537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1538</v>
      </c>
      <c r="BK25" s="19" t="s">
        <v>1538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1539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1540</v>
      </c>
      <c r="W26" s="118" t="s">
        <v>1541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1303</v>
      </c>
      <c r="BK26" s="19" t="s">
        <v>1542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1528</v>
      </c>
      <c r="W27" s="118" t="s">
        <v>1287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1303</v>
      </c>
      <c r="BK27" s="19" t="s">
        <v>1531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7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1486</v>
      </c>
      <c r="N28" s="142" t="s">
        <v>1487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1488</v>
      </c>
      <c r="W28" s="194" t="s">
        <v>1489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1490</v>
      </c>
      <c r="BK28" s="19" t="s">
        <v>1491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1402</v>
      </c>
      <c r="I29" s="159" t="s">
        <v>1402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1403</v>
      </c>
      <c r="W29" s="118" t="s">
        <v>1404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1407</v>
      </c>
      <c r="BK29" s="196" t="s">
        <v>1408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1315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1316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1143</v>
      </c>
      <c r="W30" s="118" t="s">
        <v>1317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1149</v>
      </c>
      <c r="BK30" s="196" t="s">
        <v>1318</v>
      </c>
      <c r="BL30" s="18"/>
      <c r="BM30" s="145" t="s">
        <v>546</v>
      </c>
      <c r="BN30" s="144" t="s">
        <v>546</v>
      </c>
      <c r="BO30" s="145" t="s">
        <v>546</v>
      </c>
      <c r="BP30" s="169" t="s">
        <v>1319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1320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1121</v>
      </c>
      <c r="W31" s="118" t="s">
        <v>1312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1149</v>
      </c>
      <c r="BK31" s="196" t="s">
        <v>1321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1247</v>
      </c>
      <c r="N32" s="142" t="s">
        <v>1248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1185</v>
      </c>
      <c r="W32" s="118" t="s">
        <v>1244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1149</v>
      </c>
      <c r="BK32" s="19" t="s">
        <v>1249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1207</v>
      </c>
      <c r="N33" s="142" t="s">
        <v>1208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1209</v>
      </c>
      <c r="W33" s="118" t="s">
        <v>1210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1211</v>
      </c>
      <c r="AN33" s="118" t="s">
        <v>1212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1213</v>
      </c>
      <c r="BK33" s="196" t="s">
        <v>1214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1691</v>
      </c>
      <c r="W34" s="118" t="s">
        <v>1692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1693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1660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1661</v>
      </c>
      <c r="W35" s="118" t="s">
        <v>1585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1140</v>
      </c>
      <c r="BK35" s="19" t="s">
        <v>1140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1401</v>
      </c>
      <c r="W36" s="118" t="s">
        <v>1585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1140</v>
      </c>
      <c r="BK36" s="19" t="s">
        <v>1140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7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1543</v>
      </c>
      <c r="W37" s="118" t="s">
        <v>1541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1544</v>
      </c>
      <c r="BK37" s="19" t="s">
        <v>1545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1512</v>
      </c>
      <c r="W38" s="118" t="s">
        <v>1541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1546</v>
      </c>
      <c r="BK38" s="196" t="s">
        <v>1547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1548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1516</v>
      </c>
      <c r="W39" s="118" t="s">
        <v>1541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1549</v>
      </c>
      <c r="BK39" s="19" t="s">
        <v>1550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1551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1535</v>
      </c>
      <c r="W40" s="118" t="s">
        <v>1541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1552</v>
      </c>
      <c r="BK40" s="19" t="s">
        <v>1553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1554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1523</v>
      </c>
      <c r="W41" s="118" t="s">
        <v>1513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1555</v>
      </c>
      <c r="BK41" s="19" t="s">
        <v>1556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1548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1540</v>
      </c>
      <c r="W42" s="118" t="s">
        <v>1541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1557</v>
      </c>
      <c r="BK42" s="19" t="s">
        <v>1550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1528</v>
      </c>
      <c r="W43" s="118" t="s">
        <v>1541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1558</v>
      </c>
      <c r="BK43" s="196" t="s">
        <v>1559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1471</v>
      </c>
      <c r="N44" s="142" t="s">
        <v>1472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1473</v>
      </c>
      <c r="W44" s="118" t="s">
        <v>1474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1475</v>
      </c>
      <c r="BK44" s="196" t="s">
        <v>1476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1447</v>
      </c>
      <c r="N45" s="142" t="s">
        <v>1448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1449</v>
      </c>
      <c r="W45" s="118" t="s">
        <v>1450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1140</v>
      </c>
      <c r="BK45" s="19" t="s">
        <v>1140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1451</v>
      </c>
      <c r="N46" s="142" t="s">
        <v>1452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1453</v>
      </c>
      <c r="W46" s="118" t="s">
        <v>1454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1140</v>
      </c>
      <c r="BK46" s="19" t="s">
        <v>1140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1402</v>
      </c>
      <c r="I47" s="119" t="s">
        <v>1402</v>
      </c>
      <c r="J47" s="118">
        <v>73</v>
      </c>
      <c r="K47" s="118">
        <v>156.6</v>
      </c>
      <c r="L47" s="118" t="s">
        <v>520</v>
      </c>
      <c r="M47" s="142" t="s">
        <v>1409</v>
      </c>
      <c r="N47" s="142" t="s">
        <v>1410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1403</v>
      </c>
      <c r="W47" s="194" t="s">
        <v>1411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1412</v>
      </c>
      <c r="BK47" s="196" t="s">
        <v>1413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1414</v>
      </c>
      <c r="W48" s="118" t="s">
        <v>1415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1416</v>
      </c>
      <c r="BK48" s="19" t="s">
        <v>1417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1418</v>
      </c>
      <c r="W49" s="118" t="s">
        <v>1419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1420</v>
      </c>
      <c r="BK49" s="196" t="s">
        <v>1421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1121</v>
      </c>
      <c r="W50" s="118" t="s">
        <v>1312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1322</v>
      </c>
      <c r="BK50" s="20" t="s">
        <v>1322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1121</v>
      </c>
      <c r="W51" s="118" t="s">
        <v>1323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1324</v>
      </c>
      <c r="AN51" s="118" t="s">
        <v>1325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1326</v>
      </c>
      <c r="BK51" s="19" t="s">
        <v>1327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1250</v>
      </c>
      <c r="J52" s="118">
        <v>73</v>
      </c>
      <c r="K52" s="142">
        <v>306.72899999999998</v>
      </c>
      <c r="L52" s="118">
        <v>439</v>
      </c>
      <c r="M52" s="142" t="s">
        <v>1251</v>
      </c>
      <c r="N52" s="142" t="s">
        <v>1252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1243</v>
      </c>
      <c r="W52" s="118" t="s">
        <v>1253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1250</v>
      </c>
      <c r="AM52" s="118" t="s">
        <v>1254</v>
      </c>
      <c r="AN52" s="118" t="s">
        <v>1254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1255</v>
      </c>
      <c r="BK52" s="19" t="s">
        <v>1255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1136</v>
      </c>
      <c r="N53" s="142" t="s">
        <v>1137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1138</v>
      </c>
      <c r="W53" s="118" t="s">
        <v>1139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1140</v>
      </c>
      <c r="BK53" s="19" t="s">
        <v>1140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1551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1535</v>
      </c>
      <c r="W54" s="118" t="s">
        <v>1560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1561</v>
      </c>
      <c r="BK54" s="19" t="s">
        <v>1562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1554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1523</v>
      </c>
      <c r="W55" s="118" t="s">
        <v>1563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1564</v>
      </c>
      <c r="BK55" s="19" t="s">
        <v>1565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1548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1540</v>
      </c>
      <c r="W56" s="118" t="s">
        <v>1566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1561</v>
      </c>
      <c r="BK56" s="19" t="s">
        <v>1567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1256</v>
      </c>
      <c r="N57" s="142" t="s">
        <v>1257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1243</v>
      </c>
      <c r="W57" s="118" t="s">
        <v>1258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1259</v>
      </c>
      <c r="BK57" s="208" t="s">
        <v>1260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1261</v>
      </c>
      <c r="N58" s="142" t="s">
        <v>1262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1263</v>
      </c>
      <c r="W58" s="118" t="s">
        <v>1258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1264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1141</v>
      </c>
      <c r="N59" s="142" t="s">
        <v>1142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1143</v>
      </c>
      <c r="W59" s="118" t="s">
        <v>1144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1145</v>
      </c>
      <c r="BK59" s="19" t="s">
        <v>1145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1535</v>
      </c>
      <c r="W60" s="118" t="s">
        <v>1568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1303</v>
      </c>
      <c r="BK60" s="19" t="s">
        <v>1569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1523</v>
      </c>
      <c r="W61" s="118" t="s">
        <v>1524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1303</v>
      </c>
      <c r="BK61" s="19" t="s">
        <v>1570</v>
      </c>
      <c r="BL61" s="18"/>
      <c r="BM61" s="145" t="s">
        <v>552</v>
      </c>
      <c r="BN61" s="145" t="s">
        <v>552</v>
      </c>
      <c r="BO61" s="145" t="s">
        <v>552</v>
      </c>
      <c r="BP61" s="169" t="s">
        <v>1571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1343</v>
      </c>
      <c r="W62" s="118" t="s">
        <v>1568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1572</v>
      </c>
      <c r="BK62" s="19" t="s">
        <v>1569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1528</v>
      </c>
      <c r="W63" s="118" t="s">
        <v>1541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1303</v>
      </c>
      <c r="BK63" s="19" t="s">
        <v>1573</v>
      </c>
      <c r="BL63" s="18"/>
      <c r="BM63" s="145" t="s">
        <v>542</v>
      </c>
      <c r="BN63" s="144" t="s">
        <v>570</v>
      </c>
      <c r="BO63" s="145" t="s">
        <v>680</v>
      </c>
      <c r="BP63" s="19" t="s">
        <v>1574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1441</v>
      </c>
      <c r="W64" s="118" t="s">
        <v>1442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1443</v>
      </c>
      <c r="BK64" s="19" t="s">
        <v>1443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1143</v>
      </c>
      <c r="W65" s="118" t="s">
        <v>1328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1329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1261</v>
      </c>
      <c r="N66" s="142" t="s">
        <v>1262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1263</v>
      </c>
      <c r="W66" s="118" t="s">
        <v>1258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1149</v>
      </c>
      <c r="BK66" s="19" t="s">
        <v>1265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1152</v>
      </c>
      <c r="N67" s="142" t="s">
        <v>1153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1185</v>
      </c>
      <c r="W67" s="118" t="s">
        <v>1215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1216</v>
      </c>
      <c r="BK67" s="19" t="s">
        <v>1216</v>
      </c>
      <c r="BL67" s="18"/>
      <c r="BM67" s="145" t="s">
        <v>549</v>
      </c>
      <c r="BN67" s="144" t="s">
        <v>0</v>
      </c>
      <c r="BO67" s="145" t="s">
        <v>638</v>
      </c>
      <c r="BP67" s="169" t="s">
        <v>1217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1141</v>
      </c>
      <c r="N68" s="142" t="s">
        <v>1142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1143</v>
      </c>
      <c r="W68" s="118" t="s">
        <v>1146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1147</v>
      </c>
      <c r="AN68" s="118" t="s">
        <v>1148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1149</v>
      </c>
      <c r="BK68" s="19" t="s">
        <v>1150</v>
      </c>
      <c r="BL68" s="18"/>
      <c r="BM68" s="145" t="s">
        <v>542</v>
      </c>
      <c r="BN68" s="144" t="s">
        <v>570</v>
      </c>
      <c r="BO68" s="145" t="s">
        <v>621</v>
      </c>
      <c r="BP68" s="169" t="s">
        <v>1151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1401</v>
      </c>
      <c r="W69" s="118" t="s">
        <v>1585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1301</v>
      </c>
      <c r="BK69" s="19" t="s">
        <v>1662</v>
      </c>
      <c r="BL69" s="18"/>
      <c r="BM69" s="145" t="s">
        <v>542</v>
      </c>
      <c r="BN69" s="144" t="s">
        <v>570</v>
      </c>
      <c r="BO69" s="145" t="s">
        <v>632</v>
      </c>
      <c r="BP69" s="19" t="s">
        <v>1662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1548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1516</v>
      </c>
      <c r="W70" s="118" t="s">
        <v>1575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1301</v>
      </c>
      <c r="BK70" s="19" t="s">
        <v>1576</v>
      </c>
      <c r="BL70" s="18"/>
      <c r="BM70" s="145" t="s">
        <v>552</v>
      </c>
      <c r="BN70" s="145" t="s">
        <v>552</v>
      </c>
      <c r="BO70" s="145" t="s">
        <v>552</v>
      </c>
      <c r="BP70" s="169" t="s">
        <v>1576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1551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1535</v>
      </c>
      <c r="W71" s="118" t="s">
        <v>1577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1301</v>
      </c>
      <c r="BK71" s="169" t="s">
        <v>1576</v>
      </c>
      <c r="BL71" s="18"/>
      <c r="BM71" s="145" t="s">
        <v>552</v>
      </c>
      <c r="BN71" s="145" t="s">
        <v>552</v>
      </c>
      <c r="BO71" s="145" t="s">
        <v>552</v>
      </c>
      <c r="BP71" s="169" t="s">
        <v>1576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1578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1523</v>
      </c>
      <c r="W72" s="118" t="s">
        <v>1524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1579</v>
      </c>
      <c r="BK72" s="19" t="s">
        <v>1580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1548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1540</v>
      </c>
      <c r="W73" s="118" t="s">
        <v>1575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1301</v>
      </c>
      <c r="BK73" s="169" t="s">
        <v>1576</v>
      </c>
      <c r="BL73" s="18"/>
      <c r="BM73" s="145" t="s">
        <v>552</v>
      </c>
      <c r="BN73" s="145" t="s">
        <v>552</v>
      </c>
      <c r="BO73" s="145" t="s">
        <v>552</v>
      </c>
      <c r="BP73" s="169" t="s">
        <v>1576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1492</v>
      </c>
      <c r="W74" s="118" t="s">
        <v>1493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1494</v>
      </c>
      <c r="BK74" s="19" t="s">
        <v>1332</v>
      </c>
      <c r="BL74" s="18"/>
      <c r="BM74" s="145" t="s">
        <v>552</v>
      </c>
      <c r="BN74" s="145" t="s">
        <v>552</v>
      </c>
      <c r="BO74" s="145" t="s">
        <v>552</v>
      </c>
      <c r="BP74" s="19" t="s">
        <v>1332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1492</v>
      </c>
      <c r="W75" s="118" t="s">
        <v>1495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1494</v>
      </c>
      <c r="BK75" s="19" t="s">
        <v>1332</v>
      </c>
      <c r="BL75" s="18"/>
      <c r="BM75" s="145" t="s">
        <v>552</v>
      </c>
      <c r="BN75" s="145" t="s">
        <v>552</v>
      </c>
      <c r="BO75" s="145" t="s">
        <v>552</v>
      </c>
      <c r="BP75" s="19" t="s">
        <v>1332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1447</v>
      </c>
      <c r="N76" s="142" t="s">
        <v>1448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1449</v>
      </c>
      <c r="W76" s="118" t="s">
        <v>1450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1301</v>
      </c>
      <c r="BK76" s="19" t="s">
        <v>1455</v>
      </c>
      <c r="BL76" s="18"/>
      <c r="BM76" s="145" t="s">
        <v>542</v>
      </c>
      <c r="BN76" s="144" t="s">
        <v>561</v>
      </c>
      <c r="BO76" s="145" t="s">
        <v>631</v>
      </c>
      <c r="BP76" s="19" t="s">
        <v>1455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1456</v>
      </c>
      <c r="N77" s="142" t="s">
        <v>1457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1453</v>
      </c>
      <c r="W77" s="118" t="s">
        <v>1458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1301</v>
      </c>
      <c r="BK77" s="19" t="s">
        <v>1459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1402</v>
      </c>
      <c r="I78" s="119" t="s">
        <v>1402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1403</v>
      </c>
      <c r="W78" s="194" t="s">
        <v>1422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1128</v>
      </c>
      <c r="BK78" s="19" t="s">
        <v>1423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1343</v>
      </c>
      <c r="W79" s="118" t="s">
        <v>1424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1301</v>
      </c>
      <c r="BK79" s="19" t="s">
        <v>1425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1377</v>
      </c>
      <c r="W80" s="118" t="s">
        <v>1391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1301</v>
      </c>
      <c r="BK80" s="20" t="s">
        <v>1392</v>
      </c>
      <c r="BL80" s="18"/>
      <c r="BM80" s="145" t="s">
        <v>544</v>
      </c>
      <c r="BN80" s="145" t="s">
        <v>570</v>
      </c>
      <c r="BO80" s="145" t="s">
        <v>621</v>
      </c>
      <c r="BP80" s="20" t="s">
        <v>1392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1379</v>
      </c>
      <c r="I81" s="119" t="s">
        <v>1379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1377</v>
      </c>
      <c r="W81" s="194" t="s">
        <v>1380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1381</v>
      </c>
      <c r="BK81" s="20" t="s">
        <v>1114</v>
      </c>
      <c r="BL81" s="18"/>
      <c r="BM81" s="145" t="s">
        <v>552</v>
      </c>
      <c r="BN81" s="145" t="s">
        <v>552</v>
      </c>
      <c r="BO81" s="145" t="s">
        <v>552</v>
      </c>
      <c r="BP81" s="20" t="s">
        <v>1114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1121</v>
      </c>
      <c r="W82" s="194" t="s">
        <v>1330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1331</v>
      </c>
      <c r="BK82" s="19" t="s">
        <v>1332</v>
      </c>
      <c r="BL82" s="18"/>
      <c r="BM82" s="145" t="s">
        <v>552</v>
      </c>
      <c r="BN82" s="145" t="s">
        <v>552</v>
      </c>
      <c r="BO82" s="145" t="s">
        <v>552</v>
      </c>
      <c r="BP82" s="19" t="s">
        <v>1332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1121</v>
      </c>
      <c r="W83" s="118" t="s">
        <v>1333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1331</v>
      </c>
      <c r="BK83" s="19" t="s">
        <v>1332</v>
      </c>
      <c r="BL83" s="18"/>
      <c r="BM83" s="145" t="s">
        <v>552</v>
      </c>
      <c r="BN83" s="145" t="s">
        <v>552</v>
      </c>
      <c r="BO83" s="145" t="s">
        <v>552</v>
      </c>
      <c r="BP83" s="19" t="s">
        <v>1332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1121</v>
      </c>
      <c r="W84" s="118" t="s">
        <v>1334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1334</v>
      </c>
      <c r="BK84" s="19" t="s">
        <v>1334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1297</v>
      </c>
      <c r="W85" s="118" t="s">
        <v>1298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1301</v>
      </c>
      <c r="BK85" s="19" t="s">
        <v>1302</v>
      </c>
      <c r="BL85" s="18"/>
      <c r="BM85" s="145" t="s">
        <v>542</v>
      </c>
      <c r="BN85" s="144" t="s">
        <v>570</v>
      </c>
      <c r="BO85" s="145" t="s">
        <v>621</v>
      </c>
      <c r="BP85" s="19" t="s">
        <v>1302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1112</v>
      </c>
      <c r="W86" s="118" t="s">
        <v>1113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1114</v>
      </c>
      <c r="BK86" s="20" t="s">
        <v>1114</v>
      </c>
      <c r="BL86" s="18"/>
      <c r="BM86" s="145" t="s">
        <v>541</v>
      </c>
      <c r="BN86" s="144" t="s">
        <v>560</v>
      </c>
      <c r="BO86" s="145" t="s">
        <v>668</v>
      </c>
      <c r="BP86" s="19" t="s">
        <v>1115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1401</v>
      </c>
      <c r="W87" s="118" t="s">
        <v>1663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1303</v>
      </c>
      <c r="BK87" s="19" t="s">
        <v>1593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1548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1516</v>
      </c>
      <c r="W88" s="118" t="s">
        <v>1393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1581</v>
      </c>
      <c r="BK88" s="19" t="s">
        <v>1582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1548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1535</v>
      </c>
      <c r="W89" s="118" t="s">
        <v>1393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1581</v>
      </c>
      <c r="BK89" s="19" t="s">
        <v>1582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1583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1523</v>
      </c>
      <c r="W90" s="118" t="s">
        <v>1393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1581</v>
      </c>
      <c r="BK90" s="196" t="s">
        <v>1584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1548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1540</v>
      </c>
      <c r="W91" s="118" t="s">
        <v>1393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1581</v>
      </c>
      <c r="BK91" s="19" t="s">
        <v>1582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1528</v>
      </c>
      <c r="W92" s="118" t="s">
        <v>1585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1528</v>
      </c>
      <c r="BG92" s="18"/>
      <c r="BH92" s="19">
        <v>0</v>
      </c>
      <c r="BI92" s="19"/>
      <c r="BJ92" s="19" t="s">
        <v>1581</v>
      </c>
      <c r="BK92" s="20" t="s">
        <v>1586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1492</v>
      </c>
      <c r="W93" s="118" t="s">
        <v>1496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1492</v>
      </c>
      <c r="W94" s="118" t="s">
        <v>1495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1426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1403</v>
      </c>
      <c r="W95" s="194" t="s">
        <v>1427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1149</v>
      </c>
      <c r="BK95" s="19" t="s">
        <v>1428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1377</v>
      </c>
      <c r="W96" s="118" t="s">
        <v>1393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1379</v>
      </c>
      <c r="I97" s="119" t="s">
        <v>1379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1377</v>
      </c>
      <c r="W97" s="194" t="s">
        <v>1380</v>
      </c>
      <c r="X97" s="117" t="s">
        <v>522</v>
      </c>
      <c r="Y97" s="144" t="s">
        <v>525</v>
      </c>
      <c r="Z97" s="117" t="s">
        <v>529</v>
      </c>
      <c r="AA97" s="118" t="s">
        <v>1382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1335</v>
      </c>
      <c r="N98" s="142" t="s">
        <v>1336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1121</v>
      </c>
      <c r="W98" s="118" t="s">
        <v>1337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1338</v>
      </c>
      <c r="BK98" s="19" t="s">
        <v>1339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1297</v>
      </c>
      <c r="W99" s="118" t="s">
        <v>1298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1303</v>
      </c>
      <c r="BK99" s="196" t="s">
        <v>1304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1266</v>
      </c>
      <c r="N100" s="142" t="s">
        <v>1267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1185</v>
      </c>
      <c r="W100" s="118" t="s">
        <v>1268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1269</v>
      </c>
      <c r="BK100" s="19" t="s">
        <v>1270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1218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1219</v>
      </c>
      <c r="N101" s="142" t="s">
        <v>1220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1221</v>
      </c>
      <c r="W101" s="118" t="s">
        <v>1222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1223</v>
      </c>
      <c r="BK101" s="19" t="s">
        <v>1223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1223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1528</v>
      </c>
      <c r="W102" s="118" t="s">
        <v>1663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1303</v>
      </c>
      <c r="BK102" s="19" t="s">
        <v>1591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1548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1516</v>
      </c>
      <c r="W103" s="118" t="s">
        <v>1394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1303</v>
      </c>
      <c r="BK103" s="19" t="s">
        <v>1587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1548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1535</v>
      </c>
      <c r="W104" s="118" t="s">
        <v>1394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1303</v>
      </c>
      <c r="BK104" s="19" t="s">
        <v>1587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1583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1523</v>
      </c>
      <c r="W105" s="118" t="s">
        <v>1394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1303</v>
      </c>
      <c r="BK105" s="19" t="s">
        <v>1588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1548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1540</v>
      </c>
      <c r="W106" s="118" t="s">
        <v>1394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1589</v>
      </c>
      <c r="BK106" s="19" t="s">
        <v>1589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1589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1590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1401</v>
      </c>
      <c r="W107" s="118" t="s">
        <v>1394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1303</v>
      </c>
      <c r="BK107" s="19" t="s">
        <v>1591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1377</v>
      </c>
      <c r="W108" s="118" t="s">
        <v>1394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1395</v>
      </c>
      <c r="BK108" s="19" t="s">
        <v>1395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1377</v>
      </c>
      <c r="W109" s="118" t="s">
        <v>1394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1395</v>
      </c>
      <c r="BK109" s="19" t="s">
        <v>1395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1379</v>
      </c>
      <c r="I110" s="119" t="s">
        <v>1379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1377</v>
      </c>
      <c r="W110" s="194" t="s">
        <v>1383</v>
      </c>
      <c r="X110" s="117" t="s">
        <v>522</v>
      </c>
      <c r="Y110" s="144"/>
      <c r="Z110" s="117"/>
      <c r="AA110" s="118" t="s">
        <v>1382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1384</v>
      </c>
      <c r="BK110" s="197" t="s">
        <v>1385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1335</v>
      </c>
      <c r="N111" s="118" t="s">
        <v>1336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1121</v>
      </c>
      <c r="W111" s="118" t="s">
        <v>1337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1340</v>
      </c>
      <c r="BK111" s="19" t="s">
        <v>1341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1266</v>
      </c>
      <c r="N112" s="118" t="s">
        <v>1267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1185</v>
      </c>
      <c r="W112" s="118" t="s">
        <v>1268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1271</v>
      </c>
      <c r="BK112" s="19" t="s">
        <v>1272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1152</v>
      </c>
      <c r="N113" s="118" t="s">
        <v>1153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1154</v>
      </c>
      <c r="W113" s="118" t="s">
        <v>1155</v>
      </c>
      <c r="X113" s="117" t="s">
        <v>522</v>
      </c>
      <c r="Y113" s="144" t="s">
        <v>525</v>
      </c>
      <c r="Z113" s="117"/>
      <c r="AA113" s="194" t="s">
        <v>1156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1157</v>
      </c>
      <c r="BK113" s="196" t="s">
        <v>1158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1401</v>
      </c>
      <c r="W114" s="118" t="s">
        <v>1585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1303</v>
      </c>
      <c r="BK114" s="19" t="s">
        <v>1664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1592</v>
      </c>
      <c r="W115" s="118" t="s">
        <v>1394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1303</v>
      </c>
      <c r="BK115" s="19" t="s">
        <v>1593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1548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1516</v>
      </c>
      <c r="W116" s="118" t="s">
        <v>1394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1594</v>
      </c>
      <c r="BK116" s="19" t="s">
        <v>1594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1548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1535</v>
      </c>
      <c r="W117" s="118" t="s">
        <v>1394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1303</v>
      </c>
      <c r="BK117" s="19" t="s">
        <v>1595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1523</v>
      </c>
      <c r="W118" s="118" t="s">
        <v>1394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1596</v>
      </c>
      <c r="BK118" s="196" t="s">
        <v>1597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1598</v>
      </c>
      <c r="N119" s="142" t="s">
        <v>1599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1528</v>
      </c>
      <c r="W119" s="118" t="s">
        <v>1600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1303</v>
      </c>
      <c r="BK119" s="19" t="s">
        <v>1601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1121</v>
      </c>
      <c r="W120" s="118" t="s">
        <v>1312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1342</v>
      </c>
      <c r="BK120" s="19" t="s">
        <v>1342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7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1343</v>
      </c>
      <c r="W121" s="118" t="s">
        <v>1344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1303</v>
      </c>
      <c r="BK121" s="19" t="s">
        <v>1345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1345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1289</v>
      </c>
      <c r="W122" s="118" t="s">
        <v>1290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1291</v>
      </c>
      <c r="BK122" s="196" t="s">
        <v>1292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1266</v>
      </c>
      <c r="N123" s="118" t="s">
        <v>1267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1185</v>
      </c>
      <c r="W123" s="118" t="s">
        <v>1268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1273</v>
      </c>
      <c r="BK123" s="19" t="s">
        <v>1273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1130</v>
      </c>
      <c r="I124" s="119" t="s">
        <v>1124</v>
      </c>
      <c r="J124" s="118">
        <v>70</v>
      </c>
      <c r="K124" s="118">
        <v>134.05600000000001</v>
      </c>
      <c r="L124" s="118" t="s">
        <v>520</v>
      </c>
      <c r="M124" s="142" t="s">
        <v>1159</v>
      </c>
      <c r="N124" s="142" t="s">
        <v>1160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1121</v>
      </c>
      <c r="W124" s="118" t="s">
        <v>1139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1161</v>
      </c>
      <c r="BK124" s="19" t="s">
        <v>1162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1163</v>
      </c>
      <c r="N125" s="142" t="s">
        <v>1164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1154</v>
      </c>
      <c r="W125" s="118" t="s">
        <v>1139</v>
      </c>
      <c r="X125" s="117" t="s">
        <v>522</v>
      </c>
      <c r="Y125" s="144" t="s">
        <v>525</v>
      </c>
      <c r="Z125" s="117"/>
      <c r="AA125" s="118" t="s">
        <v>1165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1166</v>
      </c>
      <c r="BK125" s="19" t="s">
        <v>1167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1548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1516</v>
      </c>
      <c r="W126" s="118" t="s">
        <v>1394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1602</v>
      </c>
      <c r="BK126" s="19" t="s">
        <v>1602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1602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1548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1535</v>
      </c>
      <c r="W127" s="118" t="s">
        <v>1394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1602</v>
      </c>
      <c r="BK127" s="19" t="s">
        <v>1602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1602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1523</v>
      </c>
      <c r="W128" s="118" t="s">
        <v>1394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1603</v>
      </c>
      <c r="BK128" s="19" t="s">
        <v>1603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1603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1346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1121</v>
      </c>
      <c r="W129" s="118" t="s">
        <v>1312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1347</v>
      </c>
      <c r="BK129" s="19" t="s">
        <v>1347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1347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1289</v>
      </c>
      <c r="W130" s="118" t="s">
        <v>1293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1294</v>
      </c>
      <c r="BK130" s="19" t="s">
        <v>1294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1294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1266</v>
      </c>
      <c r="N131" s="118" t="s">
        <v>1267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1185</v>
      </c>
      <c r="W131" s="118" t="s">
        <v>1268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1274</v>
      </c>
      <c r="BK131" s="169" t="s">
        <v>1274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1274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1346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1121</v>
      </c>
      <c r="W132" s="118" t="s">
        <v>1312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1348</v>
      </c>
      <c r="BK132" s="19" t="s">
        <v>1349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1349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1266</v>
      </c>
      <c r="N133" s="118" t="s">
        <v>1267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1185</v>
      </c>
      <c r="W133" s="118" t="s">
        <v>1268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1275</v>
      </c>
      <c r="BK133" s="19" t="s">
        <v>1276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1276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1516</v>
      </c>
      <c r="W134" s="118" t="s">
        <v>1394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1604</v>
      </c>
      <c r="BK134" s="19" t="s">
        <v>1605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1605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1535</v>
      </c>
      <c r="W135" s="118" t="s">
        <v>1394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1604</v>
      </c>
      <c r="BK135" s="19" t="s">
        <v>1606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1606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1523</v>
      </c>
      <c r="W136" s="118" t="s">
        <v>1394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1604</v>
      </c>
      <c r="BK136" s="19" t="s">
        <v>1607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1607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1528</v>
      </c>
      <c r="W137" s="118" t="s">
        <v>1394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1604</v>
      </c>
      <c r="BK137" s="19" t="s">
        <v>1608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1608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1492</v>
      </c>
      <c r="W138" s="118" t="s">
        <v>1497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1498</v>
      </c>
      <c r="BK138" s="19" t="s">
        <v>1499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1499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1492</v>
      </c>
      <c r="W139" s="118" t="s">
        <v>1500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1498</v>
      </c>
      <c r="BK139" s="19" t="s">
        <v>1499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1499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1350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1121</v>
      </c>
      <c r="W140" s="118" t="s">
        <v>1312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1351</v>
      </c>
      <c r="BK140" s="19" t="s">
        <v>1352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1353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1289</v>
      </c>
      <c r="W141" s="118" t="s">
        <v>1293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1295</v>
      </c>
      <c r="BK141" s="19" t="s">
        <v>1296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1266</v>
      </c>
      <c r="N142" s="118" t="s">
        <v>1267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1185</v>
      </c>
      <c r="W142" s="118" t="s">
        <v>1268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1173</v>
      </c>
      <c r="BK142" s="19" t="s">
        <v>1277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1277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1152</v>
      </c>
      <c r="N143" s="118" t="s">
        <v>1153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1209</v>
      </c>
      <c r="W143" s="118" t="s">
        <v>1224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1225</v>
      </c>
      <c r="BK143" s="213" t="s">
        <v>1226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1168</v>
      </c>
      <c r="J144" s="118">
        <v>42</v>
      </c>
      <c r="K144" s="118">
        <v>251</v>
      </c>
      <c r="L144" s="118" t="s">
        <v>520</v>
      </c>
      <c r="M144" s="142" t="s">
        <v>1169</v>
      </c>
      <c r="N144" s="142" t="s">
        <v>1170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1171</v>
      </c>
      <c r="W144" s="118" t="s">
        <v>1172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1173</v>
      </c>
      <c r="BK144" s="19" t="s">
        <v>1174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1174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1175</v>
      </c>
      <c r="N145" s="142" t="s">
        <v>1176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1121</v>
      </c>
      <c r="W145" s="118" t="s">
        <v>1139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1177</v>
      </c>
      <c r="BK145" s="19" t="s">
        <v>1178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1178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1163</v>
      </c>
      <c r="N146" s="142" t="s">
        <v>1164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1154</v>
      </c>
      <c r="W146" s="118" t="s">
        <v>1139</v>
      </c>
      <c r="X146" s="117" t="s">
        <v>522</v>
      </c>
      <c r="Y146" s="144" t="s">
        <v>525</v>
      </c>
      <c r="Z146" s="117" t="s">
        <v>528</v>
      </c>
      <c r="AA146" s="118" t="s">
        <v>1165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1173</v>
      </c>
      <c r="BK146" s="19" t="s">
        <v>1179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1179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1180</v>
      </c>
      <c r="N147" s="142" t="s">
        <v>1181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1182</v>
      </c>
      <c r="W147" s="118" t="s">
        <v>1139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1183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1116</v>
      </c>
      <c r="W148" s="118" t="s">
        <v>1685</v>
      </c>
      <c r="X148" s="117" t="s">
        <v>516</v>
      </c>
      <c r="Y148" s="144" t="s">
        <v>525</v>
      </c>
      <c r="Z148" s="117" t="s">
        <v>517</v>
      </c>
      <c r="AA148" s="118" t="s">
        <v>1382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1686</v>
      </c>
      <c r="BK148" s="19" t="s">
        <v>1118</v>
      </c>
      <c r="BL148" s="18"/>
      <c r="BM148" s="145" t="s">
        <v>541</v>
      </c>
      <c r="BN148" s="144" t="s">
        <v>569</v>
      </c>
      <c r="BO148" s="145" t="s">
        <v>630</v>
      </c>
      <c r="BP148" s="274" t="s">
        <v>1118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1609</v>
      </c>
      <c r="W149" s="118" t="s">
        <v>1287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1306</v>
      </c>
      <c r="BK149" s="19" t="s">
        <v>1610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1528</v>
      </c>
      <c r="W150" s="118" t="s">
        <v>1287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1306</v>
      </c>
      <c r="BK150" s="19" t="s">
        <v>1611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1611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1592</v>
      </c>
      <c r="W151" s="118" t="s">
        <v>1287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1612</v>
      </c>
      <c r="BK151" s="19" t="s">
        <v>1613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1613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1614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1615</v>
      </c>
      <c r="W152" s="118" t="s">
        <v>1287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1616</v>
      </c>
      <c r="BK152" s="19" t="s">
        <v>1617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1617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1492</v>
      </c>
      <c r="W153" s="118" t="s">
        <v>1496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1118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1118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1398</v>
      </c>
      <c r="W154" s="118" t="s">
        <v>1429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1430</v>
      </c>
      <c r="BK154" s="19" t="s">
        <v>1431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1286</v>
      </c>
      <c r="W155" s="118" t="s">
        <v>1429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1430</v>
      </c>
      <c r="BK155" s="19" t="s">
        <v>1431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1350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1121</v>
      </c>
      <c r="W156" s="118" t="s">
        <v>1312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1354</v>
      </c>
      <c r="BK156" s="19" t="s">
        <v>1355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1356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1121</v>
      </c>
      <c r="W157" s="194" t="s">
        <v>1330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1173</v>
      </c>
      <c r="BK157" s="19" t="s">
        <v>1118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1118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1297</v>
      </c>
      <c r="W158" s="118" t="s">
        <v>1305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1306</v>
      </c>
      <c r="BK158" s="19" t="s">
        <v>1307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1266</v>
      </c>
      <c r="N159" s="118" t="s">
        <v>1267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1185</v>
      </c>
      <c r="W159" s="118" t="s">
        <v>1268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1278</v>
      </c>
      <c r="BK159" s="19" t="s">
        <v>1279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1227</v>
      </c>
      <c r="N160" s="142" t="s">
        <v>1228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1209</v>
      </c>
      <c r="W160" s="118" t="s">
        <v>1229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1230</v>
      </c>
      <c r="BK160" s="19" t="s">
        <v>1231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1163</v>
      </c>
      <c r="N161" s="142" t="s">
        <v>1164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1154</v>
      </c>
      <c r="W161" s="118" t="s">
        <v>1184</v>
      </c>
      <c r="X161" s="117" t="s">
        <v>522</v>
      </c>
      <c r="Y161" s="144" t="s">
        <v>525</v>
      </c>
      <c r="Z161" s="117" t="s">
        <v>527</v>
      </c>
      <c r="AA161" s="118" t="s">
        <v>1165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1173</v>
      </c>
      <c r="BK161" s="19" t="s">
        <v>1118</v>
      </c>
      <c r="BL161" s="18"/>
      <c r="BM161" s="145" t="s">
        <v>552</v>
      </c>
      <c r="BN161" s="144" t="s">
        <v>552</v>
      </c>
      <c r="BO161" s="145" t="s">
        <v>552</v>
      </c>
      <c r="BP161" s="274" t="s">
        <v>1118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1116</v>
      </c>
      <c r="W162" s="118" t="s">
        <v>1113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1117</v>
      </c>
      <c r="BK162" s="19" t="s">
        <v>1118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1118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1492</v>
      </c>
      <c r="W163" s="118" t="s">
        <v>1694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1444</v>
      </c>
      <c r="W165" s="118" t="s">
        <v>1665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1666</v>
      </c>
      <c r="BK165" s="19" t="s">
        <v>1666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1592</v>
      </c>
      <c r="W166" s="118" t="s">
        <v>1618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1619</v>
      </c>
      <c r="BK166" s="19" t="s">
        <v>1619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1512</v>
      </c>
      <c r="W167" s="118" t="s">
        <v>1618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1561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1516</v>
      </c>
      <c r="W168" s="118" t="s">
        <v>1517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1520</v>
      </c>
      <c r="W169" s="118" t="s">
        <v>1513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1527</v>
      </c>
      <c r="W170" s="118" t="s">
        <v>1287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1527</v>
      </c>
      <c r="W171" s="118" t="s">
        <v>1517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1528</v>
      </c>
      <c r="W172" s="118" t="s">
        <v>1618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1561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1620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1535</v>
      </c>
      <c r="W173" s="118" t="s">
        <v>1621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1306</v>
      </c>
      <c r="BK173" s="19" t="s">
        <v>1622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1492</v>
      </c>
      <c r="W174" s="118" t="s">
        <v>1493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1492</v>
      </c>
      <c r="W175" s="118" t="s">
        <v>1496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1492</v>
      </c>
      <c r="W176" s="118" t="s">
        <v>1495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1492</v>
      </c>
      <c r="W177" s="118" t="s">
        <v>1502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1426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1403</v>
      </c>
      <c r="W178" s="194" t="s">
        <v>1427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1343</v>
      </c>
      <c r="W179" s="118" t="s">
        <v>1432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1379</v>
      </c>
      <c r="I180" s="119" t="s">
        <v>1379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1377</v>
      </c>
      <c r="W180" s="118" t="s">
        <v>1386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1379</v>
      </c>
      <c r="I181" s="119" t="s">
        <v>1379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1377</v>
      </c>
      <c r="W181" s="194" t="s">
        <v>1380</v>
      </c>
      <c r="X181" s="117" t="s">
        <v>522</v>
      </c>
      <c r="Y181" s="144"/>
      <c r="Z181" s="117"/>
      <c r="AA181" s="118" t="s">
        <v>1382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1375</v>
      </c>
      <c r="N182" s="142" t="s">
        <v>1376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1377</v>
      </c>
      <c r="W182" s="118" t="s">
        <v>1378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1121</v>
      </c>
      <c r="W183" s="194" t="s">
        <v>1330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1121</v>
      </c>
      <c r="W184" s="194" t="s">
        <v>1330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1121</v>
      </c>
      <c r="W185" s="118" t="s">
        <v>1333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1121</v>
      </c>
      <c r="W186" s="118" t="s">
        <v>1312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1121</v>
      </c>
      <c r="W187" s="118" t="s">
        <v>1333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1297</v>
      </c>
      <c r="W188" s="118" t="s">
        <v>1298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1232</v>
      </c>
      <c r="N189" s="142" t="s">
        <v>1232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1138</v>
      </c>
      <c r="W189" s="118" t="s">
        <v>1233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1234</v>
      </c>
      <c r="AL189" s="35" t="s">
        <v>1235</v>
      </c>
      <c r="AM189" s="118" t="s">
        <v>1236</v>
      </c>
      <c r="AN189" s="118" t="s">
        <v>1237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1238</v>
      </c>
      <c r="BK189" s="213" t="s">
        <v>1238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1239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1152</v>
      </c>
      <c r="N190" s="118" t="s">
        <v>1153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1209</v>
      </c>
      <c r="W190" s="118" t="s">
        <v>1240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1152</v>
      </c>
      <c r="N191" s="118" t="s">
        <v>1153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1185</v>
      </c>
      <c r="W191" s="118" t="s">
        <v>1186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1175</v>
      </c>
      <c r="N192" s="142" t="s">
        <v>1176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1121</v>
      </c>
      <c r="W192" s="118" t="s">
        <v>1139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1130</v>
      </c>
      <c r="I193" s="119" t="s">
        <v>1124</v>
      </c>
      <c r="J193" s="118">
        <v>70</v>
      </c>
      <c r="K193" s="118">
        <v>134.05600000000001</v>
      </c>
      <c r="L193" s="118" t="s">
        <v>520</v>
      </c>
      <c r="M193" s="118" t="s">
        <v>1159</v>
      </c>
      <c r="N193" s="118" t="s">
        <v>1160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1121</v>
      </c>
      <c r="W193" s="118" t="s">
        <v>1139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1187</v>
      </c>
      <c r="BK193" s="19" t="s">
        <v>1187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1124</v>
      </c>
      <c r="I194" s="159" t="s">
        <v>1130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1143</v>
      </c>
      <c r="W194" s="118" t="s">
        <v>1188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1163</v>
      </c>
      <c r="N195" s="142" t="s">
        <v>1164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1154</v>
      </c>
      <c r="W195" s="118" t="s">
        <v>1139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1189</v>
      </c>
      <c r="BO195" s="145" t="s">
        <v>1189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1447</v>
      </c>
      <c r="N196" s="142" t="s">
        <v>1448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1460</v>
      </c>
      <c r="BK196" s="19" t="s">
        <v>1460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1667</v>
      </c>
      <c r="W197" s="118" t="s">
        <v>1668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1669</v>
      </c>
      <c r="BK197" s="19" t="s">
        <v>1670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1535</v>
      </c>
      <c r="W198" s="118" t="s">
        <v>1287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1623</v>
      </c>
      <c r="BK198" s="20" t="s">
        <v>1624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7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1297</v>
      </c>
      <c r="W199" s="118" t="s">
        <v>1305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1308</v>
      </c>
      <c r="BK199" s="20" t="s">
        <v>1309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7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1121</v>
      </c>
      <c r="W200" s="118" t="s">
        <v>1312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1203</v>
      </c>
      <c r="BK200" s="19" t="s">
        <v>1357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1528</v>
      </c>
      <c r="W201" s="118" t="s">
        <v>1618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1625</v>
      </c>
      <c r="BK201" s="19" t="s">
        <v>1626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1280</v>
      </c>
      <c r="N202" s="142" t="s">
        <v>1281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1185</v>
      </c>
      <c r="W202" s="118" t="s">
        <v>1282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1203</v>
      </c>
      <c r="BK202" s="19" t="s">
        <v>1283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1426</v>
      </c>
      <c r="N203" s="142" t="s">
        <v>1505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1403</v>
      </c>
      <c r="W203" s="194" t="s">
        <v>1506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1507</v>
      </c>
      <c r="BK203" s="19" t="s">
        <v>1508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1492</v>
      </c>
      <c r="W204" s="118" t="s">
        <v>1496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1503</v>
      </c>
      <c r="BK204" s="19" t="s">
        <v>1504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1121</v>
      </c>
      <c r="W205" s="194" t="s">
        <v>1330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1358</v>
      </c>
      <c r="BK205" s="19" t="s">
        <v>1359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1190</v>
      </c>
      <c r="J206" s="118">
        <v>73</v>
      </c>
      <c r="K206" s="118">
        <v>7</v>
      </c>
      <c r="L206" s="118" t="s">
        <v>520</v>
      </c>
      <c r="M206" s="142" t="s">
        <v>1191</v>
      </c>
      <c r="N206" s="142" t="s">
        <v>1192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1193</v>
      </c>
      <c r="W206" s="118" t="s">
        <v>1194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1195</v>
      </c>
      <c r="BK206" s="19" t="s">
        <v>1196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1197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1592</v>
      </c>
      <c r="W207" s="118" t="s">
        <v>1287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1627</v>
      </c>
      <c r="BK207" s="19" t="s">
        <v>1628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7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1615</v>
      </c>
      <c r="W208" s="118" t="s">
        <v>1287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1629</v>
      </c>
      <c r="BK208" s="20" t="s">
        <v>1630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1163</v>
      </c>
      <c r="N209" s="142" t="s">
        <v>1164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1154</v>
      </c>
      <c r="W209" s="118" t="s">
        <v>1184</v>
      </c>
      <c r="X209" s="117" t="s">
        <v>522</v>
      </c>
      <c r="Y209" s="144" t="s">
        <v>525</v>
      </c>
      <c r="Z209" s="117" t="s">
        <v>523</v>
      </c>
      <c r="AA209" s="118" t="s">
        <v>1165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1198</v>
      </c>
      <c r="BK209" s="19" t="s">
        <v>1199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1199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1200</v>
      </c>
      <c r="J210" s="118">
        <v>70</v>
      </c>
      <c r="K210" s="118">
        <v>82</v>
      </c>
      <c r="L210" s="118"/>
      <c r="M210" s="142" t="s">
        <v>1201</v>
      </c>
      <c r="N210" s="142" t="s">
        <v>1202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1121</v>
      </c>
      <c r="W210" s="118" t="s">
        <v>1139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1203</v>
      </c>
      <c r="BK210" s="20" t="s">
        <v>1204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1204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1286</v>
      </c>
      <c r="W211" s="118" t="s">
        <v>1668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1669</v>
      </c>
      <c r="BK211" s="19" t="s">
        <v>1670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1403</v>
      </c>
      <c r="W212" s="118" t="s">
        <v>1668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1203</v>
      </c>
      <c r="BK212" s="19" t="s">
        <v>1670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1477</v>
      </c>
      <c r="N213" s="142" t="s">
        <v>1478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1434</v>
      </c>
      <c r="W213" s="118" t="s">
        <v>1479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1480</v>
      </c>
      <c r="BK213" s="19" t="s">
        <v>1481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7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1297</v>
      </c>
      <c r="W214" s="118" t="s">
        <v>1305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1310</v>
      </c>
      <c r="BK214" s="19" t="s">
        <v>1311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1631</v>
      </c>
      <c r="W215" s="118" t="s">
        <v>1287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1396</v>
      </c>
      <c r="BK215" s="19" t="s">
        <v>1632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7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1633</v>
      </c>
      <c r="W216" s="118" t="s">
        <v>1287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1396</v>
      </c>
      <c r="BK216" s="19" t="s">
        <v>1632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1671</v>
      </c>
      <c r="W217" s="118" t="s">
        <v>1672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1673</v>
      </c>
      <c r="BK217" s="19" t="s">
        <v>1674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7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1121</v>
      </c>
      <c r="W218" s="118" t="s">
        <v>1312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1360</v>
      </c>
      <c r="BK218" s="19" t="s">
        <v>1361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1675</v>
      </c>
      <c r="W219" s="118" t="s">
        <v>1668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1396</v>
      </c>
      <c r="BK219" s="19" t="s">
        <v>1676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1284</v>
      </c>
      <c r="N220" s="142" t="s">
        <v>1285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1286</v>
      </c>
      <c r="W220" s="118" t="s">
        <v>1287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1288</v>
      </c>
      <c r="BK220" s="19" t="s">
        <v>1118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1118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1286</v>
      </c>
      <c r="W221" s="118" t="s">
        <v>1287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1396</v>
      </c>
      <c r="BK221" s="19" t="s">
        <v>1397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1397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1398</v>
      </c>
      <c r="W222" s="118" t="s">
        <v>1287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1396</v>
      </c>
      <c r="BK222" s="19" t="s">
        <v>1397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1397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1592</v>
      </c>
      <c r="W223" s="118" t="s">
        <v>1287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1396</v>
      </c>
      <c r="BK223" s="19" t="s">
        <v>1634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7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1615</v>
      </c>
      <c r="W224" s="118" t="s">
        <v>1287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1396</v>
      </c>
      <c r="BK224" s="19" t="s">
        <v>1635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1200</v>
      </c>
      <c r="J225" s="118">
        <v>70</v>
      </c>
      <c r="K225" s="118">
        <v>82</v>
      </c>
      <c r="L225" s="118" t="s">
        <v>520</v>
      </c>
      <c r="M225" s="142" t="s">
        <v>1125</v>
      </c>
      <c r="N225" s="142" t="s">
        <v>1126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1121</v>
      </c>
      <c r="W225" s="118" t="s">
        <v>1139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1205</v>
      </c>
      <c r="BK225" s="19" t="s">
        <v>1206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7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1433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1434</v>
      </c>
      <c r="W227" s="118" t="s">
        <v>1435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1436</v>
      </c>
      <c r="BK227" s="196" t="s">
        <v>1437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1362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1121</v>
      </c>
      <c r="W228" s="194" t="s">
        <v>1363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1364</v>
      </c>
      <c r="BK228" s="19" t="s">
        <v>1365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1444</v>
      </c>
      <c r="W229" s="118" t="s">
        <v>1445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1303</v>
      </c>
      <c r="BK229" s="196" t="s">
        <v>1446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1609</v>
      </c>
      <c r="W230" s="118" t="s">
        <v>1287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1303</v>
      </c>
      <c r="BK230" s="196" t="s">
        <v>1636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73" t="s">
        <v>1677</v>
      </c>
      <c r="N231" s="27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1678</v>
      </c>
      <c r="W231" s="118" t="s">
        <v>1679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1303</v>
      </c>
      <c r="BK231" s="224" t="s">
        <v>1680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7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1535</v>
      </c>
      <c r="W232" s="118" t="s">
        <v>1287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1303</v>
      </c>
      <c r="BK232" s="196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7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1528</v>
      </c>
      <c r="W233" s="118" t="s">
        <v>1287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1303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1401</v>
      </c>
      <c r="W234" s="118" t="s">
        <v>1679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1681</v>
      </c>
      <c r="BK234" s="196" t="s">
        <v>1682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73" t="s">
        <v>1451</v>
      </c>
      <c r="N235" s="142" t="s">
        <v>1452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1453</v>
      </c>
      <c r="W235" s="118" t="s">
        <v>1461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1303</v>
      </c>
      <c r="BK235" s="19" t="s">
        <v>1462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1112</v>
      </c>
      <c r="W236" s="118" t="s">
        <v>1387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1286</v>
      </c>
      <c r="W237" s="118" t="s">
        <v>1287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1398</v>
      </c>
      <c r="W238" s="118" t="s">
        <v>1287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1675</v>
      </c>
      <c r="W239" s="118" t="s">
        <v>1668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1683</v>
      </c>
      <c r="BK239" s="19" t="s">
        <v>1684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1509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1403</v>
      </c>
      <c r="W240" s="118" t="s">
        <v>1510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1373</v>
      </c>
      <c r="BK240" s="19" t="s">
        <v>1511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1640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1641</v>
      </c>
      <c r="W241" s="118" t="s">
        <v>1287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1303</v>
      </c>
      <c r="BK241" s="19" t="s">
        <v>1642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1438</v>
      </c>
      <c r="W242" s="118" t="s">
        <v>1439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1303</v>
      </c>
      <c r="BK242" s="19" t="s">
        <v>1440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1366</v>
      </c>
      <c r="W243" s="118" t="s">
        <v>1330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1367</v>
      </c>
      <c r="BK243" s="196" t="s">
        <v>1368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1463</v>
      </c>
      <c r="W244" s="118" t="s">
        <v>1461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1303</v>
      </c>
      <c r="BK244" s="19" t="s">
        <v>1464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1615</v>
      </c>
      <c r="W245" s="118" t="s">
        <v>1287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1303</v>
      </c>
      <c r="BK245" s="19" t="s">
        <v>1643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1377</v>
      </c>
      <c r="W246" s="118" t="s">
        <v>1388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1389</v>
      </c>
      <c r="BK246" s="196" t="s">
        <v>1390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1286</v>
      </c>
      <c r="W247" s="118" t="s">
        <v>1394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1399</v>
      </c>
      <c r="BK247" s="19" t="s">
        <v>1400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1398</v>
      </c>
      <c r="W248" s="118" t="s">
        <v>1394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1399</v>
      </c>
      <c r="BK248" s="19" t="s">
        <v>1400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1401</v>
      </c>
      <c r="W249" s="118" t="s">
        <v>1394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1399</v>
      </c>
      <c r="BK249" s="19" t="s">
        <v>1400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1362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1121</v>
      </c>
      <c r="W250" s="194" t="s">
        <v>1363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1369</v>
      </c>
      <c r="BK250" s="19" t="s">
        <v>1369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1482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1366</v>
      </c>
      <c r="W252" s="118" t="s">
        <v>1330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1370</v>
      </c>
      <c r="BK252" s="19" t="s">
        <v>1370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1370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1641</v>
      </c>
      <c r="W253" s="118" t="s">
        <v>1644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1645</v>
      </c>
      <c r="BK253" s="19" t="s">
        <v>1646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1466</v>
      </c>
      <c r="N254" s="142" t="s">
        <v>1465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1483</v>
      </c>
      <c r="W254" s="118" t="s">
        <v>1484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1482</v>
      </c>
      <c r="BK254" s="19" t="s">
        <v>1485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1647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1523</v>
      </c>
      <c r="W255" s="118" t="s">
        <v>1648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1649</v>
      </c>
      <c r="BK255" s="19" t="s">
        <v>1649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1362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1121</v>
      </c>
      <c r="W256" s="194" t="s">
        <v>1363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1371</v>
      </c>
      <c r="BK256" s="19" t="s">
        <v>1371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1366</v>
      </c>
      <c r="W257" s="118" t="s">
        <v>1330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1372</v>
      </c>
      <c r="BK257" s="19" t="s">
        <v>1372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1465</v>
      </c>
      <c r="N258" s="142" t="s">
        <v>1466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1467</v>
      </c>
      <c r="W258" s="118" t="s">
        <v>1468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1469</v>
      </c>
      <c r="BK258" s="19" t="s">
        <v>1469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1650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1516</v>
      </c>
      <c r="W259" s="118" t="s">
        <v>1651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1</v>
      </c>
      <c r="BI259" s="19"/>
      <c r="BJ259" s="19" t="s">
        <v>1303</v>
      </c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1652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1535</v>
      </c>
      <c r="W260" s="118" t="s">
        <v>1653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1</v>
      </c>
      <c r="BI260" s="19"/>
      <c r="BJ260" s="19" t="s">
        <v>1303</v>
      </c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1362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1121</v>
      </c>
      <c r="W261" s="194" t="s">
        <v>1363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1</v>
      </c>
      <c r="BI261" s="19"/>
      <c r="BJ261" s="19" t="s">
        <v>1373</v>
      </c>
      <c r="BK261" s="19" t="s">
        <v>1373</v>
      </c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1528</v>
      </c>
      <c r="W262" s="118" t="s">
        <v>1394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>
        <v>0.37638888888888888</v>
      </c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1</v>
      </c>
      <c r="BI262" s="19"/>
      <c r="BJ262" s="19" t="s">
        <v>1303</v>
      </c>
      <c r="BK262" s="19" t="s">
        <v>1654</v>
      </c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1366</v>
      </c>
      <c r="W264" s="118" t="s">
        <v>1330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1374</v>
      </c>
      <c r="BK264" s="19" t="s">
        <v>1374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1641</v>
      </c>
      <c r="W266" s="118" t="s">
        <v>1644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1</v>
      </c>
      <c r="BI266" s="19"/>
      <c r="BJ266" s="19" t="s">
        <v>1303</v>
      </c>
      <c r="BK266" s="19" t="s">
        <v>1655</v>
      </c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1465</v>
      </c>
      <c r="N268" s="142" t="s">
        <v>1466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1467</v>
      </c>
      <c r="W268" s="118" t="s">
        <v>1468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1470</v>
      </c>
      <c r="BK268" s="19" t="s">
        <v>1470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1647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1523</v>
      </c>
      <c r="W270" s="118" t="s">
        <v>1656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1657</v>
      </c>
      <c r="BK270" s="19" t="s">
        <v>1657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4">IF(BN289="","",SUBSTITUTE(BM289," ","")&amp;SUBSTITUTE(BN289," ",""))</f>
        <v/>
      </c>
    </row>
    <row r="290" spans="1:72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t="24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t="24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t="24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t="24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4"/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4"/>
        <v/>
      </c>
    </row>
    <row r="351" spans="1:72" ht="29.25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4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5"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t="19.5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5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5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6"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t="17.25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t="18.75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t="58.5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t="58.5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t="24.75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6"/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6"/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7">IF(BN561="","",SUBSTITUTE(BM561," ","")&amp;SUBSTITUTE(BN561," ",""))</f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t="18.75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t="23.25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7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7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8">IF(BN587="","",SUBSTITUTE(BM587," ","")&amp;SUBSTITUTE(BN587," ",""))</f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t="22.5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8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9">IF(BN603="","",SUBSTITUTE(BM603," ","")&amp;SUBSTITUTE(BN603," ",""))</f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9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9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0"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0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0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1"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2">IF(BN740="","",SUBSTITUTE(BM740," ","")&amp;SUBSTITUTE(BN740," ",""))</f>
        <v/>
      </c>
    </row>
    <row r="741" spans="1:72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7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13" operator="equal">
      <formula>"NÃO"</formula>
    </cfRule>
    <cfRule type="cellIs" dxfId="220" priority="314" operator="equal">
      <formula>"SIM"</formula>
    </cfRule>
  </conditionalFormatting>
  <conditionalFormatting sqref="AZ6:AZ737">
    <cfRule type="expression" dxfId="219" priority="42769">
      <formula>#REF!=1</formula>
    </cfRule>
  </conditionalFormatting>
  <conditionalFormatting sqref="BF60 U6:U59 V60 AY6:AY741 U61:U739 BE6:BE741">
    <cfRule type="cellIs" dxfId="218" priority="42753" operator="equal">
      <formula>"ERRO"</formula>
    </cfRule>
  </conditionalFormatting>
  <conditionalFormatting sqref="BQ6:BQ155 BQ157:BQ741">
    <cfRule type="cellIs" dxfId="217" priority="42748" operator="equal">
      <formula>"Produção e Intervalo"</formula>
    </cfRule>
    <cfRule type="cellIs" dxfId="216" priority="42749" operator="equal">
      <formula>"Aderente"</formula>
    </cfRule>
    <cfRule type="cellIs" dxfId="215" priority="42750" operator="equal">
      <formula>"Intervalo"</formula>
    </cfRule>
    <cfRule type="cellIs" dxfId="214" priority="42751" operator="equal">
      <formula>"Produção"</formula>
    </cfRule>
    <cfRule type="cellIs" dxfId="213" priority="42752" operator="equal">
      <formula>"ERRO"</formula>
    </cfRule>
  </conditionalFormatting>
  <conditionalFormatting sqref="BR6:BS741">
    <cfRule type="cellIs" dxfId="212" priority="42730" operator="equal">
      <formula>"*"</formula>
    </cfRule>
    <cfRule type="cellIs" dxfId="211" priority="42731" operator="greaterThanOrEqual">
      <formula>1</formula>
    </cfRule>
    <cfRule type="cellIs" dxfId="210" priority="42732" operator="lessThan">
      <formula>1</formula>
    </cfRule>
  </conditionalFormatting>
  <conditionalFormatting sqref="BH740 BH6:BH27 BH28:BI31 BH32:BH737">
    <cfRule type="iconSet" priority="44553">
      <iconSet showValue="0">
        <cfvo type="percent" val="0"/>
        <cfvo type="num" val="1"/>
        <cfvo type="num" val="1" gte="0"/>
      </iconSet>
    </cfRule>
    <cfRule type="iconSet" priority="4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70">
      <formula>#REF!=1</formula>
    </cfRule>
  </conditionalFormatting>
  <conditionalFormatting sqref="BP10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1:BK536 BK262:BK263 BK265:BK267"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1" operator="equal">
      <formula>"OPORTUNIDADE"</formula>
    </cfRule>
  </conditionalFormatting>
  <conditionalFormatting sqref="Z187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Z189">
    <cfRule type="cellIs" dxfId="205" priority="148" operator="equal">
      <formula>"OPORTUNIDADE"</formula>
    </cfRule>
  </conditionalFormatting>
  <conditionalFormatting sqref="Z189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1" operator="equal">
      <formula>"OPORTUNIDADE"</formula>
    </cfRule>
  </conditionalFormatting>
  <conditionalFormatting sqref="Y187">
    <cfRule type="cellIs" dxfId="201" priority="139" operator="equal">
      <formula>"NÃO"</formula>
    </cfRule>
    <cfRule type="cellIs" dxfId="200" priority="140" operator="equal">
      <formula>"SIM"</formula>
    </cfRule>
  </conditionalFormatting>
  <conditionalFormatting sqref="Y189">
    <cfRule type="cellIs" dxfId="199" priority="138" operator="equal">
      <formula>"OPORTUNIDADE"</formula>
    </cfRule>
  </conditionalFormatting>
  <conditionalFormatting sqref="Y189">
    <cfRule type="cellIs" dxfId="198" priority="136" operator="equal">
      <formula>"NÃO"</formula>
    </cfRule>
    <cfRule type="cellIs" dxfId="197" priority="137" operator="equal">
      <formula>"SIM"</formula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7" operator="equal">
      <formula>"OPORTUNIDADE"</formula>
    </cfRule>
  </conditionalFormatting>
  <conditionalFormatting sqref="Z206">
    <cfRule type="cellIs" dxfId="195" priority="85" operator="equal">
      <formula>"NÃO"</formula>
    </cfRule>
    <cfRule type="cellIs" dxfId="194" priority="86" operator="equal">
      <formula>"SIM"</formula>
    </cfRule>
  </conditionalFormatting>
  <conditionalFormatting sqref="Y206:Y210">
    <cfRule type="cellIs" dxfId="193" priority="84" operator="equal">
      <formula>"OPORTUNIDADE"</formula>
    </cfRule>
  </conditionalFormatting>
  <conditionalFormatting sqref="Y206:Y210">
    <cfRule type="cellIs" dxfId="192" priority="82" operator="equal">
      <formula>"NÃO"</formula>
    </cfRule>
    <cfRule type="cellIs" dxfId="191" priority="83" operator="equal">
      <formula>"SIM"</formula>
    </cfRule>
  </conditionalFormatting>
  <conditionalFormatting sqref="Y204">
    <cfRule type="cellIs" dxfId="190" priority="81" operator="equal">
      <formula>"OPORTUNIDADE"</formula>
    </cfRule>
  </conditionalFormatting>
  <conditionalFormatting sqref="Y204">
    <cfRule type="cellIs" dxfId="189" priority="79" operator="equal">
      <formula>"NÃO"</formula>
    </cfRule>
    <cfRule type="cellIs" dxfId="188" priority="80" operator="equal">
      <formula>"SIM"</formula>
    </cfRule>
  </conditionalFormatting>
  <conditionalFormatting sqref="Y203">
    <cfRule type="cellIs" dxfId="187" priority="78" operator="equal">
      <formula>"OPORTUNIDADE"</formula>
    </cfRule>
  </conditionalFormatting>
  <conditionalFormatting sqref="Y203">
    <cfRule type="cellIs" dxfId="186" priority="76" operator="equal">
      <formula>"NÃO"</formula>
    </cfRule>
    <cfRule type="cellIs" dxfId="185" priority="77" operator="equal">
      <formula>"SIM"</formula>
    </cfRule>
  </conditionalFormatting>
  <conditionalFormatting sqref="Y202">
    <cfRule type="cellIs" dxfId="184" priority="75" operator="equal">
      <formula>"OPORTUNIDADE"</formula>
    </cfRule>
  </conditionalFormatting>
  <conditionalFormatting sqref="Y202">
    <cfRule type="cellIs" dxfId="183" priority="73" operator="equal">
      <formula>"NÃO"</formula>
    </cfRule>
    <cfRule type="cellIs" dxfId="182" priority="74" operator="equal">
      <formula>"SIM"</formula>
    </cfRule>
  </conditionalFormatting>
  <conditionalFormatting sqref="Y201">
    <cfRule type="cellIs" dxfId="181" priority="72" operator="equal">
      <formula>"OPORTUNIDADE"</formula>
    </cfRule>
  </conditionalFormatting>
  <conditionalFormatting sqref="Y201">
    <cfRule type="cellIs" dxfId="180" priority="70" operator="equal">
      <formula>"NÃO"</formula>
    </cfRule>
    <cfRule type="cellIs" dxfId="179" priority="71" operator="equal">
      <formula>"SIM"</formula>
    </cfRule>
  </conditionalFormatting>
  <conditionalFormatting sqref="Y200">
    <cfRule type="cellIs" dxfId="178" priority="69" operator="equal">
      <formula>"OPORTUNIDADE"</formula>
    </cfRule>
  </conditionalFormatting>
  <conditionalFormatting sqref="Y200">
    <cfRule type="cellIs" dxfId="177" priority="67" operator="equal">
      <formula>"NÃO"</formula>
    </cfRule>
    <cfRule type="cellIs" dxfId="176" priority="68" operator="equal">
      <formula>"SIM"</formula>
    </cfRule>
  </conditionalFormatting>
  <conditionalFormatting sqref="Y199">
    <cfRule type="cellIs" dxfId="175" priority="66" operator="equal">
      <formula>"OPORTUNIDADE"</formula>
    </cfRule>
  </conditionalFormatting>
  <conditionalFormatting sqref="Y199">
    <cfRule type="cellIs" dxfId="174" priority="64" operator="equal">
      <formula>"NÃO"</formula>
    </cfRule>
    <cfRule type="cellIs" dxfId="173" priority="65" operator="equal">
      <formula>"SIM"</formula>
    </cfRule>
  </conditionalFormatting>
  <conditionalFormatting sqref="BQ156">
    <cfRule type="cellIs" dxfId="172" priority="59" operator="equal">
      <formula>"Produção e Intervalo"</formula>
    </cfRule>
    <cfRule type="cellIs" dxfId="171" priority="60" operator="equal">
      <formula>"Aderente"</formula>
    </cfRule>
    <cfRule type="cellIs" dxfId="170" priority="61" operator="equal">
      <formula>"Intervalo"</formula>
    </cfRule>
    <cfRule type="cellIs" dxfId="169" priority="62" operator="equal">
      <formula>"Produção"</formula>
    </cfRule>
    <cfRule type="cellIs" dxfId="168" priority="63" operator="equal">
      <formula>"ERRO"</formula>
    </cfRule>
  </conditionalFormatting>
  <conditionalFormatting sqref="BJ165: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2" operator="equal">
      <formula>"OPORTUNIDADE"</formula>
    </cfRule>
  </conditionalFormatting>
  <conditionalFormatting sqref="Y21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225">
    <cfRule type="cellIs" dxfId="164" priority="46" operator="equal">
      <formula>"OPORTUNIDADE"</formula>
    </cfRule>
  </conditionalFormatting>
  <conditionalFormatting sqref="Y225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P2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7" operator="equal">
      <formula>"OPORTUNIDADE"</formula>
    </cfRule>
  </conditionalFormatting>
  <conditionalFormatting sqref="Y237:Z237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0" operator="equal">
      <formula>"OPORTUNIDADE"</formula>
    </cfRule>
  </conditionalFormatting>
  <conditionalFormatting sqref="Z234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2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AI61:AI740 F113:F741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62" sqref="F26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58" t="s">
        <v>1695</v>
      </c>
      <c r="D5" s="259"/>
      <c r="E5" s="259"/>
      <c r="F5" s="259"/>
      <c r="G5" s="259"/>
      <c r="H5" s="259"/>
      <c r="I5" s="259"/>
      <c r="J5" s="260"/>
      <c r="K5" s="261" t="s">
        <v>1696</v>
      </c>
      <c r="L5" s="262"/>
      <c r="M5" s="262"/>
      <c r="N5" s="262"/>
      <c r="O5" s="263" t="s">
        <v>1697</v>
      </c>
      <c r="P5" s="264"/>
    </row>
    <row r="6" spans="1:16" s="82" customFormat="1" ht="15" customHeight="1">
      <c r="A6" s="74" t="s">
        <v>1698</v>
      </c>
      <c r="B6" s="83" t="s">
        <v>1699</v>
      </c>
      <c r="C6" s="84" t="s">
        <v>1061</v>
      </c>
      <c r="D6" s="85" t="s">
        <v>1062</v>
      </c>
      <c r="E6" s="84" t="s">
        <v>1700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1701</v>
      </c>
      <c r="M6" s="88" t="s">
        <v>710</v>
      </c>
      <c r="N6" s="89" t="s">
        <v>1056</v>
      </c>
      <c r="O6" s="226" t="s">
        <v>1099</v>
      </c>
      <c r="P6" s="150" t="s">
        <v>1702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ZCV1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ZCV1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1</v>
      </c>
      <c r="P260" s="186" t="str">
        <f>IF($A$2=1,IF(SP_NORTE!BJ259="","*",SP_NORTE!BJ259),IF(SP_NORTE!BK259="","*",SP_NORTE!BK259))</f>
        <v>Turma 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1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1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>
        <f>IF(SP_NORTE!BH262="","*",SP_NORTE!BH262)</f>
        <v>1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1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1703</v>
      </c>
      <c r="V1" s="270"/>
      <c r="W1" s="270"/>
    </row>
    <row r="2" spans="1:23" s="92" customFormat="1">
      <c r="A2" s="95" t="s">
        <v>1704</v>
      </c>
      <c r="B2" s="95" t="s">
        <v>1699</v>
      </c>
      <c r="C2" s="95" t="s">
        <v>511</v>
      </c>
      <c r="D2" s="96" t="s">
        <v>1061</v>
      </c>
      <c r="E2" s="96" t="s">
        <v>1062</v>
      </c>
      <c r="F2" s="96" t="s">
        <v>1698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1705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ZCV1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SP NORTE</v>
      </c>
      <c r="E252" s="174" t="str">
        <f>IF(SP_NORTE!T258="","*",SP_NORTE!T258)</f>
        <v>ZBV-ZTI</v>
      </c>
      <c r="F252" s="184">
        <f>IF(SP_NORTE!B258="","*",SP_NORTE!B258)</f>
        <v>45948</v>
      </c>
      <c r="G252" s="184" t="str">
        <f>IF(SP_NORTE!D258="","*",SP_NORTE!D258)</f>
        <v>JUSCELIO (TF-658)</v>
      </c>
      <c r="H252" s="184" t="str">
        <f>IF(SP_NORTE!F258="","*",SP_NORTE!F258)</f>
        <v>PDM - AMV - JACARÉ</v>
      </c>
      <c r="I252" s="184" t="str">
        <f>IF(SP_NORTE!H258="","*",SP_NORTE!H258)</f>
        <v>-</v>
      </c>
      <c r="J252" s="184" t="str">
        <f>IF(SP_NORTE!I258="","*",SP_NORTE!I258)</f>
        <v>-</v>
      </c>
      <c r="K252" s="174" t="str">
        <f>IF(SP_NORTE!M258="","*",SP_NORTE!M258)</f>
        <v>ZSWS</v>
      </c>
      <c r="L252" s="174" t="str">
        <f>IF(SP_NORTE!N258="","*",SP_NORTE!N258)</f>
        <v>ZSW-S</v>
      </c>
      <c r="M252" s="175">
        <f>IF(SP_NORTE!J258="","*",SP_NORTE!J258)</f>
        <v>70</v>
      </c>
      <c r="N252" s="183">
        <f>IF(SP_NORTE!K258="","*",SP_NORTE!K258)</f>
        <v>87.2</v>
      </c>
      <c r="O252" s="183" t="str">
        <f>IF(SP_NORTE!L258="","*",SP_NORTE!L258)</f>
        <v>-</v>
      </c>
      <c r="P252" s="182">
        <f>IF(SP_NORTE!O258="","*",SP_NORTE!O258)</f>
        <v>0.375</v>
      </c>
      <c r="Q252" s="182">
        <f>IF(SP_NORTE!P258="","*",SP_NORTE!P258)</f>
        <v>8.3333333333333329E-2</v>
      </c>
      <c r="R252" s="184" t="str">
        <f>IF(SP_NORTE!Q258="","*",CONCATENATE(SP_NORTE!Q258," ",SP_NORTE!R258))</f>
        <v>1 Nº DE PEÇAS</v>
      </c>
      <c r="S252" s="184" t="str">
        <f>IF(SP_NORTE!V258="","*",SP_NORTE!V258)</f>
        <v>Juscelio</v>
      </c>
      <c r="T252" s="184" t="str">
        <f>IF(SP_NORTE!W258="","*",SP_NORTE!W258)</f>
        <v>Substituição de AMV - (AMV Sul de ZSW)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1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ZRW1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ZSF1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ZCV146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2003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ZTO1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>
        <f ca="1">_xlfn.XLOOKUP(G262&amp;$V$2,BS_CONTROLE[CHAVE],BS_CONTROLE[Quantidade_11],"-")</f>
        <v>1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ZIQ1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1707</v>
      </c>
      <c r="C2" s="135" t="s">
        <v>1046</v>
      </c>
      <c r="D2" s="84" t="s">
        <v>1048</v>
      </c>
      <c r="E2" s="84" t="s">
        <v>1708</v>
      </c>
      <c r="F2" s="112" t="s">
        <v>1709</v>
      </c>
      <c r="G2" s="84" t="s">
        <v>1710</v>
      </c>
      <c r="H2" s="84" t="s">
        <v>1711</v>
      </c>
      <c r="I2" s="84" t="s">
        <v>1712</v>
      </c>
      <c r="J2" s="84" t="s">
        <v>1713</v>
      </c>
      <c r="K2" s="86" t="s">
        <v>1714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ZCV1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2025-10-20T12:55:08Z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