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6" documentId="8_{C16AF0B1-DE6F-4D81-B6CC-DB7BBC320B89}" xr6:coauthVersionLast="47" xr6:coauthVersionMax="47" xr10:uidLastSave="{469ECF10-88C7-483C-B9F0-4F70E2F303F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6" i="1" l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R742" i="15" s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R743" i="15" s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R744" i="15" s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R745" i="15" s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R746" i="15" s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R757" i="15" s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R758" i="15" s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R759" i="15" s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R760" i="15" s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R761" i="15" s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R762" i="15" s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R766" i="15" s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R770" i="15" s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R771" i="15" s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R773" i="15" s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R774" i="15" s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R776" i="15" s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R777" i="15" s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R778" i="15" s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R779" i="15" s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R780" i="15" s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R781" i="15" s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R782" i="15" s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R783" i="15" s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R784" i="15" s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R785" i="15" s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R787" i="15" s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R788" i="15" s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R789" i="15" s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R790" i="15" s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R793" i="15" s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R794" i="15" s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R795" i="15" s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R797" i="15" s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R798" i="15" s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R799" i="15" s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R800" i="15" s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<sst xmlns="http://schemas.openxmlformats.org/spreadsheetml/2006/main" count="15085" uniqueCount="2149">
  <si>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</si>
  <si>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</si>
  <si>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</si>
  <si>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</si>
  <si>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</si>
  <si>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</si>
  <si>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</si>
  <si>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</si>
  <si>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</si>
  <si>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</si>
  <si>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</si>
  <si>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</si>
  <si>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</si>
  <si>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</si>
  <si>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</si>
  <si>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</si>
  <si>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</si>
  <si>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</si>
  <si>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</si>
  <si>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</si>
  <si>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</si>
  <si>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</si>
  <si>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</si>
  <si>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</si>
  <si>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</si>
  <si>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</si>
  <si>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</si>
  <si>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</si>
  <si>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</si>
  <si>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</si>
  <si>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</si>
  <si>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</si>
  <si>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</si>
  <si>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</si>
  <si>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</si>
  <si>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</si>
  <si>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</si>
  <si>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</si>
  <si>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</si>
  <si>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</si>
  <si>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</si>
  <si>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</si>
  <si>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</si>
  <si>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</si>
  <si>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</si>
  <si>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</si>
  <si>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</si>
  <si>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</si>
  <si>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</si>
  <si>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</si>
  <si>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</si>
  <si>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</si>
  <si>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</si>
  <si>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</si>
  <si>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</si>
  <si>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</si>
  <si>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</si>
  <si>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</si>
  <si>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</si>
  <si>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</si>
  <si>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</si>
  <si>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</si>
  <si>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</si>
  <si>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</si>
  <si>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</si>
  <si>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</si>
  <si>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</si>
  <si>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</si>
  <si>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</si>
  <si>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</si>
  <si>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</si>
  <si>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</si>
  <si>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</si>
  <si>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</si>
  <si>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</si>
  <si>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</si>
  <si>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</si>
  <si>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</si>
  <si>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</si>
  <si>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</si>
  <si>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</si>
  <si>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</si>
  <si>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</si>
  <si>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</si>
  <si>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</si>
  <si>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</si>
  <si>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</si>
  <si>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</si>
  <si>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</si>
  <si>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</si>
  <si>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</si>
  <si>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</si>
  <si>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</si>
  <si>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</si>
  <si>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</si>
  <si>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</si>
  <si>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</si>
  <si>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</si>
  <si>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</si>
  <si>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</si>
  <si>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</si>
  <si>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</si>
  <si>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</si>
  <si>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</si>
  <si>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</si>
  <si>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</si>
  <si>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</si>
  <si>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</si>
  <si>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</si>
  <si>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</si>
  <si>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</si>
  <si>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</si>
  <si>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</si>
  <si>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</si>
  <si>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</si>
  <si>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</si>
  <si>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</si>
  <si>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</si>
  <si>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</si>
  <si>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</si>
  <si>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</si>
  <si>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</si>
  <si>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</si>
  <si>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</si>
  <si>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</si>
  <si>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</si>
  <si>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</si>
  <si>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</si>
  <si>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</si>
  <si>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</si>
  <si>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</si>
  <si>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</si>
  <si>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</si>
  <si>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</si>
  <si>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</si>
  <si>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</si>
  <si>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</si>
  <si>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</si>
  <si>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</si>
  <si>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</si>
  <si>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</si>
  <si>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</si>
  <si>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</si>
  <si>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</si>
  <si>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</si>
  <si>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</si>
  <si>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</si>
  <si>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</si>
  <si>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</si>
  <si>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</si>
  <si>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</si>
  <si>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</si>
  <si>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</si>
  <si>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</si>
  <si>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</si>
  <si>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</si>
  <si>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</si>
  <si>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</si>
  <si>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</si>
  <si>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</si>
  <si>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</si>
  <si>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</si>
  <si>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</si>
  <si>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</si>
  <si>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</si>
  <si>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</si>
  <si>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</si>
  <si>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</si>
  <si>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</si>
  <si>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</si>
  <si>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</si>
  <si>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</si>
  <si>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</si>
  <si>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</si>
  <si>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</si>
  <si>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</si>
  <si>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</si>
  <si>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</si>
  <si>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</si>
  <si>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</si>
  <si>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</si>
  <si>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</si>
  <si>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</si>
  <si>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</si>
  <si>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</si>
  <si>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</si>
  <si>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</si>
  <si>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</si>
  <si>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</si>
  <si>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</si>
  <si>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</si>
  <si>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</si>
  <si>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</si>
  <si>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</si>
  <si>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</si>
  <si>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</si>
  <si>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</si>
  <si>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</si>
  <si>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</si>
  <si>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</si>
  <si>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</si>
  <si>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</si>
  <si>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</si>
  <si>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</si>
  <si>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</si>
  <si>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</si>
  <si>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</si>
  <si>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</si>
  <si>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</si>
  <si>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</si>
  <si>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</si>
  <si>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</si>
  <si>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</si>
  <si>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</si>
  <si>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</si>
  <si>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</si>
  <si>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</si>
  <si>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</si>
  <si>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</si>
  <si>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</si>
  <si>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</si>
  <si>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</si>
  <si>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</si>
  <si>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</si>
  <si>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</si>
  <si>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</si>
  <si>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</si>
  <si>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</si>
  <si>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</si>
  <si>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</si>
  <si>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</si>
  <si>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</si>
  <si>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</si>
  <si>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</si>
  <si>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</si>
  <si>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</si>
  <si>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</si>
  <si>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</si>
  <si>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</si>
  <si>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</si>
  <si>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</si>
  <si>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</si>
  <si>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</si>
  <si>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</si>
  <si>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</si>
  <si>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</si>
  <si>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</si>
  <si>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</si>
  <si>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</si>
  <si>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</si>
  <si>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</si>
  <si>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</si>
  <si>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</si>
  <si>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</si>
  <si>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</si>
  <si>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</si>
  <si>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</si>
  <si>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</si>
  <si>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</si>
  <si>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</si>
  <si>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</si>
  <si>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</si>
  <si>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</si>
  <si>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</si>
  <si>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</si>
  <si>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</si>
  <si>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</si>
  <si>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</si>
  <si>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</si>
  <si>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</si>
  <si>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</si>
  <si>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</si>
  <si>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</si>
  <si>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</si>
  <si>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</si>
  <si>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</si>
  <si>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</si>
  <si>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</si>
  <si>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</si>
  <si>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</si>
  <si>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</si>
  <si>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</si>
  <si>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</si>
  <si>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</si>
  <si>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</si>
  <si>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</si>
  <si>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</si>
  <si>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</si>
  <si>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</si>
  <si>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</si>
  <si>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</si>
  <si>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</si>
  <si>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</si>
  <si>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</si>
  <si>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</si>
  <si>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</si>
  <si>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</si>
  <si>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</si>
  <si>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</si>
  <si>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</si>
  <si>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</si>
  <si>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</si>
  <si>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</si>
  <si>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</si>
  <si>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</si>
  <si>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</si>
  <si>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</si>
  <si>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</si>
  <si>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</si>
  <si>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</si>
  <si>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</si>
  <si>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</si>
  <si>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</si>
  <si>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</si>
  <si>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</si>
  <si>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</si>
  <si>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</si>
  <si>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</si>
  <si>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</si>
  <si>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</si>
  <si>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</si>
  <si>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</si>
  <si>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</si>
  <si>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</si>
  <si>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</si>
  <si>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</si>
  <si>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</si>
  <si>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</si>
  <si>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</si>
  <si>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</si>
  <si>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</si>
  <si>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</si>
  <si>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</si>
  <si>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</si>
  <si>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</si>
  <si>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</si>
  <si>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</si>
  <si>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</si>
  <si>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</si>
  <si>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</si>
  <si>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</si>
  <si>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</si>
  <si>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</si>
  <si>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</si>
  <si>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</si>
  <si>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</si>
  <si>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</si>
  <si>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</si>
  <si>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</si>
  <si>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</si>
  <si>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</si>
  <si>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</si>
  <si>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</si>
  <si>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</si>
  <si>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</si>
  <si>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</si>
  <si>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</si>
  <si>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</si>
  <si>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</si>
  <si>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</si>
  <si>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</si>
  <si>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</si>
  <si>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</si>
  <si>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</si>
  <si>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</si>
  <si>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</si>
  <si>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</si>
  <si>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</si>
  <si>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</si>
  <si>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</si>
  <si>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</si>
  <si>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</si>
  <si>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</si>
  <si>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</si>
  <si>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</si>
  <si>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</si>
  <si>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</si>
  <si>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</si>
  <si>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</si>
  <si>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</si>
  <si>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</si>
  <si>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</si>
  <si>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</si>
  <si>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</si>
  <si>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</si>
  <si>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</si>
  <si>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</si>
  <si>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</si>
  <si>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</si>
  <si>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</si>
  <si>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</si>
  <si>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</si>
  <si>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</si>
  <si>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</si>
  <si>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</si>
  <si>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</si>
  <si>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</si>
  <si>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</si>
  <si>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</si>
  <si>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</si>
  <si>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</si>
  <si>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</si>
  <si>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</si>
  <si>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</si>
  <si>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</si>
  <si>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</si>
  <si>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</si>
  <si>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</si>
  <si>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</si>
  <si>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</si>
  <si>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</si>
  <si>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</si>
  <si>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</si>
  <si>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</si>
  <si>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</si>
  <si>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</si>
  <si>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</si>
  <si>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</si>
  <si>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</si>
  <si>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</si>
  <si>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</si>
  <si>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</si>
  <si>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</si>
  <si>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</si>
  <si>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</si>
  <si>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</si>
  <si>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</si>
  <si>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</si>
  <si>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</si>
  <si>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</si>
  <si>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</si>
  <si>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</si>
  <si>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</si>
  <si>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</si>
  <si>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</si>
  <si>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</si>
  <si>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</si>
  <si>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</si>
  <si>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</si>
  <si>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</si>
  <si>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</si>
  <si>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</si>
  <si>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</si>
  <si>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</si>
  <si>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</si>
  <si>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</si>
  <si>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</si>
  <si>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</si>
  <si>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</si>
  <si>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</si>
  <si>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</si>
  <si>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</si>
  <si>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</si>
  <si>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</si>
  <si>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</si>
  <si>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</si>
  <si>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</si>
  <si>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</si>
  <si>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</si>
  <si>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</si>
  <si>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</si>
  <si>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</si>
  <si>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</si>
  <si>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</si>
  <si>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</si>
  <si>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</si>
  <si>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</si>
  <si>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</si>
  <si>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</si>
  <si>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</si>
  <si>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</si>
  <si>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</si>
  <si>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</si>
  <si>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</si>
  <si>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</si>
  <si>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</si>
  <si>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</si>
  <si>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</si>
  <si>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</si>
  <si>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</si>
  <si>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</si>
  <si>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</si>
  <si>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</si>
  <si>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</si>
  <si>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</si>
  <si>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</si>
  <si>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</si>
  <si>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</si>
  <si>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</si>
  <si>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</si>
  <si>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</si>
  <si>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</si>
  <si>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</si>
  <si>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</si>
  <si>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</si>
  <si>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</si>
  <si>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</si>
  <si>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</si>
  <si>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</si>
  <si>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</si>
  <si>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</si>
  <si>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</si>
  <si>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</si>
  <si>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</si>
  <si>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</si>
  <si>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</si>
  <si>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</si>
  <si>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</si>
  <si>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</si>
  <si>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</si>
  <si>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</si>
  <si>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</si>
  <si>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</si>
  <si>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</si>
  <si>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</si>
  <si>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</si>
  <si>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</si>
  <si>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</si>
  <si>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</si>
  <si>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</si>
  <si>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</si>
  <si>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</si>
  <si>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</si>
  <si>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</si>
  <si>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</si>
  <si>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</si>
  <si>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</si>
  <si>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</si>
  <si>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</si>
  <si>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</si>
  <si>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</si>
  <si>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</si>
  <si>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</si>
  <si>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</si>
  <si>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</si>
  <si>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</si>
  <si>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</si>
  <si>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</si>
  <si>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</si>
  <si>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</si>
  <si>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</si>
  <si>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</si>
  <si>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</si>
  <si>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</si>
  <si>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</si>
  <si>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</si>
  <si>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</si>
  <si>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</si>
  <si>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</si>
  <si>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</si>
  <si>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</si>
  <si>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</si>
  <si>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</si>
  <si>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</si>
  <si>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</si>
  <si>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</si>
  <si>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</si>
  <si>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</si>
  <si>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</si>
  <si>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</si>
  <si>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</si>
  <si>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</si>
  <si>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</si>
  <si>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</si>
  <si>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</si>
  <si>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</si>
  <si>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</si>
  <si>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</si>
  <si>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</si>
  <si>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</si>
  <si>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</si>
  <si>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</si>
  <si>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</si>
  <si>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</si>
  <si>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</si>
  <si>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</si>
  <si>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</si>
  <si>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</si>
  <si>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</si>
  <si>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</si>
  <si>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</si>
  <si>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</si>
  <si>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</si>
  <si>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</si>
  <si>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</si>
  <si>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</si>
  <si>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</si>
  <si>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</si>
  <si>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</si>
  <si>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</si>
  <si>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</si>
  <si>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</si>
  <si>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</si>
  <si>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</si>
  <si>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</si>
  <si>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</si>
  <si>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</si>
  <si>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</si>
  <si>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</si>
  <si>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</si>
  <si>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</si>
  <si>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</si>
  <si>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</si>
  <si>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</si>
  <si>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</si>
  <si>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</si>
  <si>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</si>
  <si>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</si>
  <si>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</si>
  <si>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</si>
  <si>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</si>
  <si>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</si>
  <si>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</si>
  <si>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</si>
  <si>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</si>
  <si>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</si>
  <si>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</si>
  <si>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</si>
  <si>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</si>
  <si>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</si>
  <si>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</si>
  <si>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</si>
  <si>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</si>
  <si>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</si>
  <si>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</si>
  <si>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</si>
  <si>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</si>
  <si>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</si>
  <si>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</si>
  <si>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</si>
  <si>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</si>
  <si>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</si>
  <si>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</si>
  <si>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</si>
  <si>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</si>
  <si>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</si>
  <si>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</si>
  <si>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</si>
  <si>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</si>
  <si>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</si>
  <si>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</si>
  <si>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</si>
  <si>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</si>
  <si>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</si>
  <si>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</si>
  <si>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</si>
  <si>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</si>
  <si>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</si>
  <si>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</si>
  <si>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</si>
  <si>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</si>
  <si>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</si>
  <si>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</si>
  <si>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</si>
  <si>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</si>
  <si>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</si>
  <si>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</si>
  <si>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</si>
  <si>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</si>
  <si>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</si>
  <si>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</si>
  <si>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</si>
  <si>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</si>
  <si>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</si>
  <si>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</si>
  <si>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</si>
  <si>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</si>
  <si>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</si>
  <si>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</si>
  <si>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</si>
  <si>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</si>
  <si>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</si>
  <si>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</si>
  <si>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</si>
  <si>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</si>
  <si>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</si>
  <si>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</si>
  <si>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</si>
  <si>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</si>
  <si>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</si>
  <si>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</si>
  <si>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</si>
  <si>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</si>
  <si>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</si>
  <si>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</si>
  <si>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</si>
  <si>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</si>
  <si>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</si>
  <si>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</si>
  <si>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</si>
  <si>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</si>
  <si>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</si>
  <si>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</si>
  <si>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</si>
  <si>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</si>
  <si>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</si>
  <si>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</si>
  <si>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</si>
  <si>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</si>
  <si>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</si>
  <si>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</si>
  <si>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</si>
  <si>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</si>
  <si>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</si>
  <si>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</si>
  <si>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</si>
  <si>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</si>
  <si>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</si>
  <si>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</si>
  <si>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</si>
  <si>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</si>
  <si>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</si>
  <si>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</si>
  <si>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</si>
  <si>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</si>
  <si>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</si>
  <si>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</si>
  <si>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</si>
  <si>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</si>
  <si>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</si>
  <si>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</si>
  <si>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</si>
  <si>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</si>
  <si>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</si>
  <si>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</si>
  <si>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</si>
  <si>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</si>
  <si>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</si>
  <si>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</si>
  <si>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</si>
  <si>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</si>
  <si>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</si>
  <si>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</si>
  <si>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</si>
  <si>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</si>
  <si>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</si>
  <si>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</si>
  <si>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</si>
  <si>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</si>
  <si>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</si>
  <si>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</si>
  <si>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</si>
  <si>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</si>
  <si>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</si>
  <si>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</si>
  <si>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</si>
  <si>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</si>
  <si>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</si>
  <si>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</si>
  <si>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</si>
  <si>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</si>
  <si>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</si>
  <si>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</si>
  <si>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</si>
  <si>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</si>
  <si>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</si>
  <si>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</si>
  <si>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</si>
  <si>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</si>
  <si>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</si>
  <si>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</si>
  <si>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</si>
  <si>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</si>
  <si>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</si>
  <si>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</si>
  <si>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</si>
  <si>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</si>
  <si>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</si>
  <si>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</si>
  <si>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</si>
  <si>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</si>
  <si>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</si>
  <si>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</si>
  <si>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</si>
  <si>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</si>
  <si>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</si>
  <si>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</si>
  <si>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</si>
  <si>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</si>
  <si>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</si>
  <si>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</si>
  <si>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</si>
  <si>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</si>
  <si>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</si>
  <si>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</si>
  <si>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</si>
  <si>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</si>
  <si>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</si>
  <si>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</si>
  <si>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</si>
  <si>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</si>
  <si>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</si>
  <si>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</si>
  <si>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</si>
  <si>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</si>
  <si>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</si>
  <si>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</si>
  <si>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</si>
  <si>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</si>
  <si>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</si>
  <si>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</si>
  <si>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</si>
  <si>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</si>
  <si>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</si>
  <si>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</si>
  <si>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</si>
  <si>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</si>
  <si>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</si>
  <si>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</si>
  <si>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</si>
  <si>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</si>
  <si>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</si>
  <si>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</si>
  <si>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</si>
  <si>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</si>
  <si>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</si>
  <si>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</si>
  <si>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</si>
  <si>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</si>
  <si>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</si>
  <si>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</si>
  <si>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</si>
  <si>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</si>
  <si>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</si>
  <si>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</si>
  <si>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</si>
  <si>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</si>
  <si>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</si>
  <si>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</si>
  <si>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</si>
  <si>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</si>
  <si>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</si>
  <si>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</si>
  <si>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</si>
  <si>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</si>
  <si>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</si>
  <si>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</si>
  <si>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</si>
  <si>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</si>
  <si>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</si>
  <si>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</si>
  <si>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</si>
  <si>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</si>
  <si>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</si>
  <si>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</si>
  <si>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</si>
  <si>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</si>
  <si>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</si>
  <si>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</si>
  <si>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</si>
  <si>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</si>
  <si>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</si>
  <si>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</si>
  <si>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</si>
  <si>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</si>
  <si>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</si>
  <si>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</si>
  <si>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</si>
  <si>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</si>
  <si>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</si>
  <si>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</si>
  <si>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</si>
  <si>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</si>
  <si>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</si>
  <si>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</si>
  <si>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</si>
  <si>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</si>
  <si>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</si>
  <si>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</si>
  <si>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</si>
  <si>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</si>
  <si>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</si>
  <si>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</si>
  <si>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</si>
  <si>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</si>
  <si>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</si>
  <si>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</si>
  <si>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</si>
  <si>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</si>
  <si>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</si>
  <si>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</si>
  <si>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</si>
  <si>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</si>
  <si>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</si>
  <si>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</si>
  <si>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</si>
  <si>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</si>
  <si>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</si>
  <si>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</si>
  <si>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</si>
  <si>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</si>
  <si>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</si>
  <si>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</si>
  <si>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</si>
  <si>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</si>
  <si>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</si>
  <si>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</si>
  <si>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</si>
  <si>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</si>
  <si>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</si>
  <si>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</si>
  <si>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</si>
  <si>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</si>
  <si>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</si>
  <si>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</si>
  <si>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</si>
  <si>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</si>
  <si>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</si>
  <si>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</si>
  <si>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</si>
  <si>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</si>
  <si>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</si>
  <si>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</si>
  <si>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</si>
  <si>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</si>
  <si>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</si>
  <si>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</si>
  <si>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</si>
  <si>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</si>
  <si>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</si>
  <si>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</si>
  <si>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</si>
  <si>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</si>
  <si>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</si>
  <si>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</si>
  <si>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</si>
  <si>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</si>
  <si>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</si>
  <si>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</si>
  <si>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</si>
  <si>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</si>
  <si>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</si>
  <si>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</si>
  <si>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</si>
  <si>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</si>
  <si>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</si>
  <si>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</si>
  <si>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</si>
  <si>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</si>
  <si>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</si>
  <si>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</si>
  <si>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</si>
  <si>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</si>
  <si>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</si>
  <si>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</si>
  <si>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</si>
  <si>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</si>
  <si>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</si>
  <si>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</si>
  <si>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</si>
  <si>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</si>
  <si>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</si>
  <si>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</si>
  <si>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</si>
  <si>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</si>
  <si>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</si>
  <si>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</si>
  <si>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</si>
  <si>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</si>
  <si>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</si>
  <si>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</si>
  <si>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</si>
  <si>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</si>
  <si>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</si>
  <si>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</si>
  <si>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</si>
  <si>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</si>
  <si>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</si>
  <si>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</si>
  <si>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</si>
  <si>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</si>
  <si>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</si>
  <si>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</si>
  <si>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</si>
  <si>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</si>
  <si>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</si>
  <si>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</si>
  <si>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</si>
  <si>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</si>
  <si>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</si>
  <si>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</si>
  <si>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</si>
  <si>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</si>
  <si>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</si>
  <si>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</si>
  <si>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</si>
  <si>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</si>
  <si>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</si>
  <si>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</si>
  <si>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</si>
  <si>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</si>
  <si>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</si>
  <si>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</si>
  <si>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</si>
  <si>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</si>
  <si>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</si>
  <si>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</si>
  <si>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</si>
  <si>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</si>
  <si>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</si>
  <si>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</si>
  <si>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</si>
  <si>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</si>
  <si>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</si>
  <si>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</si>
  <si>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</si>
  <si>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</si>
  <si>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</si>
  <si>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</si>
  <si>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</si>
  <si>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</si>
  <si>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</si>
  <si>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</si>
  <si>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</si>
  <si>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</si>
  <si>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</si>
  <si>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</si>
  <si>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</si>
  <si>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</si>
  <si>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</si>
  <si>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</si>
  <si>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</si>
  <si>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</si>
  <si>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</si>
  <si>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</si>
  <si>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</si>
  <si>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</si>
  <si>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</si>
  <si>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</si>
  <si>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</si>
  <si>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</si>
  <si>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</si>
  <si>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</si>
  <si>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</si>
  <si>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</si>
  <si>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</si>
  <si>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</si>
  <si>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</si>
  <si>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</si>
  <si>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</si>
  <si>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</si>
  <si>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</si>
  <si>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</si>
  <si>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</si>
  <si>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</si>
  <si>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</si>
  <si>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</si>
  <si>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</si>
  <si>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</si>
  <si>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</si>
  <si>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</si>
  <si>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</si>
  <si>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</si>
  <si>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</si>
  <si>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</si>
  <si>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</si>
  <si>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</si>
  <si>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</si>
  <si>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</si>
  <si>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</si>
  <si>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</si>
  <si>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</si>
  <si>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</si>
  <si>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</si>
  <si>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</si>
  <si>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</si>
  <si>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</si>
  <si>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</si>
  <si>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</si>
  <si>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</si>
  <si>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</si>
  <si>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</si>
  <si>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</si>
  <si>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</si>
  <si>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</si>
  <si>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</si>
  <si>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</si>
  <si>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</si>
  <si>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</si>
  <si>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</si>
  <si>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</si>
  <si>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</si>
  <si>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</si>
  <si>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</si>
  <si>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</si>
  <si>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</si>
  <si>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</si>
  <si>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</si>
  <si>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</si>
  <si>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</si>
  <si>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</si>
  <si>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</si>
  <si>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</si>
  <si>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</si>
  <si>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</si>
  <si>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</si>
  <si>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</si>
  <si>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</si>
  <si>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</si>
  <si>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</si>
  <si>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</si>
  <si>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</si>
  <si>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</si>
  <si>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</si>
  <si>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</si>
  <si>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</si>
  <si>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</si>
  <si>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</si>
  <si>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</si>
  <si>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</si>
  <si>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</si>
  <si>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</si>
  <si>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</si>
  <si>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</si>
  <si>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</si>
  <si>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</si>
  <si>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</si>
  <si>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</si>
  <si>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</si>
  <si>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</si>
  <si>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</si>
  <si>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</si>
  <si>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</si>
  <si>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</si>
  <si>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</si>
  <si>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</si>
  <si>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</si>
  <si>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</si>
  <si>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</si>
  <si>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</si>
  <si>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</si>
  <si>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</si>
  <si>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</si>
  <si>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</si>
  <si>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</si>
  <si>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</si>
  <si>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</si>
  <si>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</si>
  <si>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</si>
  <si>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</si>
  <si>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</si>
  <si>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</si>
  <si>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</si>
  <si>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</si>
  <si>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</si>
  <si>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</si>
  <si>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</si>
  <si>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</si>
  <si>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</si>
  <si>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</si>
  <si>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</si>
  <si>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</si>
  <si>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</si>
  <si>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</si>
  <si>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</si>
  <si>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</si>
  <si>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</si>
  <si>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</si>
  <si>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</si>
  <si>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</si>
  <si>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</si>
  <si>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</si>
  <si>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</si>
  <si>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</si>
  <si>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</si>
  <si>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</si>
  <si>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</si>
  <si>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</si>
  <si>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</si>
  <si>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</si>
  <si>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</si>
  <si>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</si>
  <si>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</si>
  <si>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</si>
  <si>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</si>
  <si>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</si>
  <si>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</si>
  <si>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</si>
  <si>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</si>
  <si>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</si>
  <si>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</si>
  <si>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</si>
  <si>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</si>
  <si>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</si>
  <si>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</si>
  <si>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</si>
  <si>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</si>
  <si>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</si>
  <si>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</si>
  <si>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</si>
  <si>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</si>
  <si>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</si>
  <si>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</si>
  <si>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</si>
  <si>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</si>
  <si>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</si>
  <si>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</si>
  <si>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</si>
  <si>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</si>
  <si>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</si>
  <si>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</si>
  <si>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</si>
  <si>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</si>
  <si>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</si>
  <si>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</si>
  <si>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</si>
  <si>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</si>
  <si>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</si>
  <si>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</si>
  <si>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</si>
  <si>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</si>
  <si>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</si>
  <si>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</si>
  <si>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</si>
  <si>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</si>
  <si>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</si>
  <si>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</si>
  <si>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</si>
  <si>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</si>
  <si>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</si>
  <si>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</si>
  <si>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</si>
  <si>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</si>
  <si>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</si>
  <si>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</si>
  <si>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</si>
  <si>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</si>
  <si>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</si>
  <si>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</si>
  <si>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</si>
  <si>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</si>
  <si>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</si>
  <si>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</si>
  <si>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</si>
  <si>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</si>
  <si>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</si>
  <si>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</si>
  <si>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</si>
  <si>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</si>
  <si>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</si>
  <si>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</si>
  <si>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</si>
  <si>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</si>
  <si>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</si>
  <si>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</si>
  <si>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</si>
  <si>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</si>
  <si>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</si>
  <si>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</si>
  <si>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</si>
  <si>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</si>
  <si>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</si>
  <si>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</si>
  <si>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</si>
  <si>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</si>
  <si>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</si>
  <si>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</si>
  <si>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</si>
  <si>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</si>
  <si>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</si>
  <si>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</si>
  <si>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</si>
  <si>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</si>
  <si>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</si>
  <si>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</si>
  <si>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</si>
  <si>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</si>
  <si>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</si>
  <si>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</si>
  <si>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</si>
  <si>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</si>
  <si>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</si>
  <si>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</si>
  <si>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</si>
  <si>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</si>
  <si>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</si>
  <si>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</si>
  <si>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</si>
  <si>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</si>
  <si>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</si>
  <si>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</si>
  <si>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</si>
  <si>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</si>
  <si>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</si>
  <si>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</si>
  <si>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</si>
  <si>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</si>
  <si>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</si>
  <si>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</si>
  <si>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</si>
  <si>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</si>
  <si>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</si>
  <si>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</si>
  <si>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</si>
  <si>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</si>
  <si>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</si>
  <si>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</si>
  <si>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</si>
  <si>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</si>
  <si>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</si>
  <si>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</si>
  <si>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</si>
  <si>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</si>
  <si>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</si>
  <si>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</si>
  <si>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</si>
  <si>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</si>
  <si>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</si>
  <si>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</si>
  <si>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</si>
  <si>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</si>
  <si>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</si>
  <si>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</si>
  <si>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</si>
  <si>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</si>
  <si>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</si>
  <si>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</si>
  <si>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</si>
  <si>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</si>
  <si>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</si>
  <si>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</si>
  <si>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</si>
  <si>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</si>
  <si>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</si>
  <si>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</si>
  <si>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</si>
  <si>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</si>
  <si>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</si>
  <si>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</si>
  <si>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</si>
  <si>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</si>
  <si>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</si>
  <si>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</si>
  <si>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</si>
  <si>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</si>
  <si>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</si>
  <si>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</si>
  <si>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</si>
  <si>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</si>
  <si>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</si>
  <si>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</si>
  <si>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</si>
  <si>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</si>
  <si>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</si>
  <si>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</si>
  <si>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</si>
  <si>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</si>
  <si>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</si>
  <si>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</si>
  <si>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</si>
  <si>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</si>
  <si>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</si>
  <si>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</si>
  <si>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</si>
  <si>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</si>
  <si>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</si>
  <si>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</si>
  <si>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</si>
  <si>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</si>
  <si>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</si>
  <si>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</si>
  <si>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</si>
  <si>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</si>
  <si>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</si>
  <si>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</si>
  <si>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</si>
  <si>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</si>
  <si>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</si>
  <si>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</si>
  <si>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</si>
  <si>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</si>
  <si>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</si>
  <si>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</si>
  <si>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</si>
  <si>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</si>
  <si>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</si>
  <si>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</si>
  <si>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</si>
  <si>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</si>
  <si>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</si>
  <si>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</si>
  <si>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</si>
  <si>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</si>
  <si>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</si>
  <si>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</si>
  <si>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</si>
  <si>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</si>
  <si>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</si>
  <si>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</si>
  <si>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</si>
  <si>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</si>
  <si>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</si>
  <si>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</si>
  <si>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</si>
  <si>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</si>
  <si>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</si>
  <si>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</si>
  <si>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</si>
  <si>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</si>
  <si>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</si>
  <si>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</si>
  <si>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</si>
  <si>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</si>
  <si>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</si>
  <si>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</si>
  <si>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</si>
  <si>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</si>
  <si>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</si>
  <si>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</si>
  <si>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</si>
  <si>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</si>
  <si>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</si>
  <si>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</si>
  <si>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</si>
  <si>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</si>
  <si>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</si>
  <si>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</si>
  <si>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</si>
  <si>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</si>
  <si>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</si>
  <si>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</si>
  <si>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</si>
  <si>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</si>
  <si>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</si>
  <si>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</si>
  <si>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</si>
  <si>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</si>
  <si>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</si>
  <si>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</si>
  <si>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</si>
  <si>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</si>
  <si>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</si>
  <si>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</si>
  <si>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</si>
  <si>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</si>
  <si>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</si>
  <si>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</si>
  <si>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</si>
  <si>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</si>
  <si>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</si>
  <si>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</si>
  <si>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</si>
  <si>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</si>
  <si>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</si>
  <si>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</si>
  <si>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</si>
  <si>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</si>
  <si>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</si>
  <si>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</si>
  <si>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</si>
  <si>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</si>
  <si>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</si>
  <si>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</si>
  <si>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</si>
  <si>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</si>
  <si>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</si>
  <si>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</si>
  <si>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</si>
  <si>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</si>
  <si>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</si>
  <si>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</si>
  <si>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</si>
  <si>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</si>
  <si>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</si>
  <si>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</si>
  <si>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</si>
  <si>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</si>
  <si>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</si>
  <si>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</si>
  <si>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</si>
  <si>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</si>
  <si>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</si>
  <si>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</si>
  <si>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</si>
  <si>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</si>
  <si>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</si>
  <si>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</si>
  <si>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</si>
  <si>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</si>
  <si>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</si>
  <si>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</si>
  <si>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</si>
  <si>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</si>
  <si>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</si>
  <si>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</si>
  <si>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</si>
  <si>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</si>
  <si>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</si>
  <si>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</si>
  <si>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</si>
  <si>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</si>
  <si>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</si>
  <si>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</si>
  <si>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</si>
  <si>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</si>
  <si>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</si>
  <si>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</si>
  <si>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</si>
  <si>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</si>
  <si>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</si>
  <si>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</si>
  <si>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</si>
  <si>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</si>
  <si>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</si>
  <si>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</si>
  <si>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</si>
  <si>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</si>
  <si>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</si>
  <si>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</si>
  <si>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</si>
  <si>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</si>
  <si>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</si>
  <si>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</si>
  <si>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</si>
  <si>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</si>
  <si>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</si>
  <si>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</si>
  <si>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</si>
  <si>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</si>
  <si>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</si>
  <si>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</si>
  <si>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</si>
  <si>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</si>
  <si>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</si>
  <si>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</si>
  <si>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</si>
  <si>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</si>
  <si>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</si>
  <si>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</si>
  <si>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</si>
  <si>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</si>
  <si>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</si>
  <si>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</si>
  <si>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</si>
  <si>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</si>
  <si>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</si>
  <si>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</si>
  <si>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</si>
  <si>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</si>
  <si>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</si>
  <si>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</si>
  <si>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</si>
  <si>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</si>
  <si>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</si>
  <si>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</si>
  <si>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</si>
  <si>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</si>
  <si>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</si>
  <si>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</si>
  <si>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</si>
  <si>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</si>
  <si>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</si>
  <si>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</si>
  <si>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</si>
  <si>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</si>
  <si>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</si>
  <si>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</si>
  <si>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</si>
  <si>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</si>
  <si>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</si>
  <si>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</si>
  <si>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</si>
  <si>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</si>
  <si>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</si>
  <si>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</si>
  <si>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</si>
  <si>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</si>
  <si>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</si>
  <si>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</si>
  <si>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</si>
  <si>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</si>
  <si>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</si>
  <si>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</si>
  <si>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</si>
  <si>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</si>
  <si>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</si>
  <si>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</si>
  <si>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</si>
  <si>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</si>
  <si>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</si>
  <si>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</si>
  <si>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</si>
  <si>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</si>
  <si>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</si>
  <si>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</si>
  <si>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</si>
  <si>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</si>
  <si>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</si>
  <si>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</si>
  <si>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</si>
  <si>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</si>
  <si>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</si>
  <si>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</si>
  <si>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</si>
  <si>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</si>
  <si>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</si>
  <si>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</si>
  <si>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</si>
  <si>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</si>
  <si>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</si>
  <si>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</si>
  <si>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</si>
  <si>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</si>
  <si>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</si>
  <si>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</si>
  <si>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</si>
  <si>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</si>
  <si>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</si>
  <si>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</si>
  <si>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</si>
  <si>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</si>
  <si>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</si>
  <si>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</si>
  <si>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</si>
  <si>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</si>
  <si>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</si>
  <si>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</si>
  <si>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</si>
  <si>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</si>
  <si>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</si>
  <si>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</si>
  <si>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</si>
  <si>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</si>
  <si>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</si>
  <si>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</si>
  <si>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</si>
  <si>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</si>
  <si>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</si>
  <si>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</si>
  <si>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</si>
  <si>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</si>
  <si>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</si>
  <si>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</si>
  <si>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</si>
  <si>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</si>
  <si>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</si>
  <si>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</si>
  <si>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</si>
  <si>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</si>
  <si>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</si>
  <si>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</si>
  <si>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</si>
  <si>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</si>
  <si>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</si>
  <si>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</si>
  <si>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</si>
  <si>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</si>
  <si>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</si>
  <si>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</si>
  <si>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</si>
  <si>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</si>
  <si>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</si>
  <si>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</si>
  <si>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</si>
  <si>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</si>
  <si>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</si>
  <si>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</si>
  <si>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</si>
  <si>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</si>
  <si>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</si>
  <si>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</si>
  <si>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</si>
  <si>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</si>
  <si>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</si>
  <si>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</si>
  <si>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</si>
  <si>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</si>
  <si>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</si>
  <si>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</si>
  <si>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</si>
  <si>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</si>
  <si>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</si>
  <si>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</si>
  <si>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</si>
  <si>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</si>
  <si>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</si>
  <si>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</si>
  <si>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</si>
  <si>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</si>
  <si>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</si>
  <si>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</si>
  <si>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</si>
  <si>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</si>
  <si>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</si>
  <si>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</si>
  <si>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</si>
  <si>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</si>
  <si>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</si>
  <si>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</si>
  <si>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</si>
  <si>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</si>
  <si>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</si>
  <si>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</si>
  <si>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</si>
  <si>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</si>
  <si>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</si>
  <si>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</si>
  <si>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</si>
  <si>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</si>
  <si>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</si>
  <si>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</si>
  <si>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</si>
  <si>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</si>
  <si>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</si>
  <si>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</si>
  <si>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</si>
  <si>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</si>
  <si>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</si>
  <si>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</si>
  <si>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</si>
  <si>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</si>
  <si>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</si>
  <si>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</si>
  <si>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</si>
  <si>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</si>
  <si>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</si>
  <si>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</si>
  <si>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</si>
  <si>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</si>
  <si>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</si>
  <si>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</si>
  <si>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</si>
  <si>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</si>
  <si>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</si>
  <si>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</si>
  <si>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</si>
  <si>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</si>
  <si>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</si>
  <si>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</si>
  <si>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</si>
  <si>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</si>
  <si>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</si>
  <si>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</si>
  <si>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</si>
  <si>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</si>
  <si>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</si>
  <si>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</si>
  <si>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</si>
  <si>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</si>
  <si>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</si>
  <si>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</si>
  <si>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</si>
  <si>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</si>
  <si>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</si>
  <si>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</si>
  <si>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</si>
  <si>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</si>
  <si>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</si>
  <si>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</si>
  <si>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</si>
  <si>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</si>
  <si>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</si>
  <si>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</si>
  <si>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</si>
  <si>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</si>
  <si>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</si>
  <si>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</si>
  <si>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</si>
  <si>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</si>
  <si>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</si>
  <si>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</si>
  <si>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</si>
  <si>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</si>
  <si>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</si>
  <si>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</si>
  <si>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</si>
  <si>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</si>
  <si>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</si>
  <si>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</si>
  <si>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</si>
  <si>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</si>
  <si>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</si>
  <si>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</si>
  <si>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</si>
  <si>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</si>
  <si>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</si>
  <si>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</si>
  <si>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</si>
  <si>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</si>
  <si>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</si>
  <si>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</si>
  <si>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</si>
  <si>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</si>
  <si>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</si>
  <si>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</si>
  <si>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</si>
  <si>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</si>
  <si>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</si>
  <si>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</si>
  <si>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</si>
  <si>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</si>
  <si>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</si>
  <si>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</si>
  <si>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</si>
  <si>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</si>
  <si>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</si>
  <si>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</si>
  <si>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</si>
  <si>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</si>
  <si>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</si>
  <si>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</si>
  <si>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</si>
  <si>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</si>
  <si>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</si>
  <si>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</si>
  <si>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</si>
  <si>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</si>
  <si>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</si>
  <si>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</si>
  <si>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</si>
  <si>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</si>
  <si>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</si>
  <si>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</si>
  <si>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</si>
  <si>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</si>
  <si>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</si>
  <si>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</si>
  <si>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</si>
  <si>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</si>
  <si>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</si>
  <si>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</si>
  <si>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</si>
  <si>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</si>
  <si>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</si>
  <si>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</si>
  <si>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</si>
  <si>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</si>
  <si>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</si>
  <si>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</si>
  <si>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</si>
  <si>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</si>
  <si>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</si>
  <si>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</si>
  <si>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</si>
  <si>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</si>
  <si>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</si>
  <si>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</si>
  <si>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</si>
  <si>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</si>
  <si>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</si>
  <si>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</si>
  <si>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</si>
  <si>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</si>
  <si>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</si>
  <si>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</si>
  <si>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</si>
  <si>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</si>
  <si>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</si>
  <si>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</si>
  <si>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</si>
  <si>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</si>
  <si>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</si>
  <si>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</si>
  <si>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</si>
  <si>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</si>
  <si>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</si>
  <si>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</si>
  <si>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</si>
  <si>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</si>
  <si>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</si>
  <si>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</si>
  <si>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</si>
  <si>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</si>
  <si>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</si>
  <si>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</si>
  <si>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</si>
  <si>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</si>
  <si>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</si>
  <si>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</si>
  <si>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</si>
  <si>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</si>
  <si>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</si>
  <si>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</si>
  <si>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</si>
  <si>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</si>
  <si>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</si>
  <si>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</si>
  <si>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</si>
  <si>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</si>
  <si>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</si>
  <si>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</si>
  <si>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</si>
  <si>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</si>
  <si>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</si>
  <si>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</si>
  <si>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</si>
  <si>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</si>
  <si>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</si>
  <si>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</si>
  <si>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</si>
  <si>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</si>
  <si>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</si>
  <si>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</si>
  <si>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</si>
  <si>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</si>
  <si>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</si>
  <si>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</si>
  <si>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</si>
  <si>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</si>
  <si>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</si>
  <si>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</si>
  <si>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</si>
  <si>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</si>
  <si>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</si>
  <si>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</si>
  <si>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</si>
  <si>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</si>
  <si>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</si>
  <si>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</si>
  <si>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</si>
  <si>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</si>
  <si>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</si>
  <si>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</si>
  <si>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</si>
  <si>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</si>
  <si>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</si>
  <si>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</si>
  <si>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</si>
  <si>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</si>
  <si>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</si>
  <si>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</si>
  <si>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</si>
  <si>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</si>
  <si>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</si>
  <si>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</si>
  <si>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</si>
  <si>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</si>
  <si>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</si>
  <si>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</si>
  <si>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</si>
  <si>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</si>
  <si>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</si>
  <si>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</si>
  <si>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</si>
  <si>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</si>
  <si>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</si>
  <si>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</si>
  <si>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</si>
  <si>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</si>
  <si>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</si>
  <si>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</si>
  <si>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</si>
  <si>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</si>
  <si>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</si>
  <si>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</si>
  <si>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</si>
  <si>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</si>
  <si>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</si>
  <si>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</si>
  <si>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</si>
  <si>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</si>
  <si>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</si>
  <si>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</si>
  <si>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</si>
  <si>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</si>
  <si>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</si>
  <si>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</si>
  <si>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</si>
  <si>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</si>
  <si>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</si>
  <si>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</si>
  <si>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</si>
  <si>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</si>
  <si>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</si>
  <si>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</si>
  <si>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</si>
  <si>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</si>
  <si>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</si>
  <si>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</si>
  <si>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</si>
  <si>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</si>
  <si>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</si>
  <si>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</si>
  <si>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</si>
  <si>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</si>
  <si>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</si>
  <si>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</si>
  <si>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</si>
  <si>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</si>
  <si>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</si>
  <si>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</si>
  <si>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</si>
  <si>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</si>
  <si>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</si>
  <si>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</si>
  <si>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</si>
  <si>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</si>
  <si>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</si>
  <si>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</si>
  <si>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</si>
  <si>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</si>
  <si>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</si>
  <si>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</si>
  <si>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</si>
  <si>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</si>
  <si>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</si>
  <si>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</si>
  <si>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</si>
  <si>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</si>
  <si>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</si>
  <si>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</si>
  <si>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</si>
  <si>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</si>
  <si>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</si>
  <si>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</si>
  <si>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</si>
  <si>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</si>
  <si>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</si>
  <si>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</si>
  <si>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</si>
  <si>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</si>
  <si>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</si>
  <si>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</si>
  <si>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</si>
  <si>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</si>
  <si>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</si>
  <si>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</si>
  <si>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</si>
  <si>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</si>
  <si>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</si>
  <si>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</si>
  <si>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</si>
  <si>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</si>
  <si>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</si>
  <si>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</si>
  <si>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</si>
  <si>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</si>
  <si>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</si>
  <si>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</si>
  <si>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</si>
  <si>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</si>
  <si>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</si>
  <si>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</si>
  <si>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</si>
  <si>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</si>
  <si>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</si>
  <si>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</si>
  <si>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</si>
  <si>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</si>
  <si>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</si>
  <si>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</si>
  <si>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</si>
  <si>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</si>
  <si>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</si>
  <si>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</si>
  <si>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</si>
  <si>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08hrs, pegar cauda I25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</si>
  <si>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</si>
  <si>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</si>
  <si>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Previsao de faixa apos L50</t>
  </si>
  <si>
    <t>PDM - Substituição meia chave</t>
  </si>
  <si>
    <t>Descarga de barras 67+532 ao km 69+000</t>
  </si>
  <si>
    <t>3 (Lucas + Navas + Escala)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</si>
  <si>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</si>
  <si>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</si>
  <si>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</si>
  <si>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</si>
  <si>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</si>
  <si>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</si>
  <si>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</si>
  <si>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</si>
  <si>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>130ZYQW/ZEM1302</t>
  </si>
  <si>
    <t>Deslocamento para ZEM, em oportundiade trabalhar no km134+500 ao km 135+200 via 2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</si>
  <si>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</si>
  <si>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</si>
  <si>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</si>
  <si>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>PDM - Substituição de trilho  (Obs: Equipe embarcado no W62)</t>
  </si>
  <si>
    <t>Inspeção R7D ( Ronda de chuva)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</si>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</sst>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G2" activePane="topRight" state="frozen"/>
      <selection pane="topRight" activeCell="BJ735" sqref="BJ7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51" t="s">
        <v>953</v>
      </c>
      <c r="C1" s="252"/>
      <c r="D1" s="252"/>
      <c r="E1" s="3"/>
      <c r="F1" s="251" t="s">
        <v>954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955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956</v>
      </c>
      <c r="BI1" s="264"/>
      <c r="BJ1" s="264"/>
      <c r="BK1" s="265"/>
      <c r="BL1" s="5"/>
      <c r="BM1" s="255" t="s">
        <v>957</v>
      </c>
      <c r="BN1" s="256"/>
      <c r="BO1" s="256"/>
      <c r="BP1" s="256"/>
      <c r="BQ1" s="256"/>
      <c r="BR1" s="256"/>
      <c r="BS1" s="25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8" t="s">
        <v>958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961</v>
      </c>
      <c r="AT2" s="259"/>
      <c r="AU2" s="259"/>
      <c r="AV2" s="259"/>
      <c r="AW2" s="259"/>
      <c r="AX2" s="259"/>
      <c r="AY2" s="262"/>
      <c r="AZ2" s="6"/>
      <c r="BA2" s="244" t="s">
        <v>962</v>
      </c>
      <c r="BB2" s="248"/>
      <c r="BC2" s="258" t="s">
        <v>959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4" t="s">
        <v>963</v>
      </c>
      <c r="AJ3" s="248"/>
      <c r="AK3" s="244" t="s">
        <v>964</v>
      </c>
      <c r="AL3" s="245"/>
      <c r="AM3" s="246"/>
      <c r="AN3" s="247"/>
      <c r="AO3" s="245"/>
      <c r="AP3" s="245"/>
      <c r="AQ3" s="248"/>
      <c r="AR3" s="63"/>
      <c r="AS3" s="249" t="s">
        <v>970</v>
      </c>
      <c r="AT3" s="250"/>
      <c r="AU3" s="249" t="s">
        <v>971</v>
      </c>
      <c r="AV3" s="250"/>
      <c r="AW3" s="249" t="s">
        <v>972</v>
      </c>
      <c r="AX3" s="250"/>
      <c r="AY3" s="63" t="s">
        <v>973</v>
      </c>
      <c r="AZ3" s="63"/>
      <c r="BA3" s="272"/>
      <c r="BB3" s="273"/>
      <c r="BC3" s="244" t="s">
        <v>966</v>
      </c>
      <c r="BD3" s="245"/>
      <c r="BE3" s="245"/>
      <c r="BF3" s="248"/>
      <c r="BG3" s="62"/>
      <c r="BH3" s="266"/>
      <c r="BI3" s="267"/>
      <c r="BJ3" s="267"/>
      <c r="BK3" s="268"/>
      <c r="BL3" s="62"/>
      <c r="BM3" s="255" t="s">
        <v>974</v>
      </c>
      <c r="BN3" s="256"/>
      <c r="BO3" s="256"/>
      <c r="BP3" s="257"/>
      <c r="BQ3" s="255" t="s">
        <v>742</v>
      </c>
      <c r="BR3" s="256"/>
      <c r="BS3" s="25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2.25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1</v>
      </c>
      <c r="BI733" s="17"/>
      <c r="BJ733" s="17" t="s">
        <v>2046</v>
      </c>
      <c r="BK733" s="18"/>
      <c r="BL733" s="16"/>
      <c r="BM733" s="129"/>
      <c r="BN733" s="129"/>
      <c r="BO733" s="129"/>
      <c r="BP733" s="18"/>
      <c r="BQ733" s="12" t="str">
        <f t="shared" si="72"/>
        <v>Produção</v>
      </c>
      <c r="BR733" s="19">
        <f t="shared" si="73"/>
        <v>1.0000000000000002</v>
      </c>
      <c r="BS733" s="19">
        <f t="shared" si="74"/>
        <v>0</v>
      </c>
      <c r="BT733" s="185" t="str">
        <f t="shared" si="75"/>
        <v/>
      </c>
    </row>
    <row r="734" spans="1:72" ht="22.5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/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 t="s">
        <v>2049</v>
      </c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0.125</v>
      </c>
      <c r="Q735" s="104">
        <v>2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/>
      <c r="AS735" s="107"/>
      <c r="AT735" s="107"/>
      <c r="AU735" s="135"/>
      <c r="AV735" s="135"/>
      <c r="AW735" s="14"/>
      <c r="AX735" s="14"/>
      <c r="AY735" s="160">
        <f t="shared" si="70"/>
        <v>0</v>
      </c>
      <c r="AZ735" s="151"/>
      <c r="BA735" s="108"/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/>
      <c r="BI735" s="17"/>
      <c r="BJ735" s="17" t="s">
        <v>2049</v>
      </c>
      <c r="BK735" s="18"/>
      <c r="BL735" s="16"/>
      <c r="BM735" s="129"/>
      <c r="BN735" s="129"/>
      <c r="BO735" s="129"/>
      <c r="BP735" s="18"/>
      <c r="BQ735" s="12" t="str">
        <f t="shared" si="72"/>
        <v>Produção e Intervalo</v>
      </c>
      <c r="BR735" s="19">
        <f t="shared" si="73"/>
        <v>0</v>
      </c>
      <c r="BS735" s="19">
        <f t="shared" si="74"/>
        <v>0</v>
      </c>
      <c r="BT735" s="185" t="str">
        <f t="shared" si="75"/>
        <v/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2050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/>
      <c r="AS736" s="107"/>
      <c r="AT736" s="107"/>
      <c r="AU736" s="135"/>
      <c r="AV736" s="135"/>
      <c r="AW736" s="14"/>
      <c r="AX736" s="14"/>
      <c r="AY736" s="160">
        <f t="shared" si="70"/>
        <v>0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Produção e Intervalo</v>
      </c>
      <c r="BR736" s="19">
        <f t="shared" si="73"/>
        <v>0</v>
      </c>
      <c r="BS736" s="19">
        <f t="shared" si="74"/>
        <v>0</v>
      </c>
      <c r="BT736" s="185" t="str">
        <f t="shared" si="75"/>
        <v/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/>
      <c r="AS737" s="107"/>
      <c r="AT737" s="107"/>
      <c r="AU737" s="135"/>
      <c r="AV737" s="135"/>
      <c r="AW737" s="14"/>
      <c r="AX737" s="14"/>
      <c r="AY737" s="160">
        <f t="shared" si="70"/>
        <v>0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Produção e Intervalo</v>
      </c>
      <c r="BR737" s="19">
        <f t="shared" si="73"/>
        <v>0</v>
      </c>
      <c r="BS737" s="19">
        <f t="shared" si="74"/>
        <v>0</v>
      </c>
      <c r="BT737" s="185" t="str">
        <f t="shared" si="75"/>
        <v/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2051</v>
      </c>
      <c r="X738" s="103" t="s">
        <v>421</v>
      </c>
      <c r="Y738" s="128" t="s">
        <v>424</v>
      </c>
      <c r="Z738" s="103"/>
      <c r="AA738" s="104" t="s">
        <v>2052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2053</v>
      </c>
      <c r="N739" s="126" t="s">
        <v>2054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2055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2056</v>
      </c>
      <c r="N740" s="126" t="s">
        <v>2057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2058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2059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2060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>
        <v>0.31597222222222221</v>
      </c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/>
      <c r="AS746" s="107"/>
      <c r="AT746" s="107"/>
      <c r="AU746" s="135"/>
      <c r="AV746" s="135"/>
      <c r="AW746" s="14"/>
      <c r="AX746" s="14"/>
      <c r="AY746" s="160">
        <f t="shared" si="70"/>
        <v>0</v>
      </c>
      <c r="AZ746" s="151"/>
      <c r="BA746" s="108"/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/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/>
      <c r="AS747" s="107"/>
      <c r="AT747" s="107"/>
      <c r="AU747" s="135"/>
      <c r="AV747" s="135"/>
      <c r="AW747" s="14"/>
      <c r="AX747" s="14"/>
      <c r="AY747" s="160">
        <f t="shared" si="70"/>
        <v>0</v>
      </c>
      <c r="AZ747" s="151"/>
      <c r="BA747" s="108"/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/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/>
      <c r="AS748" s="107"/>
      <c r="AT748" s="107"/>
      <c r="AU748" s="135"/>
      <c r="AV748" s="135"/>
      <c r="AW748" s="14"/>
      <c r="AX748" s="14"/>
      <c r="AY748" s="160">
        <f t="shared" si="70"/>
        <v>0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/>
      <c r="AS749" s="107"/>
      <c r="AT749" s="107"/>
      <c r="AU749" s="135"/>
      <c r="AV749" s="135"/>
      <c r="AW749" s="14"/>
      <c r="AX749" s="14"/>
      <c r="AY749" s="160">
        <f t="shared" si="70"/>
        <v>0</v>
      </c>
      <c r="AZ749" s="151"/>
      <c r="BA749" s="108"/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/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/>
      <c r="AS750" s="107"/>
      <c r="AT750" s="107"/>
      <c r="AU750" s="135"/>
      <c r="AV750" s="135"/>
      <c r="AW750" s="14"/>
      <c r="AX750" s="14"/>
      <c r="AY750" s="160">
        <f t="shared" si="70"/>
        <v>0</v>
      </c>
      <c r="AZ750" s="151"/>
      <c r="BA750" s="108"/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/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/>
      <c r="AS751" s="107"/>
      <c r="AT751" s="107"/>
      <c r="AU751" s="135"/>
      <c r="AV751" s="135"/>
      <c r="AW751" s="14"/>
      <c r="AX751" s="14"/>
      <c r="AY751" s="160">
        <f t="shared" si="70"/>
        <v>0</v>
      </c>
      <c r="AZ751" s="151"/>
      <c r="BA751" s="108"/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/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2061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/>
      <c r="AS752" s="107"/>
      <c r="AT752" s="107"/>
      <c r="AU752" s="135"/>
      <c r="AV752" s="135"/>
      <c r="AW752" s="14"/>
      <c r="AX752" s="14"/>
      <c r="AY752" s="160">
        <f t="shared" si="70"/>
        <v>0</v>
      </c>
      <c r="AZ752" s="151"/>
      <c r="BA752" s="108"/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Produção e Intervalo</v>
      </c>
      <c r="BR752" s="19">
        <f t="shared" si="73"/>
        <v>0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2062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/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2063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2064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/>
      <c r="AS756" s="107"/>
      <c r="AT756" s="107"/>
      <c r="AU756" s="135"/>
      <c r="AV756" s="135"/>
      <c r="AW756" s="14"/>
      <c r="AX756" s="14"/>
      <c r="AY756" s="160">
        <f t="shared" si="70"/>
        <v>0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Produção e Intervalo</v>
      </c>
      <c r="BR756" s="19">
        <f t="shared" si="73"/>
        <v>0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2065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/>
      <c r="AS761" s="107"/>
      <c r="AT761" s="107"/>
      <c r="AU761" s="135"/>
      <c r="AV761" s="135"/>
      <c r="AW761" s="14"/>
      <c r="AX761" s="14"/>
      <c r="AY761" s="160">
        <f t="shared" si="70"/>
        <v>0</v>
      </c>
      <c r="AZ761" s="151"/>
      <c r="BA761" s="108"/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Produção e Intervalo</v>
      </c>
      <c r="BR761" s="19">
        <f t="shared" si="73"/>
        <v>0</v>
      </c>
      <c r="BS761" s="19">
        <f t="shared" si="74"/>
        <v>0</v>
      </c>
      <c r="BT761" s="185" t="str">
        <f t="shared" si="75"/>
        <v/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/>
      <c r="AS762" s="107"/>
      <c r="AT762" s="107"/>
      <c r="AU762" s="135"/>
      <c r="AV762" s="135"/>
      <c r="AW762" s="14"/>
      <c r="AX762" s="14"/>
      <c r="AY762" s="160">
        <f t="shared" si="70"/>
        <v>0</v>
      </c>
      <c r="AZ762" s="151"/>
      <c r="BA762" s="108"/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Produção e Intervalo</v>
      </c>
      <c r="BR762" s="19">
        <f t="shared" si="73"/>
        <v>0</v>
      </c>
      <c r="BS762" s="19">
        <f t="shared" si="74"/>
        <v>0</v>
      </c>
      <c r="BT762" s="185" t="str">
        <f t="shared" si="75"/>
        <v/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2066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/>
      <c r="AS763" s="107"/>
      <c r="AT763" s="107"/>
      <c r="AU763" s="135"/>
      <c r="AV763" s="135"/>
      <c r="AW763" s="14"/>
      <c r="AX763" s="14"/>
      <c r="AY763" s="160">
        <f t="shared" si="70"/>
        <v>0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2066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/>
      <c r="AS764" s="107"/>
      <c r="AT764" s="107"/>
      <c r="AU764" s="135"/>
      <c r="AV764" s="135"/>
      <c r="AW764" s="14"/>
      <c r="AX764" s="14"/>
      <c r="AY764" s="160">
        <f t="shared" si="70"/>
        <v>0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2066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/>
      <c r="AS765" s="107"/>
      <c r="AT765" s="107"/>
      <c r="AU765" s="135"/>
      <c r="AV765" s="135"/>
      <c r="AW765" s="14"/>
      <c r="AX765" s="14"/>
      <c r="AY765" s="160">
        <f t="shared" si="70"/>
        <v>0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/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2067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/>
      <c r="AS767" s="107"/>
      <c r="AT767" s="107"/>
      <c r="AU767" s="135"/>
      <c r="AV767" s="135"/>
      <c r="AW767" s="14"/>
      <c r="AX767" s="14"/>
      <c r="AY767" s="160">
        <f t="shared" si="70"/>
        <v>0</v>
      </c>
      <c r="AZ767" s="151"/>
      <c r="BA767" s="108"/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Produção e Intervalo</v>
      </c>
      <c r="BR767" s="19">
        <f t="shared" si="73"/>
        <v>0</v>
      </c>
      <c r="BS767" s="19">
        <f t="shared" si="74"/>
        <v>0</v>
      </c>
      <c r="BT767" s="185" t="str">
        <f t="shared" si="75"/>
        <v/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/>
      <c r="AS768" s="107"/>
      <c r="AT768" s="107"/>
      <c r="AU768" s="135"/>
      <c r="AV768" s="135"/>
      <c r="AW768" s="14"/>
      <c r="AX768" s="14"/>
      <c r="AY768" s="160">
        <f t="shared" si="70"/>
        <v>0</v>
      </c>
      <c r="AZ768" s="151"/>
      <c r="BA768" s="108"/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2067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2068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2060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2069</v>
      </c>
      <c r="X782" s="103" t="s">
        <v>421</v>
      </c>
      <c r="Y782" s="128"/>
      <c r="Z782" s="103"/>
      <c r="AA782" s="104" t="s">
        <v>2070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2071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2072</v>
      </c>
      <c r="W789" s="149" t="s">
        <v>2073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2074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2075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2076</v>
      </c>
      <c r="N800" s="126" t="s">
        <v>2077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2078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2079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2080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2081</v>
      </c>
      <c r="C4" s="156" t="s">
        <v>2082</v>
      </c>
      <c r="D4" s="156" t="s">
        <v>2083</v>
      </c>
      <c r="E4" s="156" t="s">
        <v>2084</v>
      </c>
      <c r="F4" s="156" t="s">
        <v>4</v>
      </c>
      <c r="G4" s="156" t="s">
        <v>2085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2086</v>
      </c>
      <c r="C6" s="157">
        <v>407867</v>
      </c>
      <c r="D6" s="157" t="s">
        <v>2087</v>
      </c>
      <c r="E6" s="157" t="s">
        <v>826</v>
      </c>
      <c r="F6" s="157" t="s">
        <v>2088</v>
      </c>
      <c r="G6" s="158"/>
    </row>
    <row r="7" spans="2:7">
      <c r="B7" s="177" t="s">
        <v>2089</v>
      </c>
      <c r="C7" s="177">
        <v>293644</v>
      </c>
      <c r="D7" s="177" t="s">
        <v>2090</v>
      </c>
      <c r="E7" s="177" t="s">
        <v>826</v>
      </c>
      <c r="F7" s="177" t="s">
        <v>2088</v>
      </c>
      <c r="G7" s="178" t="s">
        <v>2091</v>
      </c>
    </row>
    <row r="8" spans="2:7">
      <c r="B8" s="157" t="s">
        <v>2092</v>
      </c>
      <c r="C8" s="157">
        <v>256790</v>
      </c>
      <c r="D8" s="157" t="s">
        <v>2093</v>
      </c>
      <c r="E8" s="157" t="s">
        <v>827</v>
      </c>
      <c r="F8" s="157" t="s">
        <v>2094</v>
      </c>
      <c r="G8" s="158">
        <v>46357</v>
      </c>
    </row>
    <row r="9" spans="2:7" ht="29.25">
      <c r="B9" s="157" t="s">
        <v>2095</v>
      </c>
      <c r="C9" s="157"/>
      <c r="D9" s="157"/>
      <c r="E9" s="157" t="s">
        <v>827</v>
      </c>
      <c r="F9" s="157" t="s">
        <v>2094</v>
      </c>
      <c r="G9" s="158" t="s">
        <v>2096</v>
      </c>
    </row>
    <row r="10" spans="2:7">
      <c r="B10" s="157" t="s">
        <v>2097</v>
      </c>
      <c r="C10" s="157">
        <v>265193</v>
      </c>
      <c r="D10" s="157" t="s">
        <v>2098</v>
      </c>
      <c r="E10" s="157" t="s">
        <v>828</v>
      </c>
      <c r="F10" s="157" t="s">
        <v>54</v>
      </c>
      <c r="G10" s="157" t="s">
        <v>2099</v>
      </c>
    </row>
    <row r="11" spans="2:7">
      <c r="B11" s="157" t="s">
        <v>2100</v>
      </c>
      <c r="C11" s="157">
        <v>293716</v>
      </c>
      <c r="D11" s="157" t="s">
        <v>2101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2102</v>
      </c>
      <c r="C12" s="157">
        <v>257258</v>
      </c>
      <c r="D12" s="157" t="s">
        <v>2103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2104</v>
      </c>
      <c r="C13" s="157">
        <v>371147</v>
      </c>
      <c r="D13" s="157" t="s">
        <v>2105</v>
      </c>
      <c r="E13" s="157" t="s">
        <v>829</v>
      </c>
      <c r="F13" s="157" t="s">
        <v>71</v>
      </c>
      <c r="G13" s="157" t="s">
        <v>2099</v>
      </c>
    </row>
    <row r="14" spans="2:7">
      <c r="B14" s="157" t="s">
        <v>2106</v>
      </c>
      <c r="C14" s="157">
        <v>259230</v>
      </c>
      <c r="D14" s="157" t="s">
        <v>2107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2108</v>
      </c>
      <c r="C15" s="157">
        <v>370705</v>
      </c>
      <c r="D15" s="157"/>
      <c r="E15" s="157" t="s">
        <v>829</v>
      </c>
      <c r="F15" s="157" t="s">
        <v>71</v>
      </c>
      <c r="G15" s="157" t="s">
        <v>2099</v>
      </c>
    </row>
    <row r="16" spans="2:7" ht="29.25">
      <c r="B16" s="157" t="s">
        <v>2109</v>
      </c>
      <c r="C16" s="157">
        <v>258542</v>
      </c>
      <c r="D16" s="157" t="s">
        <v>2110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2111</v>
      </c>
      <c r="C17" s="157">
        <v>257050</v>
      </c>
      <c r="D17" s="157" t="s">
        <v>2112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2113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2114</v>
      </c>
      <c r="D4" s="159" t="s">
        <v>2115</v>
      </c>
      <c r="E4" s="159" t="s">
        <v>2116</v>
      </c>
      <c r="F4" s="156" t="s">
        <v>2117</v>
      </c>
      <c r="G4" s="159" t="s">
        <v>2118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2119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2120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2119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2121</v>
      </c>
      <c r="G9" s="162" t="s">
        <v>2122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2119</v>
      </c>
      <c r="G10" s="162"/>
    </row>
    <row r="11" spans="2:7" ht="19.5" customHeight="1">
      <c r="B11" s="162" t="s">
        <v>2123</v>
      </c>
      <c r="C11" s="162">
        <v>9038</v>
      </c>
      <c r="D11" s="163">
        <v>46076</v>
      </c>
      <c r="E11" s="162">
        <v>8698</v>
      </c>
      <c r="F11" s="164" t="s">
        <v>2124</v>
      </c>
      <c r="G11" s="162"/>
    </row>
    <row r="12" spans="2:7" ht="19.5" customHeight="1">
      <c r="B12" s="162" t="s">
        <v>752</v>
      </c>
      <c r="C12" s="162" t="s">
        <v>2125</v>
      </c>
      <c r="D12" s="163">
        <v>46066</v>
      </c>
      <c r="E12" s="162">
        <v>9500</v>
      </c>
      <c r="F12" s="164" t="s">
        <v>2126</v>
      </c>
      <c r="G12" s="162"/>
    </row>
    <row r="13" spans="2:7" ht="19.5" customHeight="1">
      <c r="B13" s="162" t="s">
        <v>752</v>
      </c>
      <c r="C13" s="162" t="s">
        <v>2127</v>
      </c>
      <c r="D13" s="163">
        <v>46066</v>
      </c>
      <c r="E13" s="162">
        <v>10500</v>
      </c>
      <c r="F13" s="164" t="s">
        <v>2126</v>
      </c>
      <c r="G13" s="162"/>
    </row>
    <row r="14" spans="2:7" ht="19.5" customHeight="1">
      <c r="B14" s="162" t="s">
        <v>752</v>
      </c>
      <c r="C14" s="162" t="s">
        <v>2128</v>
      </c>
      <c r="D14" s="163">
        <v>46066</v>
      </c>
      <c r="E14" s="162">
        <v>9000</v>
      </c>
      <c r="F14" s="164" t="s">
        <v>2126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690" sqref="A690:P72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2129</v>
      </c>
      <c r="D5" s="278"/>
      <c r="E5" s="278"/>
      <c r="F5" s="278"/>
      <c r="G5" s="278"/>
      <c r="H5" s="278"/>
      <c r="I5" s="278"/>
      <c r="J5" s="279"/>
      <c r="K5" s="280" t="s">
        <v>2130</v>
      </c>
      <c r="L5" s="281"/>
      <c r="M5" s="281"/>
      <c r="N5" s="281"/>
      <c r="O5" s="282" t="s">
        <v>2131</v>
      </c>
      <c r="P5" s="283"/>
    </row>
    <row r="6" spans="1:16" s="73" customFormat="1" ht="15" customHeight="1">
      <c r="A6" s="65" t="s">
        <v>2132</v>
      </c>
      <c r="B6" s="74" t="s">
        <v>2133</v>
      </c>
      <c r="C6" s="75" t="s">
        <v>995</v>
      </c>
      <c r="D6" s="76" t="s">
        <v>996</v>
      </c>
      <c r="E6" s="75" t="s">
        <v>2134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2135</v>
      </c>
      <c r="M6" s="79" t="s">
        <v>611</v>
      </c>
      <c r="N6" s="80" t="s">
        <v>990</v>
      </c>
      <c r="O6" s="154" t="s">
        <v>1033</v>
      </c>
      <c r="P6" s="132" t="s">
        <v>2136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1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IF($A$2=1,IF(SP_SUL!#REF!="","*",SP_SUL!#REF!),IF(SP_SUL!BK734="","*",SP_SUL!BK734))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0.125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 t="str">
        <f>IF(SP_SUL!BH735="","*",SP_SUL!BH735)</f>
        <v>*</v>
      </c>
      <c r="P734" s="145" t="str">
        <f>IF($A$2=1,IF(SP_SUL!BJ734="","*",SP_SUL!BJ734),IF(SP_SUL!BK735="","*",SP_SUL!BK735))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:T76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2137</v>
      </c>
      <c r="V1" s="289"/>
      <c r="W1" s="289"/>
    </row>
    <row r="2" spans="1:23" ht="15" customHeight="1">
      <c r="A2" s="86" t="s">
        <v>2138</v>
      </c>
      <c r="B2" s="86" t="s">
        <v>2133</v>
      </c>
      <c r="C2" s="86" t="s">
        <v>411</v>
      </c>
      <c r="D2" s="87" t="s">
        <v>995</v>
      </c>
      <c r="E2" s="87" t="s">
        <v>4</v>
      </c>
      <c r="F2" s="87" t="s">
        <v>2132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2139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0.125</v>
      </c>
      <c r="R732" s="143" t="str">
        <f>IF(SP_SUL!Q735="","*",CONCATENATE(SP_SUL!Q735," ",SP_SUL!R735))</f>
        <v>2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2140</v>
      </c>
      <c r="C2" s="120" t="s">
        <v>980</v>
      </c>
      <c r="D2" s="75" t="s">
        <v>982</v>
      </c>
      <c r="E2" s="75" t="s">
        <v>2141</v>
      </c>
      <c r="F2" s="98" t="s">
        <v>2142</v>
      </c>
      <c r="G2" s="75" t="s">
        <v>2143</v>
      </c>
      <c r="H2" s="75" t="s">
        <v>2144</v>
      </c>
      <c r="I2" s="75" t="s">
        <v>2145</v>
      </c>
      <c r="J2" s="75" t="s">
        <v>2146</v>
      </c>
      <c r="K2" s="77" t="s">
        <v>2147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2148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2026-02-28T11:46:11Z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