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798" documentId="120_S{118792C3-22EF-5104-A093-F22BFE3913F3}" xr6:coauthVersionLast="47" xr6:coauthVersionMax="47" xr10:uidLastSave="{E483D8AB-BA63-4876-BE78-41BFB0C8F3BA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<sst xmlns="http://schemas.openxmlformats.org/spreadsheetml/2006/main" count="7609" uniqueCount="1351">
  <si>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</si>
  <si>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</si>
  <si>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</si>
  <si>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</si>
  <si>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</si>
  <si>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</si>
  <si>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</si>
  <si>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</si>
  <si>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</si>
  <si>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</si>
  <si>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</si>
  <si>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</si>
  <si>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</si>
  <si>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</si>
  <si>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</si>
  <si>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</si>
  <si>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</si>
  <si>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</si>
  <si>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</si>
  <si>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</si>
  <si>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</si>
  <si>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</si>
  <si>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</si>
  <si>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</si>
  <si>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</si>
  <si>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</si>
  <si>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</si>
  <si>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</si>
  <si>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</si>
  <si>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</si>
  <si>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</si>
  <si>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</si>
  <si>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</si>
  <si>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</si>
  <si>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</si>
  <si>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</si>
  <si>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</si>
  <si>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</si>
  <si>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</si>
  <si>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</si>
  <si>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</si>
  <si>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</si>
  <si>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</si>
  <si>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</si>
  <si>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</si>
  <si>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</si>
  <si>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</si>
  <si>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</si>
  <si>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</si>
  <si>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</si>
  <si>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</si>
  <si>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</si>
  <si>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</si>
  <si>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</si>
  <si>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</si>
  <si>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</si>
  <si>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</si>
  <si>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</si>
  <si>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</si>
  <si>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</si>
  <si>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</si>
  <si>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</si>
  <si>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</si>
  <si>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</si>
  <si>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</si>
  <si>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</si>
  <si>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</si>
  <si>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</si>
  <si>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</si>
  <si>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</si>
  <si>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</si>
  <si>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</si>
  <si>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</si>
  <si>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</si>
  <si>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</si>
  <si>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</si>
  <si>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</si>
  <si>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</si>
  <si>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</si>
  <si>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</si>
  <si>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</si>
  <si>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</si>
  <si>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</si>
  <si>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</si>
  <si>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</si>
  <si>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</si>
  <si>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</si>
  <si>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</si>
  <si>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</si>
  <si>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</si>
  <si>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</si>
  <si>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</si>
  <si>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</si>
  <si>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</si>
  <si>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</si>
  <si>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</si>
  <si>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</si>
  <si>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</si>
  <si>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</si>
  <si>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</si>
  <si>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</si>
  <si>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</si>
  <si>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</si>
  <si>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</si>
  <si>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</si>
  <si>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</si>
  <si>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</si>
  <si>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</si>
  <si>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</si>
  <si>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</si>
  <si>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</si>
  <si>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</si>
  <si>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</si>
  <si>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</si>
  <si>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</si>
  <si>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</si>
  <si>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</si>
  <si>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</si>
  <si>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</si>
  <si>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</si>
  <si>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</si>
  <si>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</si>
  <si>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</si>
  <si>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</si>
  <si>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</si>
  <si>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</si>
  <si>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</si>
  <si>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</si>
  <si>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</si>
  <si>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</si>
  <si>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</si>
  <si>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</si>
  <si>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</si>
  <si>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</si>
  <si>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</si>
  <si>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</si>
  <si>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</si>
  <si>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</si>
  <si>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</si>
  <si>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</si>
  <si>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</si>
  <si>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</si>
  <si>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</si>
  <si>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</si>
  <si>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</si>
  <si>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</si>
  <si>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</si>
  <si>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</si>
  <si>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</si>
  <si>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</si>
  <si>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</si>
  <si>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</si>
  <si>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</si>
  <si>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</si>
  <si>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</si>
  <si>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</si>
  <si>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</si>
  <si>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</si>
  <si>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</si>
  <si>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</si>
  <si>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</si>
  <si>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</si>
  <si>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</si>
  <si>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</si>
  <si>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</si>
  <si>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</si>
  <si>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</si>
  <si>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</si>
  <si>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</si>
  <si>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</si>
  <si>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</si>
  <si>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</si>
  <si>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</si>
  <si>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</si>
  <si>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</si>
  <si>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</si>
  <si>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</si>
  <si>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</si>
  <si>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</si>
  <si>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</si>
  <si>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</si>
  <si>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</si>
  <si>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</si>
  <si>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</si>
  <si>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</si>
  <si>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</si>
  <si>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</si>
  <si>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</si>
  <si>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</si>
  <si>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</si>
  <si>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</si>
  <si>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</si>
  <si>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</si>
  <si>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</si>
  <si>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</si>
  <si>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</si>
  <si>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</si>
  <si>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</si>
  <si>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</si>
  <si>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</si>
  <si>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</si>
  <si>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</si>
  <si>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</si>
  <si>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</si>
  <si>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</si>
  <si>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</si>
  <si>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</si>
  <si>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</si>
  <si>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</si>
  <si>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</si>
  <si>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</si>
  <si>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</si>
  <si>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</si>
  <si>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</si>
  <si>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</si>
  <si>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</si>
  <si>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</si>
  <si>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</si>
  <si>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</si>
  <si>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</si>
  <si>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</si>
  <si>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</si>
  <si>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</si>
  <si>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</si>
  <si>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</si>
  <si>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</si>
  <si>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</si>
  <si>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</si>
  <si>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</si>
  <si>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</si>
  <si>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</si>
  <si>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</si>
  <si>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</si>
  <si>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</si>
  <si>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</si>
  <si>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</si>
  <si>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</si>
  <si>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</si>
  <si>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</si>
  <si>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</si>
  <si>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</si>
  <si>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</si>
  <si>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</si>
  <si>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</si>
  <si>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</si>
  <si>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</si>
  <si>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</si>
  <si>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</si>
  <si>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</si>
  <si>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</si>
  <si>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</si>
  <si>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</si>
  <si>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</si>
  <si>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</si>
  <si>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</si>
  <si>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</si>
  <si>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</si>
  <si>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</si>
  <si>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</si>
  <si>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</si>
  <si>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</si>
  <si>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</si>
  <si>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</si>
  <si>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</si>
  <si>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</si>
  <si>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</si>
  <si>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</si>
  <si>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</si>
  <si>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</si>
  <si>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</si>
  <si>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</si>
  <si>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</si>
  <si>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</si>
  <si>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</si>
  <si>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</si>
  <si>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</si>
  <si>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</si>
  <si>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</si>
  <si>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</si>
  <si>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</si>
  <si>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</si>
  <si>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</si>
  <si>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</si>
  <si>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</si>
  <si>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</si>
  <si>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</si>
  <si>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</si>
  <si>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</si>
  <si>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</si>
  <si>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</si>
  <si>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</si>
  <si>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</si>
  <si>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</si>
  <si>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</si>
  <si>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</si>
  <si>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</si>
  <si>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</si>
  <si>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</si>
  <si>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</si>
  <si>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</si>
  <si>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</si>
  <si>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</si>
  <si>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</si>
  <si>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</si>
  <si>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</si>
  <si>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</si>
  <si>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</si>
  <si>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</si>
  <si>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</si>
  <si>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</si>
  <si>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</si>
  <si>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</si>
  <si>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</si>
  <si>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</si>
  <si>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</si>
  <si>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</si>
  <si>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</si>
  <si>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</si>
  <si>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</si>
  <si>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</si>
  <si>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</si>
  <si>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</si>
  <si>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</si>
  <si>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</si>
  <si>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</si>
  <si>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</si>
  <si>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</si>
  <si>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</si>
  <si>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</si>
  <si>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</si>
  <si>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</si>
  <si>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</si>
  <si>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</si>
  <si>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</si>
  <si>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</si>
  <si>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</si>
  <si>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</si>
  <si>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</si>
  <si>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</si>
  <si>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</si>
  <si>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</si>
  <si>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</si>
  <si>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</si>
  <si>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</si>
  <si>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</si>
  <si>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</si>
  <si>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</si>
  <si>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</si>
  <si>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</si>
  <si>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</si>
  <si>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</si>
  <si>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</si>
  <si>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</si>
  <si>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</si>
  <si>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</si>
  <si>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</si>
  <si>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</si>
  <si>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</si>
  <si>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</si>
  <si>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</si>
  <si>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</si>
  <si>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</si>
  <si>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</si>
  <si>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</si>
  <si>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</si>
  <si>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</si>
  <si>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</si>
  <si>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</si>
  <si>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</si>
  <si>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</si>
  <si>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</si>
  <si>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</si>
  <si>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</si>
  <si>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</si>
  <si>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</si>
  <si>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</si>
  <si>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</si>
  <si>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</si>
  <si>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</si>
  <si>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</si>
  <si>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</si>
  <si>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</si>
  <si>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</si>
  <si>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</si>
  <si>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</si>
  <si>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</si>
  <si>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</si>
  <si>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</si>
  <si>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</si>
  <si>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</si>
  <si>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</si>
  <si>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</si>
  <si>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</si>
  <si>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</si>
  <si>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</si>
  <si>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</si>
  <si>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</si>
  <si>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</si>
  <si>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</si>
  <si>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</si>
  <si>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</si>
  <si>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</si>
  <si>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</si>
  <si>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</si>
  <si>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</si>
  <si>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</si>
  <si>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</si>
  <si>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</si>
  <si>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</si>
  <si>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</si>
  <si>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</si>
  <si>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</si>
  <si>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</si>
  <si>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</si>
  <si>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</si>
  <si>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</si>
  <si>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</si>
  <si>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</si>
  <si>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</si>
  <si>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</si>
  <si>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</si>
  <si>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</si>
  <si>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</si>
  <si>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</si>
  <si>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</si>
  <si>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</si>
  <si>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</si>
  <si>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</si>
  <si>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</si>
  <si>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</si>
  <si>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</si>
  <si>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</si>
  <si>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</si>
  <si>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</si>
  <si>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</si>
  <si>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</si>
  <si>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</si>
  <si>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</si>
  <si>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</si>
  <si>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</si>
  <si>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</si>
  <si>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</si>
  <si>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</si>
  <si>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</si>
  <si>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</si>
  <si>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</si>
  <si>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</si>
  <si>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</si>
  <si>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</si>
  <si>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</si>
  <si>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</si>
  <si>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</si>
  <si>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</si>
  <si>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</si>
  <si>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</si>
  <si>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</si>
  <si>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</si>
  <si>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</si>
  <si>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</si>
  <si>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</si>
  <si>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</si>
  <si>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</si>
  <si>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</si>
  <si>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</si>
  <si>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</si>
  <si>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</si>
  <si>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</si>
  <si>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</si>
  <si>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</si>
  <si>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</si>
  <si>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</si>
  <si>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</si>
  <si>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</si>
  <si>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</si>
  <si>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</si>
  <si>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</si>
  <si>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</si>
  <si>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</si>
  <si>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</si>
  <si>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</si>
  <si>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</si>
  <si>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</si>
  <si>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</si>
  <si>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</si>
  <si>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</si>
  <si>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</si>
  <si>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</si>
  <si>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</si>
  <si>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</si>
  <si>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</si>
  <si>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</si>
  <si>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</si>
  <si>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</si>
  <si>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</si>
  <si>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</si>
  <si>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</si>
  <si>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</si>
  <si>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</si>
  <si>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</si>
  <si>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</si>
  <si>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</si>
  <si>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</si>
  <si>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</si>
  <si>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</si>
  <si>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</si>
  <si>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</si>
  <si>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</si>
  <si>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</si>
  <si>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</si>
  <si>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</si>
  <si>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</si>
  <si>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</si>
  <si>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</si>
  <si>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</si>
  <si>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</si>
  <si>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</si>
  <si>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</si>
  <si>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</si>
  <si>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</si>
  <si>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</si>
  <si>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</si>
  <si>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</si>
  <si>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</si>
  <si>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</si>
  <si>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</si>
  <si>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</si>
  <si>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</si>
  <si>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</si>
  <si>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</si>
  <si>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</si>
  <si>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</si>
  <si>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</si>
  <si>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</si>
  <si>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</si>
  <si>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</si>
  <si>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</si>
  <si>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</si>
  <si>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</si>
  <si>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</si>
  <si>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</si>
  <si>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</si>
  <si>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</si>
  <si>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</si>
  <si>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</si>
  <si>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</si>
  <si>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</si>
  <si>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</si>
  <si>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</si>
  <si>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</si>
  <si>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</si>
  <si>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</si>
  <si>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</si>
  <si>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</si>
  <si>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</si>
  <si>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</si>
  <si>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</si>
  <si>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</si>
  <si>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</si>
  <si>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</si>
  <si>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</si>
  <si>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</si>
  <si>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</si>
  <si>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</si>
  <si>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</si>
  <si>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</si>
  <si>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</si>
  <si>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</si>
  <si>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</si>
  <si>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</si>
  <si>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</si>
  <si>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</si>
  <si>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</si>
  <si>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</si>
  <si>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</si>
  <si>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</si>
  <si>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</si>
  <si>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</si>
  <si>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</si>
  <si>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</si>
  <si>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</si>
  <si>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</si>
  <si>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</si>
  <si>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</si>
  <si>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</si>
  <si>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</si>
  <si>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</si>
  <si>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</si>
  <si>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</si>
  <si>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</si>
  <si>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</si>
  <si>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</si>
  <si>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</si>
  <si>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</si>
  <si>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</si>
  <si>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</si>
  <si>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</si>
  <si>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</si>
  <si>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</si>
  <si>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</si>
  <si>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</si>
  <si>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</si>
  <si>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</si>
  <si>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</si>
  <si>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</si>
  <si>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</si>
  <si>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</si>
  <si>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</si>
  <si>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</si>
  <si>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</si>
  <si>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</si>
  <si>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</si>
  <si>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</si>
  <si>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</si>
  <si>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</si>
  <si>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</si>
  <si>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</si>
  <si>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</si>
  <si>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</si>
  <si>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</si>
  <si>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</si>
  <si>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</si>
  <si>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</si>
  <si>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</si>
  <si>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</si>
  <si>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</si>
  <si>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</si>
  <si>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</si>
  <si>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</si>
  <si>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</si>
  <si>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</si>
  <si>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</si>
  <si>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</si>
  <si>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</si>
  <si>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</si>
  <si>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</si>
  <si>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</si>
  <si>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</si>
  <si>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</si>
  <si>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</si>
  <si>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</si>
  <si>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</si>
  <si>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</si>
  <si>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</si>
  <si>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</si>
  <si>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</si>
  <si>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</si>
  <si>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</si>
  <si>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</si>
  <si>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</si>
  <si>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</si>
  <si>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</si>
  <si>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</si>
  <si>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</si>
  <si>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</si>
  <si>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</si>
  <si>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</si>
  <si>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</si>
  <si>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</si>
  <si>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</si>
  <si>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</si>
  <si>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</si>
  <si>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</si>
  <si>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</si>
  <si>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</si>
  <si>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</si>
  <si>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</si>
  <si>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</si>
  <si>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</si>
  <si>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</si>
  <si>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</si>
  <si>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</si>
  <si>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</si>
  <si>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</si>
  <si>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</si>
  <si>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</si>
  <si>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</si>
  <si>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</si>
  <si>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</si>
  <si>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</si>
  <si>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</si>
  <si>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</si>
  <si>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</si>
  <si>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</si>
  <si>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</si>
  <si>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</si>
  <si>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</si>
  <si>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</si>
  <si>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</si>
  <si>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</si>
  <si>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</si>
  <si>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</si>
  <si>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</si>
  <si>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</si>
  <si>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</si>
  <si>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</si>
  <si>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</si>
  <si>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</si>
  <si>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</si>
  <si>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</si>
  <si>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</si>
  <si>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</si>
  <si>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</si>
  <si>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</si>
  <si>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</si>
  <si>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</si>
  <si>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</si>
  <si>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</si>
  <si>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</si>
  <si>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</si>
  <si>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</si>
  <si>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</si>
  <si>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</si>
  <si>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</si>
  <si>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</si>
  <si>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</si>
  <si>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</si>
  <si>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</si>
  <si>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</si>
  <si>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</si>
  <si>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</si>
  <si>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</si>
  <si>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</si>
  <si>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</si>
  <si>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</si>
  <si>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</si>
  <si>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</si>
  <si>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</si>
  <si>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</si>
  <si>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</si>
  <si>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</si>
  <si>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</si>
  <si>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</si>
  <si>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</si>
  <si>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</si>
  <si>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</si>
  <si>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</si>
  <si>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</si>
  <si>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</si>
  <si>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</si>
  <si>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</si>
  <si>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</si>
  <si>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</si>
  <si>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</si>
  <si>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</si>
  <si>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</si>
  <si>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</si>
  <si>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</si>
  <si>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</si>
  <si>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</si>
  <si>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</si>
  <si>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</si>
  <si>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</si>
  <si>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</si>
  <si>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</si>
  <si>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</si>
  <si>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</si>
  <si>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</si>
  <si>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</si>
  <si>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</si>
  <si>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</si>
  <si>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</si>
  <si>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</si>
  <si>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</si>
  <si>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</si>
  <si>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</si>
  <si>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</si>
  <si>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</si>
  <si>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</si>
  <si>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</si>
  <si>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</si>
  <si>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</si>
  <si>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</si>
  <si>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</si>
  <si>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</si>
  <si>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</si>
  <si>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</si>
  <si>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</si>
  <si>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</si>
  <si>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</si>
  <si>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</si>
  <si>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</si>
  <si>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</si>
  <si>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</si>
  <si>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</si>
  <si>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</si>
  <si>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</si>
  <si>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</si>
  <si>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</si>
  <si>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</si>
  <si>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</si>
  <si>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</si>
  <si>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</si>
  <si>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</si>
  <si>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</si>
  <si>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</si>
  <si>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</si>
  <si>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</si>
  <si>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</si>
  <si>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</si>
  <si>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</si>
  <si>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</si>
  <si>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</si>
  <si>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</si>
  <si>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</si>
  <si>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</si>
  <si>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</si>
  <si>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</si>
  <si>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</si>
  <si>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</si>
  <si>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</si>
  <si>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</si>
  <si>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</si>
  <si>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</si>
  <si>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</si>
  <si>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</si>
  <si>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</si>
  <si>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</si>
  <si>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</si>
  <si>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</si>
  <si>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</si>
  <si>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</si>
  <si>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</si>
  <si>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</si>
  <si>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</si>
  <si>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</si>
  <si>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</si>
  <si>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</si>
  <si>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</si>
  <si>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</si>
  <si>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</si>
  <si>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</si>
  <si>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</si>
  <si>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</si>
  <si>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</si>
  <si>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</si>
  <si>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</si>
  <si>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</si>
  <si>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</si>
  <si>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</si>
  <si>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</si>
  <si>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</si>
  <si>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</si>
  <si>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</si>
  <si>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</si>
  <si>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</si>
  <si>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</si>
  <si>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</si>
  <si>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</si>
  <si>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</si>
  <si>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</si>
  <si>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</si>
  <si>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</si>
  <si>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</si>
  <si>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</si>
  <si>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</si>
  <si>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</si>
  <si>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</si>
  <si>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</si>
  <si>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</si>
  <si>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</si>
  <si>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</si>
  <si>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</si>
  <si>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</si>
  <si>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</si>
  <si>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</si>
  <si>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</si>
  <si>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</si>
  <si>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</si>
  <si>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</si>
  <si>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</si>
  <si>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</si>
  <si>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</si>
  <si>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</si>
  <si>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</si>
  <si>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</si>
  <si>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</si>
  <si>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</si>
  <si>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</si>
  <si>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</si>
  <si>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</si>
  <si>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</si>
  <si>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</si>
  <si>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</si>
  <si>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</si>
  <si>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</si>
  <si>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</si>
  <si>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</si>
  <si>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</si>
  <si>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</si>
  <si>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</si>
  <si>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</si>
  <si>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</si>
  <si>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</si>
  <si>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</si>
  <si>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</si>
  <si>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</si>
  <si>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</si>
  <si>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</si>
  <si>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</si>
  <si>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</si>
  <si>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</si>
  <si>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</si>
  <si>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</si>
  <si>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</si>
  <si>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</si>
  <si>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</si>
  <si>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</si>
  <si>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</si>
  <si>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</si>
  <si>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</si>
  <si>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</si>
  <si>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</si>
  <si>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</si>
  <si>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</si>
  <si>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</si>
  <si>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</si>
  <si>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</si>
  <si>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</si>
  <si>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</si>
  <si>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</si>
  <si>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</si>
  <si>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</si>
  <si>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</si>
  <si>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</si>
  <si>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</si>
  <si>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</si>
  <si>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</si>
  <si>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</si>
  <si>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</si>
  <si>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</si>
  <si>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</si>
  <si>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</si>
  <si>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</si>
  <si>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</si>
  <si>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</si>
  <si>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</si>
  <si>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</si>
  <si>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</si>
  <si>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</si>
  <si>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</si>
  <si>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</si>
  <si>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</si>
  <si>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</si>
  <si>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</si>
  <si>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</si>
  <si>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</si>
  <si>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</si>
  <si>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</si>
  <si>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</si>
  <si>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</si>
  <si>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</si>
  <si>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</si>
  <si>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</si>
  <si>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</si>
  <si>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</si>
  <si>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</si>
  <si>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</si>
  <si>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</si>
  <si>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</si>
  <si>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</si>
  <si>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</si>
  <si>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</si>
  <si>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</si>
  <si>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</si>
  <si>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</si>
  <si>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</si>
  <si>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</si>
  <si>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</si>
  <si>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</si>
  <si>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</si>
  <si>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</si>
  <si>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</si>
  <si>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</si>
  <si>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</si>
  <si>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</si>
  <si>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</si>
  <si>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</si>
  <si>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</si>
  <si>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</si>
  <si>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</si>
  <si>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</si>
  <si>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</si>
  <si>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</si>
  <si>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</si>
  <si>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</si>
  <si>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</si>
  <si>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</si>
  <si>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</si>
  <si>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</si>
  <si>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</si>
  <si>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</si>
  <si>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</si>
  <si>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</si>
  <si>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</si>
  <si>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</si>
  <si>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</si>
  <si>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</si>
  <si>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</si>
  <si>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</si>
  <si>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</si>
  <si>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</si>
  <si>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</si>
  <si>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</si>
  <si>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</si>
  <si>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</si>
  <si>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</si>
  <si>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</si>
  <si>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</si>
  <si>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</si>
  <si>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</si>
  <si>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</si>
  <si>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</si>
  <si>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</si>
  <si>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</si>
  <si>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</si>
  <si>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</si>
  <si>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</si>
  <si>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</si>
  <si>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</si>
  <si>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</si>
  <si>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</si>
  <si>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</si>
  <si>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</si>
  <si>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</si>
  <si>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</si>
  <si>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</si>
  <si>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</si>
  <si>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</si>
  <si>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</si>
  <si>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</si>
  <si>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</si>
  <si>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</si>
  <si>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</si>
  <si>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</si>
  <si>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</si>
  <si>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</si>
  <si>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</si>
  <si>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</si>
  <si>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</si>
  <si>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</si>
  <si>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</si>
  <si>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</si>
  <si>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</si>
  <si>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</si>
  <si>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</si>
  <si>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</si>
  <si>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</si>
  <si>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</si>
  <si>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</si>
  <si>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</si>
  <si>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</si>
  <si>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</si>
  <si>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</si>
  <si>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</si>
  <si>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</si>
  <si>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</si>
  <si>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</si>
  <si>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</si>
  <si>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</si>
  <si>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</si>
  <si>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</si>
  <si>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</si>
  <si>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</si>
  <si>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</si>
  <si>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</si>
  <si>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</si>
  <si>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</si>
  <si>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</si>
  <si>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</si>
  <si>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</si>
  <si>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</si>
  <si>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</si>
  <si>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</si>
  <si>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</si>
  <si>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</si>
  <si>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</si>
  <si>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</si>
  <si>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</si>
  <si>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</si>
  <si>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</si>
  <si>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</si>
  <si>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</si>
  <si>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</si>
  <si>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</si>
  <si>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</si>
  <si>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</si>
  <si>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</si>
  <si>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</si>
  <si>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</si>
  <si>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</si>
  <si>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</si>
  <si>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</si>
  <si>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</si>
  <si>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</si>
  <si>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</si>
  <si>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</si>
  <si>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</si>
  <si>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</si>
  <si>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</si>
  <si>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</si>
  <si>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</si>
  <si>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</si>
  <si>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</si>
  <si>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</si>
  <si>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</si>
  <si>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</si>
  <si>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</si>
  <si>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</si>
  <si>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</si>
  <si>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</si>
  <si>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</si>
  <si>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</si>
  <si>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</si>
  <si>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</si>
  <si>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</si>
  <si>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</si>
  <si>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</si>
  <si>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</si>
  <si>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</si>
  <si>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</si>
  <si>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</si>
  <si>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</si>
  <si>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</si>
  <si>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</si>
  <si>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</si>
  <si>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</si>
  <si>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</si>
  <si>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</si>
  <si>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</si>
  <si>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</si>
  <si>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</si>
  <si>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</si>
  <si>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</si>
  <si>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</si>
  <si>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</si>
  <si>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</si>
  <si>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</si>
  <si>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</si>
  <si>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</si>
  <si>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</si>
  <si>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</si>
  <si>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</si>
  <si>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</si>
  <si>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</si>
  <si>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</si>
  <si>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</si>
  <si>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</si>
  <si>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</si>
  <si>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</si>
  <si>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</si>
  <si>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</si>
  <si>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</si>
  <si>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</si>
  <si>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</si>
  <si>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</si>
  <si>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</si>
  <si>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</si>
  <si>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</si>
  <si>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</si>
  <si>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</si>
  <si>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</si>
  <si>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</si>
  <si>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</si>
  <si>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</si>
  <si>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</si>
  <si>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</si>
  <si>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</si>
  <si>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</si>
  <si>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</si>
  <si>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</si>
  <si>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</si>
  <si>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</si>
  <si>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</si>
  <si>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</si>
  <si>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</si>
  <si>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</si>
  <si>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</si>
  <si>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</si>
  <si>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</si>
  <si>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</si>
  <si>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</si>
  <si>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</si>
  <si>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</si>
  <si>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</si>
  <si>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</si>
  <si>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</si>
  <si>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</si>
  <si>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</si>
  <si>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</si>
  <si>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</si>
  <si>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</si>
  <si>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</si>
  <si>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</si>
  <si>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</si>
  <si>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</si>
  <si>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</si>
  <si>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</si>
  <si>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</si>
  <si>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</si>
  <si>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</si>
  <si>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</si>
  <si>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</si>
  <si>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</si>
  <si>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</si>
  <si>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</si>
  <si>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</si>
  <si>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</si>
  <si>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</si>
  <si>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</si>
  <si>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</si>
  <si>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</si>
  <si>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</si>
  <si>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</si>
  <si>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</si>
  <si>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</si>
  <si>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</si>
  <si>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</si>
  <si>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</si>
  <si>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</si>
  <si>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</si>
  <si>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</si>
  <si>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</si>
  <si>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</si>
  <si>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</si>
  <si>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</si>
  <si>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</si>
  <si>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</si>
  <si>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</si>
  <si>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</si>
  <si>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</si>
  <si>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</si>
  <si>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</si>
  <si>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</si>
  <si>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</si>
  <si>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</si>
  <si>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</si>
  <si>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</si>
  <si>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</si>
  <si>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</si>
  <si>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</si>
  <si>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</si>
  <si>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</si>
  <si>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</si>
  <si>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</si>
  <si>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</si>
  <si>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</si>
  <si>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</si>
  <si>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</si>
  <si>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</si>
  <si>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</si>
  <si>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</si>
  <si>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</si>
  <si>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</si>
  <si>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</si>
  <si>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</si>
  <si>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</si>
  <si>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</si>
  <si>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</si>
  <si>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</si>
  <si>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</si>
  <si>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</si>
  <si>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</si>
  <si>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</si>
  <si>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</si>
  <si>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</si>
  <si>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</si>
  <si>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</si>
  <si>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</si>
  <si>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</si>
  <si>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</si>
  <si>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</si>
  <si>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</si>
  <si>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</si>
  <si>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</si>
  <si>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</si>
  <si>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</si>
  <si>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</si>
  <si>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</si>
  <si>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</si>
  <si>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</si>
  <si>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</si>
  <si>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</si>
  <si>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</si>
  <si>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</si>
  <si>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</si>
  <si>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</si>
  <si>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</si>
  <si>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</si>
  <si>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</si>
  <si>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</si>
  <si>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</si>
  <si>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</si>
  <si>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</si>
  <si>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</si>
  <si>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</si>
  <si>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</si>
  <si>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</si>
  <si>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</si>
  <si>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</si>
  <si>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</si>
  <si>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</si>
  <si>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</si>
  <si>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</si>
  <si>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</si>
  <si>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</si>
  <si>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</si>
  <si>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</si>
  <si>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</si>
  <si>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</si>
  <si>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</si>
  <si>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</si>
  <si>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</si>
  <si>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</si>
  <si>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</si>
  <si>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</si>
  <si>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</si>
  <si>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08:08/Sem oportunidade</t>
  </si>
  <si>
    <t>Macro 1 08:08/Sem oportunidade/Circulação intensa de trens</t>
  </si>
  <si>
    <t>Solda - Condicionado á temperatura</t>
  </si>
  <si>
    <t>Turma pronta 08:50/Sem oportunidade/Circulação intensa de trens</t>
  </si>
  <si>
    <t>Não solicita intervalo/Equipe bloqueada, terá que passar por reciclagem</t>
  </si>
  <si>
    <t>Turma pronta 08:35/Sem oportunidade/Circulação intensa de trens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</si>
  <si>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</si>
  <si>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</si>
  <si>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</si>
  <si>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</si>
  <si>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</si>
  <si>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Turma pronta 08:47/Prev. faixa após I54 10:30/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</si>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</sst>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J1" activePane="topRight" state="frozen"/>
      <selection pane="topRight" activeCell="BK736" sqref="BK150:BK736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7" t="s">
        <v>926</v>
      </c>
      <c r="C1" s="238"/>
      <c r="D1" s="238"/>
      <c r="E1" s="3"/>
      <c r="F1" s="237" t="s">
        <v>927</v>
      </c>
      <c r="G1" s="238"/>
      <c r="H1" s="239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  <c r="AG1" s="240"/>
      <c r="AH1" s="5"/>
      <c r="AI1" s="244" t="s">
        <v>928</v>
      </c>
      <c r="AJ1" s="245"/>
      <c r="AK1" s="245"/>
      <c r="AL1" s="245"/>
      <c r="AM1" s="246"/>
      <c r="AN1" s="247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5"/>
      <c r="BD1" s="245"/>
      <c r="BE1" s="245"/>
      <c r="BF1" s="248"/>
      <c r="BG1" s="5"/>
      <c r="BH1" s="249" t="s">
        <v>929</v>
      </c>
      <c r="BI1" s="250"/>
      <c r="BJ1" s="250"/>
      <c r="BK1" s="251"/>
      <c r="BL1" s="5"/>
      <c r="BM1" s="241" t="s">
        <v>930</v>
      </c>
      <c r="BN1" s="242"/>
      <c r="BO1" s="242"/>
      <c r="BP1" s="242"/>
      <c r="BQ1" s="242"/>
      <c r="BR1" s="242"/>
      <c r="BS1" s="24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4" t="s">
        <v>931</v>
      </c>
      <c r="AJ2" s="245"/>
      <c r="AK2" s="245"/>
      <c r="AL2" s="245"/>
      <c r="AM2" s="246"/>
      <c r="AN2" s="247"/>
      <c r="AO2" s="245"/>
      <c r="AP2" s="245"/>
      <c r="AQ2" s="248"/>
      <c r="AR2" s="6"/>
      <c r="AS2" s="244" t="s">
        <v>934</v>
      </c>
      <c r="AT2" s="245"/>
      <c r="AU2" s="245"/>
      <c r="AV2" s="245"/>
      <c r="AW2" s="245"/>
      <c r="AX2" s="245"/>
      <c r="AY2" s="248"/>
      <c r="AZ2" s="6"/>
      <c r="BA2" s="230" t="s">
        <v>935</v>
      </c>
      <c r="BB2" s="234"/>
      <c r="BC2" s="244" t="s">
        <v>932</v>
      </c>
      <c r="BD2" s="245"/>
      <c r="BE2" s="245"/>
      <c r="BF2" s="248"/>
      <c r="BG2" s="5"/>
      <c r="BH2" s="252"/>
      <c r="BI2" s="253"/>
      <c r="BJ2" s="253"/>
      <c r="BK2" s="254"/>
      <c r="BL2" s="5"/>
      <c r="BM2" s="255"/>
      <c r="BN2" s="256"/>
      <c r="BO2" s="256"/>
      <c r="BP2" s="256"/>
      <c r="BQ2" s="256"/>
      <c r="BR2" s="256"/>
      <c r="BS2" s="25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0" t="s">
        <v>936</v>
      </c>
      <c r="AJ3" s="234"/>
      <c r="AK3" s="230" t="s">
        <v>937</v>
      </c>
      <c r="AL3" s="231"/>
      <c r="AM3" s="232"/>
      <c r="AN3" s="233"/>
      <c r="AO3" s="231"/>
      <c r="AP3" s="231"/>
      <c r="AQ3" s="234"/>
      <c r="AR3" s="67"/>
      <c r="AS3" s="235" t="s">
        <v>943</v>
      </c>
      <c r="AT3" s="236"/>
      <c r="AU3" s="235" t="s">
        <v>944</v>
      </c>
      <c r="AV3" s="236"/>
      <c r="AW3" s="235" t="s">
        <v>945</v>
      </c>
      <c r="AX3" s="236"/>
      <c r="AY3" s="67" t="s">
        <v>946</v>
      </c>
      <c r="AZ3" s="67"/>
      <c r="BA3" s="258"/>
      <c r="BB3" s="259"/>
      <c r="BC3" s="230" t="s">
        <v>939</v>
      </c>
      <c r="BD3" s="231"/>
      <c r="BE3" s="231"/>
      <c r="BF3" s="234"/>
      <c r="BG3" s="66"/>
      <c r="BH3" s="252"/>
      <c r="BI3" s="253"/>
      <c r="BJ3" s="253"/>
      <c r="BK3" s="254"/>
      <c r="BL3" s="66"/>
      <c r="BM3" s="241" t="s">
        <v>947</v>
      </c>
      <c r="BN3" s="242"/>
      <c r="BO3" s="242"/>
      <c r="BP3" s="243"/>
      <c r="BQ3" s="241" t="s">
        <v>751</v>
      </c>
      <c r="BR3" s="242"/>
      <c r="BS3" s="243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565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Produção</v>
      </c>
      <c r="BR53" s="22">
        <f>IF(OR(B53="",F53=""),"*",AY53/P53)</f>
        <v>1.5</v>
      </c>
      <c r="BS53" s="22">
        <f>IF(OR(B53="",F53=""),"*",BA53/Q53)</f>
        <v>0.6305803571428571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1316</v>
      </c>
      <c r="BK137" s="19" t="s">
        <v>1317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1318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0</v>
      </c>
      <c r="BI138" s="19"/>
      <c r="BJ138" s="19" t="s">
        <v>1087</v>
      </c>
      <c r="BK138" s="19" t="s">
        <v>1319</v>
      </c>
      <c r="BL138" s="18"/>
      <c r="BM138" s="146" t="s">
        <v>462</v>
      </c>
      <c r="BN138" s="146" t="s">
        <v>462</v>
      </c>
      <c r="BO138" s="146" t="s">
        <v>462</v>
      </c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>SemOportunidadeSemOportunidade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1318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1320</v>
      </c>
      <c r="BK139" s="19" t="s">
        <v>1320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1320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1318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</v>
      </c>
      <c r="AT140" s="122">
        <v>0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>
        <v>0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0</v>
      </c>
      <c r="BI140" s="19"/>
      <c r="BJ140" s="19" t="s">
        <v>1087</v>
      </c>
      <c r="BK140" s="19" t="s">
        <v>1319</v>
      </c>
      <c r="BL140" s="18"/>
      <c r="BM140" s="146" t="s">
        <v>462</v>
      </c>
      <c r="BN140" s="146" t="s">
        <v>462</v>
      </c>
      <c r="BO140" s="146" t="s">
        <v>462</v>
      </c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>SemOportunidadeSemOportunidade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1321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1318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1321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1318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1322</v>
      </c>
      <c r="BK145" s="19" t="s">
        <v>1322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1318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1322</v>
      </c>
      <c r="BK146" s="19" t="s">
        <v>1322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1323</v>
      </c>
      <c r="W149" s="119" t="s">
        <v>1324</v>
      </c>
      <c r="X149" s="118" t="s">
        <v>432</v>
      </c>
      <c r="Y149" s="145" t="s">
        <v>435</v>
      </c>
      <c r="Z149" s="118"/>
      <c r="AA149" s="228" t="s">
        <v>1325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1</v>
      </c>
      <c r="BI149" s="19"/>
      <c r="BJ149" s="19" t="s">
        <v>1326</v>
      </c>
      <c r="BK149" s="19" t="s">
        <v>1326</v>
      </c>
      <c r="BL149" s="18"/>
      <c r="BM149" s="146" t="s">
        <v>462</v>
      </c>
      <c r="BN149" s="146" t="s">
        <v>462</v>
      </c>
      <c r="BO149" s="146" t="s">
        <v>462</v>
      </c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1318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1</v>
      </c>
      <c r="BI150" s="19"/>
      <c r="BJ150" s="19" t="s">
        <v>1087</v>
      </c>
      <c r="BK150" s="19" t="s">
        <v>1327</v>
      </c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1328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1329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1330</v>
      </c>
      <c r="BK734" s="19" t="s">
        <v>1330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49:BO149 BN133:BO133 BN118:BO125 BN145:BO146 BN137:BO138 BN140:BO142 BM6:BM731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50:BN731 BN132 BN117 BN134:BN136 BN147:BN148 BN143:BN144 BN13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50:BO731 BO132 BO117 BO134:BO136 BO147:BO148 BO143:BO144 BO139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E3007" sqref="E3007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1</v>
      </c>
      <c r="B2" s="80"/>
    </row>
    <row r="5" spans="1:16" s="82" customFormat="1" ht="11.25" customHeight="1">
      <c r="A5" s="81"/>
      <c r="B5" s="81"/>
      <c r="C5" s="260" t="s">
        <v>1331</v>
      </c>
      <c r="D5" s="261"/>
      <c r="E5" s="261"/>
      <c r="F5" s="261"/>
      <c r="G5" s="261"/>
      <c r="H5" s="261"/>
      <c r="I5" s="261"/>
      <c r="J5" s="262"/>
      <c r="K5" s="263" t="s">
        <v>1332</v>
      </c>
      <c r="L5" s="264"/>
      <c r="M5" s="264"/>
      <c r="N5" s="264"/>
      <c r="O5" s="265" t="s">
        <v>1333</v>
      </c>
      <c r="P5" s="266"/>
    </row>
    <row r="6" spans="1:16" s="82" customFormat="1" ht="15" customHeight="1">
      <c r="A6" s="74" t="s">
        <v>1334</v>
      </c>
      <c r="B6" s="83" t="s">
        <v>1335</v>
      </c>
      <c r="C6" s="84" t="s">
        <v>968</v>
      </c>
      <c r="D6" s="85" t="s">
        <v>969</v>
      </c>
      <c r="E6" s="84" t="s">
        <v>1336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1337</v>
      </c>
      <c r="M6" s="88" t="s">
        <v>620</v>
      </c>
      <c r="N6" s="89" t="s">
        <v>963</v>
      </c>
      <c r="O6" s="90" t="s">
        <v>1006</v>
      </c>
      <c r="P6" s="151" t="s">
        <v>1338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TP Pronto às 09h10 no km 397+100 em 394ZUR para exec. de soldas / Prev. Intervalo em oportunidade na livrada do i88 às 10h40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Solicitado MC1 às 08h32 para socaria do km 328+500 ao km 329+320 entre ZGI-ZFN / Ag. Alinhamento de FX com CCO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Em intervalo para exec. de soldas no km 276+100 ao km 277+500 em ZKY VIA1 / 09h08 - 10h38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Em intervalo para exec. de soldas no km 276+100 ao km 277+500 em ZKY VIA1 / 09h08 - 10h38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Solicitado MC1 às 08h23 para detecção ultrassom sperry entre ZRZ sentido ZDP / Prev. FX em oportunidade na livrada do i39 às 10h00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Não deslocou para ZTO em D-1 / Ag. Alinhamento de FX, Maquinista e recebimento em ZTO para deslocamento entre ZFH-ZTO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TP pronto no km 205+000 ao km 206+400 entre 205ZGB às 08h50 / Prev. Intervalo em oportunidade na livrada do T58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TP pronto no km 205+000 ao km 206+400 entre 205ZGB às 08h50 / Prev. Intervalo em oportunidade na livrada do T58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em preparação no local de trabalho / Ag. Pronto para alinhamento de FX com CCO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Solicitado MC1 às 07h55 para posicionamento de trilho no km 95+500 em  ZCZK96 / Ag. Alinhamento de FX com CCO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Ag. Solicitação da MC1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Solicitado MC1 em ZLI às 09h23 para deslocamento entre ZLI-ZRO / Ag. Alinhamento de FX com CCO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Ag. livrada do i88 para intervalo em oportunidade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em deslocamento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Prev. macro 1 09:00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em deslocamento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Prev. macro 1 09:00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em deslocamento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em deslocamento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em deslocamento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em deslocamento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08:00/Aguardando oportunidade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Prev. macro 1 09:00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07:43/Aguardando oportunidade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Avariado/Prev. de lib. em D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07:54/Em deslocamento para ZCT para posicionar jacaré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>*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09:23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08:00/Prev. intervalo após M77 09:30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Máquina avariada, mec. atendendo/Prev. intervalo após I41 09:30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14:00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12:00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6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12:00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11:07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>Turma pronta 08:38/Intervalo aberto das 08:46 até 11:45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>MC1 9h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>Aguarda equipe informar pronto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>Aguarda equipe informar pronto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Aguarda equipe informar pronto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Aguarda equipe informar pronto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>Em intervalo as 07:15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 xml:space="preserve">Sem oportunidade 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Prev. macro 1 09:00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Prev. macro 1 09:00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*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em deslocamento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Prev. turma pronta 10:00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em deslocamento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Turma em deslocamento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TP em preparação do local de trabalho / Ag. Pronto para alinhamento de intervalo em oportunidade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em preparação do local de trabalho / Ag. Pronto para alinhamento de intervalo em oportunidade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em preparação do local de trabalho / Ag. Pronto para alinhamento de intervalo em oportunidade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em preparação do local de trabalho / Ag. Pronto para alinhamento de intervalo em oportunidade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TP em preparação do local de trabalho / Ag. Pronto para alinhamento de intervalo em oportunidade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em preparação do local de trabalho / Ag. Pronto para alinhamento de intervalo em oportunidade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TP em preparação do local de trabalho / Ag. Pronto para alinhamento de intervalo em oportunidade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Ag. Solicitação da MC1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MC1 às 07h16, Ag. aut. do CCO + alinhamento de FX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em preparação do local de trabalho / Ag. Pronto para alinhamento de intervalo em oportunidade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CCO Verificando possibilidade de FX para Intervalo em oportunidade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CCO Verificando possibilidade de FX para Intervalo em oportunidade / Necessário ainda alinhamento de Maquinistas da Escala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CCO Verificando possibilidade de FX para Intervalo em oportunidade / Necessário ainda alinhamento de Maquinistas da Escala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CCO Verificando possibilidade de FX para Intervalo em oportunidade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TP pronto às 07h15, em intervalo para exec. de soldas no km 117+200 em ZCD VIA2 / 07h28 - 08h58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TP em preparação do local de trabalho / Ag. Pronto para alinhamento de intervalo em oportunidade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em deslocamento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Prev. macro 1 08:30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em preparação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em preparação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em preparação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em preparação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em deslocamento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>Prev. macro 1 09:00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em preparação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Aguardando macro 1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0</v>
      </c>
      <c r="P139" s="190" t="str">
        <f>IF($A$2=1,IF(SP_NORTE!BJ138="","*",SP_NORTE!BJ138),IF(SP_NORTE!BK138="","*",SP_NORTE!BK138))</f>
        <v>Turma em deslocamento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0</v>
      </c>
      <c r="P141" s="190" t="str">
        <f>IF($A$2=1,IF(SP_NORTE!BJ140="","*",SP_NORTE!BJ140),IF(SP_NORTE!BK140="","*",SP_NORTE!BK140))</f>
        <v>Turma em deslocamento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em deslocamento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em deslocamento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1</v>
      </c>
      <c r="P150" s="190" t="str">
        <f>IF($A$2=1,IF(SP_NORTE!BJ149="","*",SP_NORTE!BJ149),IF(SP_NORTE!BK149="","*",SP_NORTE!BK149))</f>
        <v>Prev. maquinista em ZTO 09:30/Prev. faixa 11h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1</v>
      </c>
      <c r="P151" s="190" t="str">
        <f>IF($A$2=1,IF(SP_NORTE!BJ150="","*",SP_NORTE!BJ150),IF(SP_NORTE!BK150="","*",SP_NORTE!BK150))</f>
        <v>Turma em deslocamento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1339</v>
      </c>
      <c r="V1" s="272"/>
      <c r="W1" s="272"/>
    </row>
    <row r="2" spans="1:23" s="93" customFormat="1">
      <c r="A2" s="96" t="s">
        <v>1340</v>
      </c>
      <c r="B2" s="96" t="s">
        <v>1335</v>
      </c>
      <c r="C2" s="96" t="s">
        <v>421</v>
      </c>
      <c r="D2" s="97" t="s">
        <v>968</v>
      </c>
      <c r="E2" s="97" t="s">
        <v>969</v>
      </c>
      <c r="F2" s="97" t="s">
        <v>1334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1341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-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-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1342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1343</v>
      </c>
      <c r="C2" s="136" t="s">
        <v>953</v>
      </c>
      <c r="D2" s="84" t="s">
        <v>955</v>
      </c>
      <c r="E2" s="84" t="s">
        <v>1344</v>
      </c>
      <c r="F2" s="113" t="s">
        <v>1345</v>
      </c>
      <c r="G2" s="84" t="s">
        <v>1346</v>
      </c>
      <c r="H2" s="84" t="s">
        <v>1347</v>
      </c>
      <c r="I2" s="84" t="s">
        <v>1348</v>
      </c>
      <c r="J2" s="84" t="s">
        <v>1349</v>
      </c>
      <c r="K2" s="86" t="s">
        <v>1350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-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-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2025-10-09T12:10:54Z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