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361" documentId="120_S{118792C3-22EF-5104-A093-F22BFE3913F3}" xr6:coauthVersionLast="47" xr6:coauthVersionMax="47" xr10:uidLastSave="{6E9D086F-0C0B-40AB-A8C9-26E6816E15F1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3" i="1" l="1"/>
  <c r="C413" i="1"/>
  <c r="G413" i="1"/>
  <c r="M413" i="1" a="1"/>
  <c r="M413" i="1"/>
  <c r="R413" i="1"/>
  <c r="S413" i="1" a="1"/>
  <c r="S413" i="1"/>
  <c r="T413" i="1" a="1"/>
  <c r="T413" i="1"/>
  <c r="U413" i="1" a="1"/>
  <c r="U413" i="1"/>
  <c r="AI413" i="1"/>
  <c r="AJ413" i="1"/>
  <c r="AK413" i="1"/>
  <c r="AL413" i="1"/>
  <c r="AM413" i="1"/>
  <c r="AN413" i="1"/>
  <c r="AO413" i="1"/>
  <c r="AP413" i="1"/>
  <c r="AQ413" i="1"/>
  <c r="AY413" i="1"/>
  <c r="BB413" i="1"/>
  <c r="BC413" i="1" a="1"/>
  <c r="BC413" i="1"/>
  <c r="BD413" i="1" a="1"/>
  <c r="BD413" i="1"/>
  <c r="BE413" i="1" a="1"/>
  <c r="BE413" i="1"/>
  <c r="BF413" i="1"/>
  <c r="BR413" i="1"/>
  <c r="BS413" i="1"/>
  <c r="A414" i="1"/>
  <c r="C414" i="1"/>
  <c r="G414" i="1"/>
  <c r="M414" i="1" a="1"/>
  <c r="M414" i="1"/>
  <c r="N414" i="1" a="1"/>
  <c r="N414" i="1"/>
  <c r="R414" i="1"/>
  <c r="S414" i="1" a="1"/>
  <c r="S414" i="1"/>
  <c r="T414" i="1" a="1"/>
  <c r="T414" i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A416" i="1"/>
  <c r="C416" i="1"/>
  <c r="G416" i="1"/>
  <c r="M416" i="1" a="1"/>
  <c r="M416" i="1"/>
  <c r="N416" i="1" a="1"/>
  <c r="N416" i="1"/>
  <c r="R416" i="1"/>
  <c r="S416" i="1" a="1"/>
  <c r="S416" i="1"/>
  <c r="T416" i="1" a="1"/>
  <c r="T416" i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M429" i="1" a="1"/>
  <c r="M429" i="1" s="1"/>
  <c r="A421" i="1"/>
  <c r="C421" i="1"/>
  <c r="G421" i="1"/>
  <c r="M421" i="1" a="1"/>
  <c r="M421" i="1"/>
  <c r="R421" i="1"/>
  <c r="S421" i="1" a="1"/>
  <c r="S421" i="1"/>
  <c r="T421" i="1" a="1"/>
  <c r="T421" i="1"/>
  <c r="U421" i="1" a="1"/>
  <c r="U421" i="1"/>
  <c r="AI421" i="1"/>
  <c r="AJ421" i="1"/>
  <c r="AK421" i="1"/>
  <c r="AL421" i="1"/>
  <c r="AM421" i="1"/>
  <c r="AN421" i="1"/>
  <c r="AO421" i="1"/>
  <c r="AP421" i="1"/>
  <c r="AQ421" i="1"/>
  <c r="AY421" i="1"/>
  <c r="BB421" i="1"/>
  <c r="BC421" i="1" a="1"/>
  <c r="BC421" i="1"/>
  <c r="BD421" i="1" a="1"/>
  <c r="BD421" i="1"/>
  <c r="BE421" i="1" a="1"/>
  <c r="BE421" i="1"/>
  <c r="BF421" i="1"/>
  <c r="BR421" i="1"/>
  <c r="BS421" i="1"/>
  <c r="A415" i="1"/>
  <c r="C415" i="1"/>
  <c r="G415" i="1"/>
  <c r="R415" i="1"/>
  <c r="S415" i="1" a="1"/>
  <c r="S415" i="1"/>
  <c r="T415" i="1" a="1"/>
  <c r="T415" i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M408" i="1" a="1"/>
  <c r="M408" i="1" s="1"/>
  <c r="A408" i="1"/>
  <c r="C408" i="1"/>
  <c r="G408" i="1"/>
  <c r="R408" i="1"/>
  <c r="S408" i="1" a="1"/>
  <c r="S408" i="1"/>
  <c r="T408" i="1" a="1"/>
  <c r="T408" i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A407" i="1"/>
  <c r="C407" i="1"/>
  <c r="G407" i="1"/>
  <c r="M407" i="1" a="1"/>
  <c r="M407" i="1"/>
  <c r="R407" i="1"/>
  <c r="S407" i="1" a="1"/>
  <c r="S407" i="1"/>
  <c r="T407" i="1" a="1"/>
  <c r="T407" i="1"/>
  <c r="U407" i="1" a="1"/>
  <c r="U407" i="1"/>
  <c r="AI407" i="1"/>
  <c r="AJ407" i="1"/>
  <c r="AK407" i="1"/>
  <c r="AL407" i="1"/>
  <c r="AM407" i="1"/>
  <c r="AN407" i="1"/>
  <c r="AO407" i="1"/>
  <c r="AP407" i="1"/>
  <c r="AQ407" i="1"/>
  <c r="AY407" i="1"/>
  <c r="BB407" i="1"/>
  <c r="BC407" i="1" a="1"/>
  <c r="BC407" i="1"/>
  <c r="BD407" i="1" a="1"/>
  <c r="BD407" i="1"/>
  <c r="BE407" i="1" a="1"/>
  <c r="BE407" i="1"/>
  <c r="BF407" i="1"/>
  <c r="BR407" i="1"/>
  <c r="BS407" i="1"/>
  <c r="N433" i="1" a="1"/>
  <c r="N433" i="1" s="1"/>
  <c r="M433" i="1" a="1"/>
  <c r="M433" i="1" s="1"/>
  <c r="N428" i="1" a="1"/>
  <c r="N428" i="1" s="1"/>
  <c r="M428" i="1" a="1"/>
  <c r="M428" i="1" s="1"/>
  <c r="N422" i="1" a="1"/>
  <c r="N422" i="1" s="1"/>
  <c r="M422" i="1" a="1"/>
  <c r="M422" i="1" s="1"/>
  <c r="N420" i="1" a="1"/>
  <c r="N420" i="1" s="1"/>
  <c r="M420" i="1" a="1"/>
  <c r="M420" i="1" s="1"/>
  <c r="N411" i="1" a="1"/>
  <c r="N411" i="1" s="1"/>
  <c r="M411" i="1" a="1"/>
  <c r="M411" i="1" s="1"/>
  <c r="A411" i="1"/>
  <c r="C411" i="1"/>
  <c r="G411" i="1"/>
  <c r="R411" i="1"/>
  <c r="S411" i="1" a="1"/>
  <c r="S411" i="1"/>
  <c r="T411" i="1" a="1"/>
  <c r="T411" i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N409" i="1" a="1"/>
  <c r="N409" i="1" s="1"/>
  <c r="M409" i="1" a="1"/>
  <c r="M409" i="1" s="1"/>
  <c r="A409" i="1"/>
  <c r="C409" i="1"/>
  <c r="G409" i="1"/>
  <c r="R409" i="1"/>
  <c r="S409" i="1" a="1"/>
  <c r="S409" i="1"/>
  <c r="T409" i="1" a="1"/>
  <c r="T409" i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391" i="1"/>
  <c r="C391" i="1"/>
  <c r="G391" i="1"/>
  <c r="M391" i="1" a="1"/>
  <c r="M391" i="1"/>
  <c r="N391" i="1" a="1"/>
  <c r="N391" i="1"/>
  <c r="R391" i="1"/>
  <c r="S391" i="1" a="1"/>
  <c r="S391" i="1"/>
  <c r="T391" i="1" a="1"/>
  <c r="T391" i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0" i="1"/>
  <c r="C410" i="1"/>
  <c r="G410" i="1"/>
  <c r="M410" i="1" a="1"/>
  <c r="M410" i="1"/>
  <c r="N410" i="1" a="1"/>
  <c r="N410" i="1"/>
  <c r="R410" i="1"/>
  <c r="S410" i="1" a="1"/>
  <c r="S410" i="1"/>
  <c r="T410" i="1" a="1"/>
  <c r="T410" i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M406" i="1" a="1"/>
  <c r="M406" i="1" s="1"/>
  <c r="A396" i="1"/>
  <c r="C396" i="1"/>
  <c r="G396" i="1"/>
  <c r="M396" i="1" a="1"/>
  <c r="M396" i="1"/>
  <c r="R396" i="1"/>
  <c r="S396" i="1" a="1"/>
  <c r="S396" i="1"/>
  <c r="T396" i="1" a="1"/>
  <c r="T396" i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402" i="15" s="1"/>
  <c r="N401" i="1" a="1"/>
  <c r="N401" i="1" s="1"/>
  <c r="L401" i="15" s="1"/>
  <c r="M401" i="1" a="1"/>
  <c r="M401" i="1" s="1"/>
  <c r="K401" i="15" s="1"/>
  <c r="N394" i="1" a="1"/>
  <c r="N394" i="1" s="1"/>
  <c r="L389" i="15" s="1"/>
  <c r="M394" i="1" a="1"/>
  <c r="M394" i="1" s="1"/>
  <c r="K389" i="15" s="1"/>
  <c r="N395" i="1" a="1"/>
  <c r="N395" i="1" s="1"/>
  <c r="L390" i="15" s="1"/>
  <c r="M395" i="1" a="1"/>
  <c r="M395" i="1" s="1"/>
  <c r="K390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 s="1"/>
  <c r="D271" i="15" s="1"/>
  <c r="T274" i="1" a="1"/>
  <c r="T274" i="1"/>
  <c r="E271" i="15" s="1"/>
  <c r="U274" i="1" a="1"/>
  <c r="U274" i="1" s="1"/>
  <c r="AI274" i="1"/>
  <c r="AJ274" i="1"/>
  <c r="AK274" i="1"/>
  <c r="AL274" i="1"/>
  <c r="AM274" i="1"/>
  <c r="AN274" i="1"/>
  <c r="AO274" i="1"/>
  <c r="AP274" i="1"/>
  <c r="AQ274" i="1"/>
  <c r="AY274" i="1"/>
  <c r="BB274" i="1"/>
  <c r="BD274" i="1" a="1"/>
  <c r="BD274" i="1" s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D277" i="1" a="1"/>
  <c r="BD277" i="1" s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AJ275" i="1"/>
  <c r="AK275" i="1"/>
  <c r="AL275" i="1"/>
  <c r="AM275" i="1"/>
  <c r="AN275" i="1"/>
  <c r="AO275" i="1"/>
  <c r="AP275" i="1"/>
  <c r="BC275" i="1" s="1" a="1"/>
  <c r="BC275" i="1" s="1"/>
  <c r="AQ275" i="1"/>
  <c r="AY275" i="1"/>
  <c r="BB275" i="1"/>
  <c r="BD275" i="1" a="1"/>
  <c r="BD275" i="1" s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 s="1"/>
  <c r="AI268" i="1"/>
  <c r="AJ268" i="1"/>
  <c r="AK268" i="1"/>
  <c r="AL268" i="1"/>
  <c r="AM268" i="1"/>
  <c r="AN268" i="1"/>
  <c r="AO268" i="1"/>
  <c r="AP268" i="1"/>
  <c r="AQ268" i="1"/>
  <c r="AY268" i="1"/>
  <c r="BB268" i="1"/>
  <c r="BD268" i="1" a="1"/>
  <c r="BD268" i="1" s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/>
  <c r="E256" i="15" s="1"/>
  <c r="U259" i="1" a="1"/>
  <c r="U259" i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D218" i="1" a="1"/>
  <c r="BD218" i="1" s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AJ220" i="1"/>
  <c r="AK220" i="1"/>
  <c r="AL220" i="1"/>
  <c r="AO220" i="1"/>
  <c r="BE220" i="1" s="1" a="1"/>
  <c r="BE220" i="1" s="1"/>
  <c r="AP220" i="1"/>
  <c r="AQ220" i="1"/>
  <c r="AY220" i="1"/>
  <c r="BB220" i="1"/>
  <c r="BF220" i="1"/>
  <c r="BR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AP215" i="1"/>
  <c r="AQ215" i="1"/>
  <c r="AY215" i="1"/>
  <c r="BE215" i="1" a="1"/>
  <c r="BE215" i="1" s="1"/>
  <c r="BF215" i="1"/>
  <c r="BR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AP176" i="1"/>
  <c r="AQ176" i="1"/>
  <c r="AY176" i="1"/>
  <c r="BE176" i="1" a="1"/>
  <c r="BE176" i="1" s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AP221" i="1"/>
  <c r="AQ221" i="1"/>
  <c r="AY221" i="1"/>
  <c r="BE221" i="1" a="1"/>
  <c r="BE221" i="1" s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D198" i="1" a="1"/>
  <c r="BD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4" i="1"/>
  <c r="AY405" i="1"/>
  <c r="AY406" i="1"/>
  <c r="AY412" i="1"/>
  <c r="AY417" i="1"/>
  <c r="AY418" i="1"/>
  <c r="AY419" i="1"/>
  <c r="AY420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7" i="15" s="1"/>
  <c r="R393" i="1"/>
  <c r="R388" i="15" s="1"/>
  <c r="R394" i="1"/>
  <c r="R389" i="15" s="1"/>
  <c r="R395" i="1"/>
  <c r="R390" i="15" s="1"/>
  <c r="R397" i="1"/>
  <c r="R394" i="15" s="1"/>
  <c r="R398" i="1"/>
  <c r="R395" i="15" s="1"/>
  <c r="R399" i="1"/>
  <c r="R396" i="15" s="1"/>
  <c r="R400" i="1"/>
  <c r="R397" i="15" s="1"/>
  <c r="R401" i="1"/>
  <c r="R401" i="15" s="1"/>
  <c r="R402" i="1"/>
  <c r="R402" i="15" s="1"/>
  <c r="R403" i="1"/>
  <c r="R403" i="15" s="1"/>
  <c r="R404" i="1"/>
  <c r="R405" i="1"/>
  <c r="R406" i="1"/>
  <c r="R406" i="15" s="1"/>
  <c r="R412" i="1"/>
  <c r="R407" i="15" s="1"/>
  <c r="R417" i="1"/>
  <c r="R408" i="15" s="1"/>
  <c r="R418" i="1"/>
  <c r="R419" i="1"/>
  <c r="R420" i="1"/>
  <c r="R411" i="15" s="1"/>
  <c r="R422" i="1"/>
  <c r="R412" i="15" s="1"/>
  <c r="R423" i="1"/>
  <c r="R424" i="1"/>
  <c r="R425" i="1"/>
  <c r="R426" i="1"/>
  <c r="R427" i="1"/>
  <c r="R428" i="1"/>
  <c r="R418" i="15" s="1"/>
  <c r="R429" i="1"/>
  <c r="R419" i="15" s="1"/>
  <c r="R430" i="1"/>
  <c r="R431" i="1"/>
  <c r="R432" i="1"/>
  <c r="R433" i="1"/>
  <c r="R423" i="15" s="1"/>
  <c r="R434" i="1"/>
  <c r="R424" i="15" s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4" i="1"/>
  <c r="G405" i="1"/>
  <c r="G406" i="1"/>
  <c r="G412" i="1"/>
  <c r="G417" i="1"/>
  <c r="G418" i="1"/>
  <c r="G419" i="1"/>
  <c r="G420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M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7" i="15" s="1"/>
  <c r="T392" i="1" a="1"/>
  <c r="T392" i="1" s="1"/>
  <c r="E387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8" i="15" s="1"/>
  <c r="N393" i="1" a="1"/>
  <c r="N393" i="1" s="1"/>
  <c r="L388" i="15" s="1"/>
  <c r="S393" i="1" a="1"/>
  <c r="S393" i="1" s="1"/>
  <c r="D388" i="15" s="1"/>
  <c r="T393" i="1" a="1"/>
  <c r="T393" i="1" s="1"/>
  <c r="E388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89" i="15" s="1"/>
  <c r="T394" i="1" a="1"/>
  <c r="T394" i="1" s="1"/>
  <c r="E389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0" i="15" s="1"/>
  <c r="T395" i="1" a="1"/>
  <c r="T395" i="1" s="1"/>
  <c r="E390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91" i="15"/>
  <c r="L391" i="15"/>
  <c r="D391" i="15"/>
  <c r="E391" i="15"/>
  <c r="K314" i="10"/>
  <c r="M314" i="10"/>
  <c r="K392" i="15"/>
  <c r="L392" i="15"/>
  <c r="D392" i="15"/>
  <c r="E392" i="15"/>
  <c r="K315" i="10"/>
  <c r="M315" i="10"/>
  <c r="K393" i="15"/>
  <c r="L393" i="15"/>
  <c r="D393" i="15"/>
  <c r="E393" i="15"/>
  <c r="K316" i="10"/>
  <c r="M316" i="10"/>
  <c r="A397" i="1"/>
  <c r="C397" i="1"/>
  <c r="M397" i="1" a="1"/>
  <c r="M397" i="1" s="1"/>
  <c r="K394" i="15" s="1"/>
  <c r="N397" i="1" a="1"/>
  <c r="N397" i="1" s="1"/>
  <c r="L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98" i="15"/>
  <c r="L398" i="15"/>
  <c r="D398" i="15"/>
  <c r="E398" i="15"/>
  <c r="K321" i="10"/>
  <c r="M321" i="10"/>
  <c r="K399" i="15"/>
  <c r="L399" i="15"/>
  <c r="D399" i="15"/>
  <c r="E399" i="15"/>
  <c r="K322" i="10"/>
  <c r="M322" i="10"/>
  <c r="K400" i="15"/>
  <c r="L400" i="15"/>
  <c r="D400" i="15"/>
  <c r="E400" i="15"/>
  <c r="K323" i="10"/>
  <c r="M323" i="10"/>
  <c r="A401" i="1"/>
  <c r="C401" i="1"/>
  <c r="S401" i="1" a="1"/>
  <c r="S401" i="1" s="1"/>
  <c r="D401" i="15" s="1"/>
  <c r="T401" i="1" a="1"/>
  <c r="T401" i="1" s="1"/>
  <c r="E401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402" i="15" s="1"/>
  <c r="T402" i="1" a="1"/>
  <c r="T402" i="1" s="1"/>
  <c r="E402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403" i="15" s="1"/>
  <c r="N403" i="1" a="1"/>
  <c r="N403" i="1" s="1"/>
  <c r="L403" i="15" s="1"/>
  <c r="S403" i="1" a="1"/>
  <c r="S403" i="1" s="1"/>
  <c r="D403" i="15" s="1"/>
  <c r="T403" i="1" a="1"/>
  <c r="T403" i="1" s="1"/>
  <c r="E403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BT403" i="1"/>
  <c r="A404" i="1"/>
  <c r="C404" i="1"/>
  <c r="M404" i="1" a="1"/>
  <c r="M404" i="1" s="1"/>
  <c r="K404" i="15" s="1"/>
  <c r="N404" i="1" a="1"/>
  <c r="N404" i="1" s="1"/>
  <c r="L404" i="15" s="1"/>
  <c r="S404" i="1" a="1"/>
  <c r="S404" i="1" s="1"/>
  <c r="D404" i="15" s="1"/>
  <c r="T404" i="1" a="1"/>
  <c r="T404" i="1" s="1"/>
  <c r="E404" i="15" s="1"/>
  <c r="U404" i="1" a="1"/>
  <c r="U404" i="1" s="1"/>
  <c r="AI404" i="1"/>
  <c r="BB404" i="1" s="1"/>
  <c r="AJ404" i="1"/>
  <c r="AK404" i="1"/>
  <c r="K327" i="10" s="1"/>
  <c r="AL404" i="1"/>
  <c r="AO404" i="1"/>
  <c r="AP404" i="1"/>
  <c r="M327" i="10" s="1"/>
  <c r="AQ404" i="1"/>
  <c r="BR404" i="1"/>
  <c r="BS404" i="1"/>
  <c r="BT404" i="1"/>
  <c r="A405" i="1"/>
  <c r="C405" i="1"/>
  <c r="M405" i="1" a="1"/>
  <c r="M405" i="1" s="1"/>
  <c r="K405" i="15" s="1"/>
  <c r="N405" i="1" a="1"/>
  <c r="N405" i="1" s="1"/>
  <c r="L405" i="15" s="1"/>
  <c r="S405" i="1" a="1"/>
  <c r="S405" i="1" s="1"/>
  <c r="D405" i="15" s="1"/>
  <c r="T405" i="1" a="1"/>
  <c r="T405" i="1" s="1"/>
  <c r="E405" i="15" s="1"/>
  <c r="U405" i="1" a="1"/>
  <c r="U405" i="1" s="1"/>
  <c r="AI405" i="1"/>
  <c r="BB405" i="1" s="1"/>
  <c r="AJ405" i="1"/>
  <c r="AK405" i="1"/>
  <c r="K328" i="10" s="1"/>
  <c r="AL405" i="1"/>
  <c r="AO405" i="1"/>
  <c r="BE405" i="1" s="1" a="1"/>
  <c r="BE405" i="1" s="1"/>
  <c r="AP405" i="1"/>
  <c r="M328" i="10" s="1"/>
  <c r="AQ405" i="1"/>
  <c r="BR405" i="1"/>
  <c r="BS405" i="1"/>
  <c r="BT405" i="1"/>
  <c r="A406" i="1"/>
  <c r="C406" i="1"/>
  <c r="K406" i="15"/>
  <c r="L406" i="15"/>
  <c r="S406" i="1" a="1"/>
  <c r="S406" i="1" s="1"/>
  <c r="D406" i="15" s="1"/>
  <c r="T406" i="1" a="1"/>
  <c r="T406" i="1" s="1"/>
  <c r="E406" i="15" s="1"/>
  <c r="U406" i="1" a="1"/>
  <c r="U406" i="1" s="1"/>
  <c r="AI406" i="1"/>
  <c r="BB406" i="1" s="1"/>
  <c r="AJ406" i="1"/>
  <c r="AK406" i="1"/>
  <c r="K329" i="10" s="1"/>
  <c r="AL406" i="1"/>
  <c r="AO406" i="1"/>
  <c r="BE406" i="1" s="1" a="1"/>
  <c r="BE406" i="1" s="1"/>
  <c r="AP406" i="1"/>
  <c r="M329" i="10" s="1"/>
  <c r="AQ406" i="1"/>
  <c r="BR406" i="1"/>
  <c r="BS406" i="1"/>
  <c r="BT406" i="1"/>
  <c r="A412" i="1"/>
  <c r="C412" i="1"/>
  <c r="M412" i="1" a="1"/>
  <c r="M412" i="1" s="1"/>
  <c r="K407" i="15" s="1"/>
  <c r="N412" i="1" a="1"/>
  <c r="N412" i="1" s="1"/>
  <c r="L407" i="15" s="1"/>
  <c r="S412" i="1" a="1"/>
  <c r="S412" i="1" s="1"/>
  <c r="D407" i="15" s="1"/>
  <c r="T412" i="1" a="1"/>
  <c r="T412" i="1" s="1"/>
  <c r="E407" i="15" s="1"/>
  <c r="U412" i="1" a="1"/>
  <c r="U412" i="1" s="1"/>
  <c r="AI412" i="1"/>
  <c r="BB412" i="1" s="1"/>
  <c r="AJ412" i="1"/>
  <c r="AK412" i="1"/>
  <c r="K330" i="10" s="1"/>
  <c r="AL412" i="1"/>
  <c r="AO412" i="1"/>
  <c r="BE412" i="1" s="1" a="1"/>
  <c r="BE412" i="1" s="1"/>
  <c r="AP412" i="1"/>
  <c r="M330" i="10" s="1"/>
  <c r="AQ412" i="1"/>
  <c r="BR412" i="1"/>
  <c r="BS412" i="1"/>
  <c r="BT412" i="1"/>
  <c r="A417" i="1"/>
  <c r="C417" i="1"/>
  <c r="M417" i="1" a="1"/>
  <c r="M417" i="1" s="1"/>
  <c r="K408" i="15" s="1"/>
  <c r="N417" i="1" a="1"/>
  <c r="N417" i="1" s="1"/>
  <c r="L408" i="15" s="1"/>
  <c r="S417" i="1" a="1"/>
  <c r="S417" i="1" s="1"/>
  <c r="D408" i="15" s="1"/>
  <c r="T417" i="1" a="1"/>
  <c r="T417" i="1" s="1"/>
  <c r="E408" i="15" s="1"/>
  <c r="U417" i="1" a="1"/>
  <c r="U417" i="1" s="1"/>
  <c r="AI417" i="1"/>
  <c r="BB417" i="1" s="1"/>
  <c r="AJ417" i="1"/>
  <c r="AK417" i="1"/>
  <c r="K331" i="10" s="1"/>
  <c r="AL417" i="1"/>
  <c r="AO417" i="1"/>
  <c r="BE417" i="1" s="1" a="1"/>
  <c r="BE417" i="1" s="1"/>
  <c r="AP417" i="1"/>
  <c r="M331" i="10" s="1"/>
  <c r="AQ417" i="1"/>
  <c r="BR417" i="1"/>
  <c r="BS417" i="1"/>
  <c r="BT417" i="1"/>
  <c r="A418" i="1"/>
  <c r="C418" i="1"/>
  <c r="M418" i="1" a="1"/>
  <c r="M418" i="1" s="1"/>
  <c r="K409" i="15" s="1"/>
  <c r="N418" i="1" a="1"/>
  <c r="N418" i="1" s="1"/>
  <c r="L409" i="15" s="1"/>
  <c r="S418" i="1" a="1"/>
  <c r="S418" i="1" s="1"/>
  <c r="D409" i="15" s="1"/>
  <c r="T418" i="1" a="1"/>
  <c r="T418" i="1" s="1"/>
  <c r="E409" i="15" s="1"/>
  <c r="U418" i="1" a="1"/>
  <c r="U418" i="1" s="1"/>
  <c r="AI418" i="1"/>
  <c r="BB418" i="1" s="1"/>
  <c r="AJ418" i="1"/>
  <c r="AK418" i="1"/>
  <c r="K332" i="10" s="1"/>
  <c r="AL418" i="1"/>
  <c r="AO418" i="1"/>
  <c r="AP418" i="1"/>
  <c r="M332" i="10" s="1"/>
  <c r="AQ418" i="1"/>
  <c r="BR418" i="1"/>
  <c r="BS418" i="1"/>
  <c r="BT418" i="1"/>
  <c r="A419" i="1"/>
  <c r="C419" i="1"/>
  <c r="M419" i="1" a="1"/>
  <c r="M419" i="1" s="1"/>
  <c r="K410" i="15" s="1"/>
  <c r="N419" i="1" a="1"/>
  <c r="N419" i="1" s="1"/>
  <c r="L410" i="15" s="1"/>
  <c r="S419" i="1" a="1"/>
  <c r="S419" i="1" s="1"/>
  <c r="D410" i="15" s="1"/>
  <c r="T419" i="1" a="1"/>
  <c r="T419" i="1" s="1"/>
  <c r="E410" i="15" s="1"/>
  <c r="U419" i="1" a="1"/>
  <c r="U419" i="1" s="1"/>
  <c r="AI419" i="1"/>
  <c r="BB419" i="1" s="1"/>
  <c r="AJ419" i="1"/>
  <c r="AK419" i="1"/>
  <c r="K333" i="10" s="1"/>
  <c r="AL419" i="1"/>
  <c r="AO419" i="1"/>
  <c r="BE419" i="1" s="1" a="1"/>
  <c r="BE419" i="1" s="1"/>
  <c r="AP419" i="1"/>
  <c r="M333" i="10" s="1"/>
  <c r="AQ419" i="1"/>
  <c r="BR419" i="1"/>
  <c r="BS419" i="1"/>
  <c r="BT419" i="1"/>
  <c r="A420" i="1"/>
  <c r="C420" i="1"/>
  <c r="K411" i="15"/>
  <c r="L411" i="15"/>
  <c r="S420" i="1" a="1"/>
  <c r="S420" i="1" s="1"/>
  <c r="D411" i="15" s="1"/>
  <c r="T420" i="1" a="1"/>
  <c r="T420" i="1" s="1"/>
  <c r="E411" i="15" s="1"/>
  <c r="U420" i="1" a="1"/>
  <c r="U420" i="1" s="1"/>
  <c r="AI420" i="1"/>
  <c r="BB420" i="1" s="1"/>
  <c r="AJ420" i="1"/>
  <c r="AK420" i="1"/>
  <c r="K334" i="10" s="1"/>
  <c r="AL420" i="1"/>
  <c r="AO420" i="1"/>
  <c r="BE420" i="1" s="1" a="1"/>
  <c r="BE420" i="1" s="1"/>
  <c r="AP420" i="1"/>
  <c r="M334" i="10" s="1"/>
  <c r="AQ420" i="1"/>
  <c r="BR420" i="1"/>
  <c r="BS420" i="1"/>
  <c r="BT420" i="1"/>
  <c r="A422" i="1"/>
  <c r="C422" i="1"/>
  <c r="K412" i="15"/>
  <c r="L412" i="15"/>
  <c r="S422" i="1" a="1"/>
  <c r="S422" i="1" s="1"/>
  <c r="D412" i="15" s="1"/>
  <c r="T422" i="1" a="1"/>
  <c r="T422" i="1" s="1"/>
  <c r="E412" i="15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K413" i="15" s="1"/>
  <c r="N423" i="1" a="1"/>
  <c r="N423" i="1" s="1"/>
  <c r="L413" i="15" s="1"/>
  <c r="S423" i="1" a="1"/>
  <c r="S423" i="1" s="1"/>
  <c r="D413" i="15" s="1"/>
  <c r="T423" i="1" a="1"/>
  <c r="T423" i="1" s="1"/>
  <c r="E413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K414" i="15" s="1"/>
  <c r="N424" i="1" a="1"/>
  <c r="N424" i="1" s="1"/>
  <c r="L414" i="15" s="1"/>
  <c r="S424" i="1" a="1"/>
  <c r="S424" i="1" s="1"/>
  <c r="D414" i="15" s="1"/>
  <c r="T424" i="1" a="1"/>
  <c r="T424" i="1" s="1"/>
  <c r="E414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K415" i="15" s="1"/>
  <c r="N425" i="1" a="1"/>
  <c r="N425" i="1" s="1"/>
  <c r="L415" i="15" s="1"/>
  <c r="S425" i="1" a="1"/>
  <c r="S425" i="1" s="1"/>
  <c r="D415" i="15" s="1"/>
  <c r="T425" i="1" a="1"/>
  <c r="T425" i="1" s="1"/>
  <c r="E415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K416" i="15" s="1"/>
  <c r="N426" i="1" a="1"/>
  <c r="N426" i="1" s="1"/>
  <c r="L416" i="15" s="1"/>
  <c r="S426" i="1" a="1"/>
  <c r="S426" i="1" s="1"/>
  <c r="D416" i="15" s="1"/>
  <c r="T426" i="1" a="1"/>
  <c r="T426" i="1" s="1"/>
  <c r="E416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K417" i="15" s="1"/>
  <c r="N427" i="1" a="1"/>
  <c r="N427" i="1" s="1"/>
  <c r="L417" i="15" s="1"/>
  <c r="S427" i="1" a="1"/>
  <c r="S427" i="1" s="1"/>
  <c r="D417" i="15" s="1"/>
  <c r="T427" i="1" a="1"/>
  <c r="T427" i="1" s="1"/>
  <c r="E417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K418" i="15"/>
  <c r="L418" i="15"/>
  <c r="S428" i="1" a="1"/>
  <c r="S428" i="1" s="1"/>
  <c r="D418" i="15" s="1"/>
  <c r="T428" i="1" a="1"/>
  <c r="T428" i="1" s="1"/>
  <c r="E418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K419" i="15"/>
  <c r="L419" i="15"/>
  <c r="S429" i="1" a="1"/>
  <c r="S429" i="1" s="1"/>
  <c r="D419" i="15" s="1"/>
  <c r="T429" i="1" a="1"/>
  <c r="T429" i="1" s="1"/>
  <c r="E419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K420" i="15" s="1"/>
  <c r="N430" i="1" a="1"/>
  <c r="N430" i="1" s="1"/>
  <c r="L420" i="15" s="1"/>
  <c r="S430" i="1" a="1"/>
  <c r="S430" i="1" s="1"/>
  <c r="D420" i="15" s="1"/>
  <c r="T430" i="1" a="1"/>
  <c r="T430" i="1" s="1"/>
  <c r="E420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K421" i="15" s="1"/>
  <c r="N431" i="1" a="1"/>
  <c r="N431" i="1" s="1"/>
  <c r="L421" i="15" s="1"/>
  <c r="S431" i="1" a="1"/>
  <c r="S431" i="1" s="1"/>
  <c r="D421" i="15" s="1"/>
  <c r="T431" i="1" a="1"/>
  <c r="T431" i="1" s="1"/>
  <c r="E421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K422" i="15" s="1"/>
  <c r="N432" i="1" a="1"/>
  <c r="N432" i="1" s="1"/>
  <c r="L422" i="15" s="1"/>
  <c r="S432" i="1" a="1"/>
  <c r="S432" i="1" s="1"/>
  <c r="D422" i="15" s="1"/>
  <c r="T432" i="1" a="1"/>
  <c r="T432" i="1" s="1"/>
  <c r="E422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K423" i="15"/>
  <c r="L423" i="15"/>
  <c r="S433" i="1" a="1"/>
  <c r="S433" i="1" s="1"/>
  <c r="D423" i="15" s="1"/>
  <c r="T433" i="1" a="1"/>
  <c r="T433" i="1" s="1"/>
  <c r="E423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K424" i="15" s="1"/>
  <c r="N434" i="1" a="1"/>
  <c r="N434" i="1" s="1"/>
  <c r="L424" i="15" s="1"/>
  <c r="S434" i="1" a="1"/>
  <c r="S434" i="1" s="1"/>
  <c r="D424" i="15" s="1"/>
  <c r="T434" i="1" a="1"/>
  <c r="T434" i="1" s="1"/>
  <c r="E424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K425" i="15" s="1"/>
  <c r="N435" i="1" a="1"/>
  <c r="N435" i="1" s="1"/>
  <c r="L425" i="15" s="1"/>
  <c r="S435" i="1" a="1"/>
  <c r="S435" i="1" s="1"/>
  <c r="D425" i="15" s="1"/>
  <c r="T435" i="1" a="1"/>
  <c r="T435" i="1" s="1"/>
  <c r="E425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K426" i="15" s="1"/>
  <c r="N436" i="1" a="1"/>
  <c r="N436" i="1" s="1"/>
  <c r="L426" i="15" s="1"/>
  <c r="S436" i="1" a="1"/>
  <c r="S436" i="1" s="1"/>
  <c r="D426" i="15" s="1"/>
  <c r="T436" i="1" a="1"/>
  <c r="T436" i="1" s="1"/>
  <c r="E426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K427" i="15" s="1"/>
  <c r="N437" i="1" a="1"/>
  <c r="N437" i="1" s="1"/>
  <c r="L427" i="15" s="1"/>
  <c r="S437" i="1" a="1"/>
  <c r="S437" i="1" s="1"/>
  <c r="D427" i="15" s="1"/>
  <c r="T437" i="1" a="1"/>
  <c r="T437" i="1" s="1"/>
  <c r="E427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K428" i="15" s="1"/>
  <c r="N438" i="1" a="1"/>
  <c r="N438" i="1" s="1"/>
  <c r="L428" i="15" s="1"/>
  <c r="S438" i="1" a="1"/>
  <c r="S438" i="1" s="1"/>
  <c r="D428" i="15" s="1"/>
  <c r="T438" i="1" a="1"/>
  <c r="T438" i="1" s="1"/>
  <c r="E428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K429" i="15" s="1"/>
  <c r="N439" i="1" a="1"/>
  <c r="N439" i="1" s="1"/>
  <c r="L429" i="15" s="1"/>
  <c r="S439" i="1" a="1"/>
  <c r="S439" i="1" s="1"/>
  <c r="D429" i="15" s="1"/>
  <c r="T439" i="1" a="1"/>
  <c r="T439" i="1" s="1"/>
  <c r="E429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K430" i="15" s="1"/>
  <c r="N440" i="1" a="1"/>
  <c r="N440" i="1" s="1"/>
  <c r="L430" i="15" s="1"/>
  <c r="S440" i="1" a="1"/>
  <c r="S440" i="1" s="1"/>
  <c r="D430" i="15" s="1"/>
  <c r="T440" i="1" a="1"/>
  <c r="T440" i="1" s="1"/>
  <c r="E430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K431" i="15" s="1"/>
  <c r="N441" i="1" a="1"/>
  <c r="N441" i="1" s="1"/>
  <c r="L431" i="15" s="1"/>
  <c r="S441" i="1" a="1"/>
  <c r="S441" i="1" s="1"/>
  <c r="D431" i="15" s="1"/>
  <c r="T441" i="1" a="1"/>
  <c r="T441" i="1" s="1"/>
  <c r="E431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K432" i="15" s="1"/>
  <c r="N442" i="1" a="1"/>
  <c r="N442" i="1" s="1"/>
  <c r="L432" i="15" s="1"/>
  <c r="S442" i="1" a="1"/>
  <c r="S442" i="1" s="1"/>
  <c r="D432" i="15" s="1"/>
  <c r="T442" i="1" a="1"/>
  <c r="T442" i="1" s="1"/>
  <c r="E432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K433" i="15" s="1"/>
  <c r="N443" i="1" a="1"/>
  <c r="N443" i="1" s="1"/>
  <c r="L433" i="15" s="1"/>
  <c r="S443" i="1" a="1"/>
  <c r="S443" i="1" s="1"/>
  <c r="D433" i="15" s="1"/>
  <c r="T443" i="1" a="1"/>
  <c r="T443" i="1" s="1"/>
  <c r="E433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K434" i="15" s="1"/>
  <c r="N444" i="1" a="1"/>
  <c r="N444" i="1" s="1"/>
  <c r="L434" i="15" s="1"/>
  <c r="S444" i="1" a="1"/>
  <c r="S444" i="1" s="1"/>
  <c r="D434" i="15" s="1"/>
  <c r="T444" i="1" a="1"/>
  <c r="T444" i="1" s="1"/>
  <c r="E434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K435" i="15" s="1"/>
  <c r="N445" i="1" a="1"/>
  <c r="N445" i="1" s="1"/>
  <c r="L435" i="15" s="1"/>
  <c r="S445" i="1" a="1"/>
  <c r="S445" i="1" s="1"/>
  <c r="D435" i="15" s="1"/>
  <c r="T445" i="1" a="1"/>
  <c r="T445" i="1" s="1"/>
  <c r="E435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K436" i="15" s="1"/>
  <c r="N446" i="1" a="1"/>
  <c r="N446" i="1" s="1"/>
  <c r="L436" i="15" s="1"/>
  <c r="S446" i="1" a="1"/>
  <c r="S446" i="1" s="1"/>
  <c r="D436" i="15" s="1"/>
  <c r="T446" i="1" a="1"/>
  <c r="T446" i="1" s="1"/>
  <c r="E436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K437" i="15" s="1"/>
  <c r="N447" i="1" a="1"/>
  <c r="N447" i="1" s="1"/>
  <c r="L437" i="15" s="1"/>
  <c r="S447" i="1" a="1"/>
  <c r="S447" i="1" s="1"/>
  <c r="D437" i="15" s="1"/>
  <c r="T447" i="1" a="1"/>
  <c r="T447" i="1" s="1"/>
  <c r="E437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K438" i="15" s="1"/>
  <c r="N448" i="1" a="1"/>
  <c r="N448" i="1" s="1"/>
  <c r="L438" i="15" s="1"/>
  <c r="S448" i="1" a="1"/>
  <c r="S448" i="1" s="1"/>
  <c r="D438" i="15" s="1"/>
  <c r="T448" i="1" a="1"/>
  <c r="T448" i="1" s="1"/>
  <c r="E438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K439" i="15" s="1"/>
  <c r="N449" i="1" a="1"/>
  <c r="N449" i="1" s="1"/>
  <c r="L439" i="15" s="1"/>
  <c r="S449" i="1" a="1"/>
  <c r="S449" i="1" s="1"/>
  <c r="D439" i="15" s="1"/>
  <c r="T449" i="1" a="1"/>
  <c r="T449" i="1" s="1"/>
  <c r="E439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K440" i="15" s="1"/>
  <c r="N450" i="1" a="1"/>
  <c r="N450" i="1" s="1"/>
  <c r="L440" i="15" s="1"/>
  <c r="S450" i="1" a="1"/>
  <c r="S450" i="1" s="1"/>
  <c r="D440" i="15" s="1"/>
  <c r="T450" i="1" a="1"/>
  <c r="T450" i="1" s="1"/>
  <c r="E440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K441" i="15" s="1"/>
  <c r="N451" i="1" a="1"/>
  <c r="N451" i="1" s="1"/>
  <c r="L441" i="15" s="1"/>
  <c r="S451" i="1" a="1"/>
  <c r="S451" i="1" s="1"/>
  <c r="D441" i="15" s="1"/>
  <c r="T451" i="1" a="1"/>
  <c r="T451" i="1" s="1"/>
  <c r="E441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K442" i="15" s="1"/>
  <c r="N452" i="1" a="1"/>
  <c r="N452" i="1" s="1"/>
  <c r="L442" i="15" s="1"/>
  <c r="S452" i="1" a="1"/>
  <c r="S452" i="1" s="1"/>
  <c r="D442" i="15" s="1"/>
  <c r="T452" i="1" a="1"/>
  <c r="T452" i="1" s="1"/>
  <c r="E442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K443" i="15" s="1"/>
  <c r="N453" i="1" a="1"/>
  <c r="N453" i="1" s="1"/>
  <c r="L443" i="15" s="1"/>
  <c r="S453" i="1" a="1"/>
  <c r="S453" i="1" s="1"/>
  <c r="D443" i="15" s="1"/>
  <c r="T453" i="1" a="1"/>
  <c r="T453" i="1" s="1"/>
  <c r="E443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K444" i="15" s="1"/>
  <c r="N454" i="1" a="1"/>
  <c r="N454" i="1" s="1"/>
  <c r="L444" i="15" s="1"/>
  <c r="S454" i="1" a="1"/>
  <c r="S454" i="1" s="1"/>
  <c r="D444" i="15" s="1"/>
  <c r="T454" i="1" a="1"/>
  <c r="T454" i="1" s="1"/>
  <c r="E444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K445" i="15" s="1"/>
  <c r="N455" i="1" a="1"/>
  <c r="N455" i="1" s="1"/>
  <c r="L445" i="15" s="1"/>
  <c r="S455" i="1" a="1"/>
  <c r="S455" i="1" s="1"/>
  <c r="D445" i="15" s="1"/>
  <c r="T455" i="1" a="1"/>
  <c r="T455" i="1" s="1"/>
  <c r="E445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K446" i="15" s="1"/>
  <c r="N456" i="1" a="1"/>
  <c r="N456" i="1" s="1"/>
  <c r="L446" i="15" s="1"/>
  <c r="S456" i="1" a="1"/>
  <c r="S456" i="1" s="1"/>
  <c r="D446" i="15" s="1"/>
  <c r="T456" i="1" a="1"/>
  <c r="T456" i="1" s="1"/>
  <c r="E446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K447" i="15" s="1"/>
  <c r="N457" i="1" a="1"/>
  <c r="N457" i="1" s="1"/>
  <c r="L447" i="15" s="1"/>
  <c r="S457" i="1" a="1"/>
  <c r="S457" i="1" s="1"/>
  <c r="D447" i="15" s="1"/>
  <c r="T457" i="1" a="1"/>
  <c r="T457" i="1" s="1"/>
  <c r="E447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K448" i="15" s="1"/>
  <c r="N458" i="1" a="1"/>
  <c r="N458" i="1" s="1"/>
  <c r="L448" i="15" s="1"/>
  <c r="S458" i="1" a="1"/>
  <c r="S458" i="1" s="1"/>
  <c r="D448" i="15" s="1"/>
  <c r="T458" i="1" a="1"/>
  <c r="T458" i="1" s="1"/>
  <c r="E448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K449" i="15" s="1"/>
  <c r="N459" i="1" a="1"/>
  <c r="N459" i="1" s="1"/>
  <c r="L449" i="15" s="1"/>
  <c r="S459" i="1" a="1"/>
  <c r="S459" i="1" s="1"/>
  <c r="D449" i="15" s="1"/>
  <c r="T459" i="1" a="1"/>
  <c r="T459" i="1" s="1"/>
  <c r="E449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K450" i="15" s="1"/>
  <c r="N460" i="1" a="1"/>
  <c r="N460" i="1" s="1"/>
  <c r="L450" i="15" s="1"/>
  <c r="S460" i="1" a="1"/>
  <c r="S460" i="1" s="1"/>
  <c r="D450" i="15" s="1"/>
  <c r="T460" i="1" a="1"/>
  <c r="T460" i="1" s="1"/>
  <c r="E450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K451" i="15" s="1"/>
  <c r="N461" i="1" a="1"/>
  <c r="N461" i="1" s="1"/>
  <c r="L451" i="15" s="1"/>
  <c r="S461" i="1" a="1"/>
  <c r="S461" i="1" s="1"/>
  <c r="D451" i="15" s="1"/>
  <c r="T461" i="1" a="1"/>
  <c r="T461" i="1" s="1"/>
  <c r="E451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K452" i="15" s="1"/>
  <c r="N462" i="1" a="1"/>
  <c r="N462" i="1" s="1"/>
  <c r="L452" i="15" s="1"/>
  <c r="S462" i="1" a="1"/>
  <c r="S462" i="1" s="1"/>
  <c r="D452" i="15" s="1"/>
  <c r="T462" i="1" a="1"/>
  <c r="T462" i="1" s="1"/>
  <c r="E452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K453" i="15" s="1"/>
  <c r="N463" i="1" a="1"/>
  <c r="N463" i="1" s="1"/>
  <c r="L453" i="15" s="1"/>
  <c r="S463" i="1" a="1"/>
  <c r="S463" i="1" s="1"/>
  <c r="D453" i="15" s="1"/>
  <c r="T463" i="1" a="1"/>
  <c r="T463" i="1" s="1"/>
  <c r="E453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K454" i="15" s="1"/>
  <c r="N464" i="1" a="1"/>
  <c r="N464" i="1" s="1"/>
  <c r="L454" i="15" s="1"/>
  <c r="S464" i="1" a="1"/>
  <c r="S464" i="1" s="1"/>
  <c r="D454" i="15" s="1"/>
  <c r="T464" i="1" a="1"/>
  <c r="T464" i="1" s="1"/>
  <c r="E454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K455" i="15" s="1"/>
  <c r="N465" i="1" a="1"/>
  <c r="N465" i="1" s="1"/>
  <c r="L455" i="15" s="1"/>
  <c r="S465" i="1" a="1"/>
  <c r="S465" i="1" s="1"/>
  <c r="D455" i="15" s="1"/>
  <c r="T465" i="1" a="1"/>
  <c r="T465" i="1" s="1"/>
  <c r="E455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K456" i="15" s="1"/>
  <c r="N466" i="1" a="1"/>
  <c r="N466" i="1" s="1"/>
  <c r="L456" i="15" s="1"/>
  <c r="S466" i="1" a="1"/>
  <c r="S466" i="1" s="1"/>
  <c r="D456" i="15" s="1"/>
  <c r="T466" i="1" a="1"/>
  <c r="T466" i="1" s="1"/>
  <c r="E456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K457" i="15" s="1"/>
  <c r="N467" i="1" a="1"/>
  <c r="N467" i="1" s="1"/>
  <c r="L457" i="15" s="1"/>
  <c r="S467" i="1" a="1"/>
  <c r="S467" i="1" s="1"/>
  <c r="D457" i="15" s="1"/>
  <c r="T467" i="1" a="1"/>
  <c r="T467" i="1" s="1"/>
  <c r="E457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K458" i="15" s="1"/>
  <c r="N468" i="1" a="1"/>
  <c r="N468" i="1" s="1"/>
  <c r="L458" i="15" s="1"/>
  <c r="S468" i="1" a="1"/>
  <c r="S468" i="1" s="1"/>
  <c r="D458" i="15" s="1"/>
  <c r="T468" i="1" a="1"/>
  <c r="T468" i="1" s="1"/>
  <c r="E458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K459" i="15" s="1"/>
  <c r="N469" i="1" a="1"/>
  <c r="N469" i="1" s="1"/>
  <c r="L459" i="15" s="1"/>
  <c r="S469" i="1" a="1"/>
  <c r="S469" i="1" s="1"/>
  <c r="D459" i="15" s="1"/>
  <c r="T469" i="1" a="1"/>
  <c r="T469" i="1" s="1"/>
  <c r="E459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K460" i="15" s="1"/>
  <c r="N470" i="1" a="1"/>
  <c r="N470" i="1" s="1"/>
  <c r="L460" i="15" s="1"/>
  <c r="S470" i="1" a="1"/>
  <c r="S470" i="1" s="1"/>
  <c r="D460" i="15" s="1"/>
  <c r="T470" i="1" a="1"/>
  <c r="T470" i="1" s="1"/>
  <c r="E460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K461" i="15" s="1"/>
  <c r="N471" i="1" a="1"/>
  <c r="N471" i="1" s="1"/>
  <c r="L461" i="15" s="1"/>
  <c r="S471" i="1" a="1"/>
  <c r="S471" i="1" s="1"/>
  <c r="D461" i="15" s="1"/>
  <c r="T471" i="1" a="1"/>
  <c r="T471" i="1" s="1"/>
  <c r="E461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K462" i="15" s="1"/>
  <c r="N472" i="1" a="1"/>
  <c r="N472" i="1" s="1"/>
  <c r="L462" i="15" s="1"/>
  <c r="S472" i="1" a="1"/>
  <c r="S472" i="1" s="1"/>
  <c r="D462" i="15" s="1"/>
  <c r="T472" i="1" a="1"/>
  <c r="T472" i="1" s="1"/>
  <c r="E462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K463" i="15" s="1"/>
  <c r="N473" i="1" a="1"/>
  <c r="N473" i="1" s="1"/>
  <c r="L463" i="15" s="1"/>
  <c r="S473" i="1" a="1"/>
  <c r="S473" i="1" s="1"/>
  <c r="D463" i="15" s="1"/>
  <c r="T473" i="1" a="1"/>
  <c r="T473" i="1" s="1"/>
  <c r="E463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K464" i="15" s="1"/>
  <c r="N474" i="1" a="1"/>
  <c r="N474" i="1" s="1"/>
  <c r="L464" i="15" s="1"/>
  <c r="S474" i="1" a="1"/>
  <c r="S474" i="1" s="1"/>
  <c r="D464" i="15" s="1"/>
  <c r="T474" i="1" a="1"/>
  <c r="T474" i="1" s="1"/>
  <c r="E464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K465" i="15" s="1"/>
  <c r="N475" i="1" a="1"/>
  <c r="N475" i="1" s="1"/>
  <c r="L465" i="15" s="1"/>
  <c r="S475" i="1" a="1"/>
  <c r="S475" i="1" s="1"/>
  <c r="D465" i="15" s="1"/>
  <c r="T475" i="1" a="1"/>
  <c r="T475" i="1" s="1"/>
  <c r="E465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K466" i="15" s="1"/>
  <c r="N476" i="1" a="1"/>
  <c r="N476" i="1" s="1"/>
  <c r="L466" i="15" s="1"/>
  <c r="S476" i="1" a="1"/>
  <c r="S476" i="1" s="1"/>
  <c r="D466" i="15" s="1"/>
  <c r="T476" i="1" a="1"/>
  <c r="T476" i="1" s="1"/>
  <c r="E466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K467" i="15" s="1"/>
  <c r="N477" i="1" a="1"/>
  <c r="N477" i="1" s="1"/>
  <c r="L467" i="15" s="1"/>
  <c r="S477" i="1" a="1"/>
  <c r="S477" i="1" s="1"/>
  <c r="D467" i="15" s="1"/>
  <c r="T477" i="1" a="1"/>
  <c r="T477" i="1" s="1"/>
  <c r="E467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K468" i="15" s="1"/>
  <c r="N478" i="1" a="1"/>
  <c r="N478" i="1" s="1"/>
  <c r="L468" i="15" s="1"/>
  <c r="S478" i="1" a="1"/>
  <c r="S478" i="1" s="1"/>
  <c r="D468" i="15" s="1"/>
  <c r="T478" i="1" a="1"/>
  <c r="T478" i="1" s="1"/>
  <c r="E468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K469" i="15" s="1"/>
  <c r="N479" i="1" a="1"/>
  <c r="N479" i="1" s="1"/>
  <c r="L469" i="15" s="1"/>
  <c r="S479" i="1" a="1"/>
  <c r="S479" i="1" s="1"/>
  <c r="D469" i="15" s="1"/>
  <c r="T479" i="1" a="1"/>
  <c r="T479" i="1" s="1"/>
  <c r="E469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K470" i="15" s="1"/>
  <c r="N480" i="1" a="1"/>
  <c r="N480" i="1" s="1"/>
  <c r="L470" i="15" s="1"/>
  <c r="S480" i="1" a="1"/>
  <c r="S480" i="1" s="1"/>
  <c r="D470" i="15" s="1"/>
  <c r="T480" i="1" a="1"/>
  <c r="T480" i="1" s="1"/>
  <c r="E470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K471" i="15" s="1"/>
  <c r="N481" i="1" a="1"/>
  <c r="N481" i="1" s="1"/>
  <c r="L471" i="15" s="1"/>
  <c r="S481" i="1" a="1"/>
  <c r="S481" i="1" s="1"/>
  <c r="D471" i="15" s="1"/>
  <c r="T481" i="1" a="1"/>
  <c r="T481" i="1" s="1"/>
  <c r="E471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K472" i="15" s="1"/>
  <c r="N482" i="1" a="1"/>
  <c r="N482" i="1" s="1"/>
  <c r="L472" i="15" s="1"/>
  <c r="S482" i="1" a="1"/>
  <c r="S482" i="1" s="1"/>
  <c r="D472" i="15" s="1"/>
  <c r="T482" i="1" a="1"/>
  <c r="T482" i="1" s="1"/>
  <c r="E472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K473" i="15" s="1"/>
  <c r="N483" i="1" a="1"/>
  <c r="N483" i="1" s="1"/>
  <c r="L473" i="15" s="1"/>
  <c r="S483" i="1" a="1"/>
  <c r="S483" i="1" s="1"/>
  <c r="D473" i="15" s="1"/>
  <c r="T483" i="1" a="1"/>
  <c r="T483" i="1" s="1"/>
  <c r="E473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K474" i="15" s="1"/>
  <c r="N484" i="1" a="1"/>
  <c r="N484" i="1" s="1"/>
  <c r="L474" i="15" s="1"/>
  <c r="S484" i="1" a="1"/>
  <c r="S484" i="1" s="1"/>
  <c r="D474" i="15" s="1"/>
  <c r="T484" i="1" a="1"/>
  <c r="T484" i="1" s="1"/>
  <c r="E474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K475" i="15" s="1"/>
  <c r="N485" i="1" a="1"/>
  <c r="N485" i="1" s="1"/>
  <c r="L475" i="15" s="1"/>
  <c r="S485" i="1" a="1"/>
  <c r="S485" i="1" s="1"/>
  <c r="D475" i="15" s="1"/>
  <c r="T485" i="1" a="1"/>
  <c r="T485" i="1" s="1"/>
  <c r="E475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K476" i="15" s="1"/>
  <c r="N486" i="1" a="1"/>
  <c r="N486" i="1" s="1"/>
  <c r="L476" i="15" s="1"/>
  <c r="S486" i="1" a="1"/>
  <c r="S486" i="1" s="1"/>
  <c r="D476" i="15" s="1"/>
  <c r="T486" i="1" a="1"/>
  <c r="T486" i="1" s="1"/>
  <c r="E476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K477" i="15" s="1"/>
  <c r="N487" i="1" a="1"/>
  <c r="N487" i="1" s="1"/>
  <c r="L477" i="15" s="1"/>
  <c r="S487" i="1" a="1"/>
  <c r="S487" i="1" s="1"/>
  <c r="D477" i="15" s="1"/>
  <c r="T487" i="1" a="1"/>
  <c r="T487" i="1" s="1"/>
  <c r="E477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K478" i="15" s="1"/>
  <c r="N488" i="1" a="1"/>
  <c r="N488" i="1" s="1"/>
  <c r="L478" i="15" s="1"/>
  <c r="S488" i="1" a="1"/>
  <c r="S488" i="1" s="1"/>
  <c r="D478" i="15" s="1"/>
  <c r="T488" i="1" a="1"/>
  <c r="T488" i="1" s="1"/>
  <c r="E478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K479" i="15" s="1"/>
  <c r="N489" i="1" a="1"/>
  <c r="N489" i="1" s="1"/>
  <c r="L479" i="15" s="1"/>
  <c r="S489" i="1" a="1"/>
  <c r="S489" i="1" s="1"/>
  <c r="D479" i="15" s="1"/>
  <c r="T489" i="1" a="1"/>
  <c r="T489" i="1" s="1"/>
  <c r="E479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K480" i="15" s="1"/>
  <c r="N490" i="1" a="1"/>
  <c r="N490" i="1" s="1"/>
  <c r="L480" i="15" s="1"/>
  <c r="S490" i="1" a="1"/>
  <c r="S490" i="1" s="1"/>
  <c r="D480" i="15" s="1"/>
  <c r="T490" i="1" a="1"/>
  <c r="T490" i="1" s="1"/>
  <c r="E480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K481" i="15" s="1"/>
  <c r="N491" i="1" a="1"/>
  <c r="N491" i="1" s="1"/>
  <c r="L481" i="15" s="1"/>
  <c r="S491" i="1" a="1"/>
  <c r="S491" i="1" s="1"/>
  <c r="D481" i="15" s="1"/>
  <c r="T491" i="1" a="1"/>
  <c r="T491" i="1" s="1"/>
  <c r="E481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K482" i="15" s="1"/>
  <c r="N492" i="1" a="1"/>
  <c r="N492" i="1" s="1"/>
  <c r="L482" i="15" s="1"/>
  <c r="S492" i="1" a="1"/>
  <c r="S492" i="1" s="1"/>
  <c r="D482" i="15" s="1"/>
  <c r="T492" i="1" a="1"/>
  <c r="T492" i="1" s="1"/>
  <c r="E482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K483" i="15" s="1"/>
  <c r="N493" i="1" a="1"/>
  <c r="N493" i="1" s="1"/>
  <c r="L483" i="15" s="1"/>
  <c r="S493" i="1" a="1"/>
  <c r="S493" i="1" s="1"/>
  <c r="D483" i="15" s="1"/>
  <c r="T493" i="1" a="1"/>
  <c r="T493" i="1" s="1"/>
  <c r="E483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K484" i="15" s="1"/>
  <c r="N494" i="1" a="1"/>
  <c r="N494" i="1" s="1"/>
  <c r="L484" i="15" s="1"/>
  <c r="S494" i="1" a="1"/>
  <c r="S494" i="1" s="1"/>
  <c r="D484" i="15" s="1"/>
  <c r="T494" i="1" a="1"/>
  <c r="T494" i="1" s="1"/>
  <c r="E484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K485" i="15" s="1"/>
  <c r="N495" i="1" a="1"/>
  <c r="N495" i="1" s="1"/>
  <c r="L485" i="15" s="1"/>
  <c r="S495" i="1" a="1"/>
  <c r="S495" i="1" s="1"/>
  <c r="D485" i="15" s="1"/>
  <c r="T495" i="1" a="1"/>
  <c r="T495" i="1" s="1"/>
  <c r="E485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K486" i="15" s="1"/>
  <c r="N496" i="1" a="1"/>
  <c r="N496" i="1" s="1"/>
  <c r="L486" i="15" s="1"/>
  <c r="S496" i="1" a="1"/>
  <c r="S496" i="1" s="1"/>
  <c r="D486" i="15" s="1"/>
  <c r="T496" i="1" a="1"/>
  <c r="T496" i="1" s="1"/>
  <c r="E486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K487" i="15" s="1"/>
  <c r="N497" i="1" a="1"/>
  <c r="N497" i="1" s="1"/>
  <c r="L487" i="15" s="1"/>
  <c r="S497" i="1" a="1"/>
  <c r="S497" i="1" s="1"/>
  <c r="D487" i="15" s="1"/>
  <c r="T497" i="1" a="1"/>
  <c r="T497" i="1" s="1"/>
  <c r="E487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K488" i="15" s="1"/>
  <c r="N498" i="1" a="1"/>
  <c r="N498" i="1" s="1"/>
  <c r="L488" i="15" s="1"/>
  <c r="S498" i="1" a="1"/>
  <c r="S498" i="1" s="1"/>
  <c r="D488" i="15" s="1"/>
  <c r="T498" i="1" a="1"/>
  <c r="T498" i="1" s="1"/>
  <c r="E488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K489" i="15" s="1"/>
  <c r="N499" i="1" a="1"/>
  <c r="N499" i="1" s="1"/>
  <c r="L489" i="15" s="1"/>
  <c r="S499" i="1" a="1"/>
  <c r="S499" i="1" s="1"/>
  <c r="D489" i="15" s="1"/>
  <c r="T499" i="1" a="1"/>
  <c r="T499" i="1" s="1"/>
  <c r="E489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K490" i="15" s="1"/>
  <c r="N500" i="1" a="1"/>
  <c r="N500" i="1" s="1"/>
  <c r="L490" i="15" s="1"/>
  <c r="S500" i="1" a="1"/>
  <c r="S500" i="1" s="1"/>
  <c r="D490" i="15" s="1"/>
  <c r="T500" i="1" a="1"/>
  <c r="T500" i="1" s="1"/>
  <c r="E490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K491" i="15" s="1"/>
  <c r="N501" i="1" a="1"/>
  <c r="N501" i="1" s="1"/>
  <c r="L491" i="15" s="1"/>
  <c r="S501" i="1" a="1"/>
  <c r="S501" i="1" s="1"/>
  <c r="D491" i="15" s="1"/>
  <c r="T501" i="1" a="1"/>
  <c r="T501" i="1" s="1"/>
  <c r="E491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K492" i="15" s="1"/>
  <c r="N502" i="1" a="1"/>
  <c r="N502" i="1" s="1"/>
  <c r="L492" i="15" s="1"/>
  <c r="S502" i="1" a="1"/>
  <c r="S502" i="1" s="1"/>
  <c r="D492" i="15" s="1"/>
  <c r="T502" i="1" a="1"/>
  <c r="T502" i="1" s="1"/>
  <c r="E492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K493" i="15" s="1"/>
  <c r="N503" i="1" a="1"/>
  <c r="N503" i="1" s="1"/>
  <c r="L493" i="15" s="1"/>
  <c r="S503" i="1" a="1"/>
  <c r="S503" i="1" s="1"/>
  <c r="D493" i="15" s="1"/>
  <c r="T503" i="1" a="1"/>
  <c r="T503" i="1" s="1"/>
  <c r="E493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K494" i="15" s="1"/>
  <c r="N504" i="1" a="1"/>
  <c r="N504" i="1" s="1"/>
  <c r="L494" i="15" s="1"/>
  <c r="S504" i="1" a="1"/>
  <c r="S504" i="1" s="1"/>
  <c r="D494" i="15" s="1"/>
  <c r="T504" i="1" a="1"/>
  <c r="T504" i="1" s="1"/>
  <c r="E494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K495" i="15" s="1"/>
  <c r="N505" i="1" a="1"/>
  <c r="N505" i="1" s="1"/>
  <c r="L495" i="15" s="1"/>
  <c r="S505" i="1" a="1"/>
  <c r="S505" i="1" s="1"/>
  <c r="D495" i="15" s="1"/>
  <c r="T505" i="1" a="1"/>
  <c r="T505" i="1" s="1"/>
  <c r="E495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K496" i="15" s="1"/>
  <c r="N506" i="1" a="1"/>
  <c r="N506" i="1" s="1"/>
  <c r="L496" i="15" s="1"/>
  <c r="S506" i="1" a="1"/>
  <c r="S506" i="1" s="1"/>
  <c r="D496" i="15" s="1"/>
  <c r="T506" i="1" a="1"/>
  <c r="T506" i="1" s="1"/>
  <c r="E496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K497" i="15" s="1"/>
  <c r="N507" i="1" a="1"/>
  <c r="N507" i="1" s="1"/>
  <c r="L497" i="15" s="1"/>
  <c r="S507" i="1" a="1"/>
  <c r="S507" i="1" s="1"/>
  <c r="D497" i="15" s="1"/>
  <c r="T507" i="1" a="1"/>
  <c r="T507" i="1" s="1"/>
  <c r="E497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K498" i="15" s="1"/>
  <c r="N508" i="1" a="1"/>
  <c r="N508" i="1" s="1"/>
  <c r="L498" i="15" s="1"/>
  <c r="S508" i="1" a="1"/>
  <c r="S508" i="1" s="1"/>
  <c r="D498" i="15" s="1"/>
  <c r="T508" i="1" a="1"/>
  <c r="T508" i="1" s="1"/>
  <c r="E498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K499" i="15" s="1"/>
  <c r="N509" i="1" a="1"/>
  <c r="N509" i="1" s="1"/>
  <c r="L499" i="15" s="1"/>
  <c r="S509" i="1" a="1"/>
  <c r="S509" i="1" s="1"/>
  <c r="D499" i="15" s="1"/>
  <c r="T509" i="1" a="1"/>
  <c r="T509" i="1" s="1"/>
  <c r="E499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K500" i="15" s="1"/>
  <c r="N510" i="1" a="1"/>
  <c r="N510" i="1" s="1"/>
  <c r="L500" i="15" s="1"/>
  <c r="S510" i="1" a="1"/>
  <c r="S510" i="1" s="1"/>
  <c r="D500" i="15" s="1"/>
  <c r="T510" i="1" a="1"/>
  <c r="T510" i="1" s="1"/>
  <c r="E500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K501" i="15" s="1"/>
  <c r="N511" i="1" a="1"/>
  <c r="N511" i="1" s="1"/>
  <c r="L501" i="15" s="1"/>
  <c r="S511" i="1" a="1"/>
  <c r="S511" i="1" s="1"/>
  <c r="D501" i="15" s="1"/>
  <c r="T511" i="1" a="1"/>
  <c r="T511" i="1" s="1"/>
  <c r="E501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K502" i="15" s="1"/>
  <c r="N512" i="1" a="1"/>
  <c r="N512" i="1" s="1"/>
  <c r="L502" i="15" s="1"/>
  <c r="S512" i="1" a="1"/>
  <c r="S512" i="1" s="1"/>
  <c r="D502" i="15" s="1"/>
  <c r="T512" i="1" a="1"/>
  <c r="T512" i="1" s="1"/>
  <c r="E502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K503" i="15" s="1"/>
  <c r="N513" i="1" a="1"/>
  <c r="N513" i="1" s="1"/>
  <c r="L503" i="15" s="1"/>
  <c r="S513" i="1" a="1"/>
  <c r="S513" i="1" s="1"/>
  <c r="D503" i="15" s="1"/>
  <c r="T513" i="1" a="1"/>
  <c r="T513" i="1" s="1"/>
  <c r="E503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K504" i="15" s="1"/>
  <c r="N514" i="1" a="1"/>
  <c r="N514" i="1" s="1"/>
  <c r="L504" i="15" s="1"/>
  <c r="S514" i="1" a="1"/>
  <c r="S514" i="1" s="1"/>
  <c r="D504" i="15" s="1"/>
  <c r="T514" i="1" a="1"/>
  <c r="T514" i="1" s="1"/>
  <c r="E504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K505" i="15" s="1"/>
  <c r="N515" i="1" a="1"/>
  <c r="N515" i="1" s="1"/>
  <c r="L505" i="15" s="1"/>
  <c r="S515" i="1" a="1"/>
  <c r="S515" i="1" s="1"/>
  <c r="D505" i="15" s="1"/>
  <c r="T515" i="1" a="1"/>
  <c r="T515" i="1" s="1"/>
  <c r="E505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K506" i="15" s="1"/>
  <c r="N516" i="1" a="1"/>
  <c r="N516" i="1" s="1"/>
  <c r="L506" i="15" s="1"/>
  <c r="S516" i="1" a="1"/>
  <c r="S516" i="1" s="1"/>
  <c r="D506" i="15" s="1"/>
  <c r="T516" i="1" a="1"/>
  <c r="T516" i="1" s="1"/>
  <c r="E506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K507" i="15" s="1"/>
  <c r="N517" i="1" a="1"/>
  <c r="N517" i="1" s="1"/>
  <c r="L507" i="15" s="1"/>
  <c r="S517" i="1" a="1"/>
  <c r="S517" i="1" s="1"/>
  <c r="D507" i="15" s="1"/>
  <c r="T517" i="1" a="1"/>
  <c r="T517" i="1" s="1"/>
  <c r="E507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K508" i="15" s="1"/>
  <c r="N518" i="1" a="1"/>
  <c r="N518" i="1" s="1"/>
  <c r="L508" i="15" s="1"/>
  <c r="S518" i="1" a="1"/>
  <c r="S518" i="1" s="1"/>
  <c r="D508" i="15" s="1"/>
  <c r="T518" i="1" a="1"/>
  <c r="T518" i="1" s="1"/>
  <c r="E508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K509" i="15" s="1"/>
  <c r="N519" i="1" a="1"/>
  <c r="N519" i="1" s="1"/>
  <c r="L509" i="15" s="1"/>
  <c r="S519" i="1" a="1"/>
  <c r="S519" i="1" s="1"/>
  <c r="D509" i="15" s="1"/>
  <c r="T519" i="1" a="1"/>
  <c r="T519" i="1" s="1"/>
  <c r="E509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K510" i="15" s="1"/>
  <c r="N520" i="1" a="1"/>
  <c r="N520" i="1" s="1"/>
  <c r="L510" i="15" s="1"/>
  <c r="S520" i="1" a="1"/>
  <c r="S520" i="1" s="1"/>
  <c r="D510" i="15" s="1"/>
  <c r="T520" i="1" a="1"/>
  <c r="T520" i="1" s="1"/>
  <c r="E510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K511" i="15" s="1"/>
  <c r="N521" i="1" a="1"/>
  <c r="N521" i="1" s="1"/>
  <c r="L511" i="15" s="1"/>
  <c r="S521" i="1" a="1"/>
  <c r="S521" i="1" s="1"/>
  <c r="D511" i="15" s="1"/>
  <c r="T521" i="1" a="1"/>
  <c r="T521" i="1" s="1"/>
  <c r="E511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N522" i="1" a="1"/>
  <c r="N522" i="1" s="1"/>
  <c r="L512" i="15" s="1"/>
  <c r="S522" i="1" a="1"/>
  <c r="S522" i="1" s="1"/>
  <c r="D512" i="15" s="1"/>
  <c r="T522" i="1" a="1"/>
  <c r="T522" i="1" s="1"/>
  <c r="E512" i="15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N523" i="1" a="1"/>
  <c r="N523" i="1" s="1"/>
  <c r="L513" i="15" s="1"/>
  <c r="S523" i="1" a="1"/>
  <c r="S523" i="1" s="1"/>
  <c r="D513" i="15" s="1"/>
  <c r="T523" i="1" a="1"/>
  <c r="T523" i="1" s="1"/>
  <c r="E513" i="15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N524" i="1" a="1"/>
  <c r="N524" i="1" s="1"/>
  <c r="L514" i="15" s="1"/>
  <c r="S524" i="1" a="1"/>
  <c r="S524" i="1" s="1"/>
  <c r="D514" i="15" s="1"/>
  <c r="T524" i="1" a="1"/>
  <c r="T524" i="1" s="1"/>
  <c r="E514" i="15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N525" i="1" a="1"/>
  <c r="N525" i="1" s="1"/>
  <c r="L515" i="15" s="1"/>
  <c r="S525" i="1" a="1"/>
  <c r="S525" i="1" s="1"/>
  <c r="D515" i="15" s="1"/>
  <c r="T525" i="1" a="1"/>
  <c r="T525" i="1" s="1"/>
  <c r="E515" i="15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N526" i="1" a="1"/>
  <c r="N526" i="1" s="1"/>
  <c r="L516" i="15" s="1"/>
  <c r="S526" i="1" a="1"/>
  <c r="S526" i="1" s="1"/>
  <c r="D516" i="15" s="1"/>
  <c r="T526" i="1" a="1"/>
  <c r="T526" i="1" s="1"/>
  <c r="E516" i="15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N527" i="1" a="1"/>
  <c r="N527" i="1" s="1"/>
  <c r="L517" i="15" s="1"/>
  <c r="S527" i="1" a="1"/>
  <c r="S527" i="1" s="1"/>
  <c r="D517" i="15" s="1"/>
  <c r="T527" i="1" a="1"/>
  <c r="T527" i="1" s="1"/>
  <c r="E517" i="15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N528" i="1" a="1"/>
  <c r="N528" i="1" s="1"/>
  <c r="L518" i="15" s="1"/>
  <c r="S528" i="1" a="1"/>
  <c r="S528" i="1" s="1"/>
  <c r="D518" i="15" s="1"/>
  <c r="T528" i="1" a="1"/>
  <c r="T528" i="1" s="1"/>
  <c r="E518" i="15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N529" i="1" a="1"/>
  <c r="N529" i="1" s="1"/>
  <c r="L519" i="15" s="1"/>
  <c r="S529" i="1" a="1"/>
  <c r="S529" i="1" s="1"/>
  <c r="D519" i="15" s="1"/>
  <c r="T529" i="1" a="1"/>
  <c r="T529" i="1" s="1"/>
  <c r="E519" i="15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N530" i="1" a="1"/>
  <c r="N530" i="1" s="1"/>
  <c r="L520" i="15" s="1"/>
  <c r="S530" i="1" a="1"/>
  <c r="S530" i="1" s="1"/>
  <c r="D520" i="15" s="1"/>
  <c r="T530" i="1" a="1"/>
  <c r="T530" i="1" s="1"/>
  <c r="E520" i="15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N531" i="1" a="1"/>
  <c r="N531" i="1" s="1"/>
  <c r="L521" i="15" s="1"/>
  <c r="S531" i="1" a="1"/>
  <c r="S531" i="1" s="1"/>
  <c r="D521" i="15" s="1"/>
  <c r="T531" i="1" a="1"/>
  <c r="T531" i="1" s="1"/>
  <c r="E521" i="15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N532" i="1" a="1"/>
  <c r="N532" i="1" s="1"/>
  <c r="L522" i="15" s="1"/>
  <c r="S532" i="1" a="1"/>
  <c r="S532" i="1" s="1"/>
  <c r="D522" i="15" s="1"/>
  <c r="T532" i="1" a="1"/>
  <c r="T532" i="1" s="1"/>
  <c r="E522" i="15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N533" i="1" a="1"/>
  <c r="N533" i="1" s="1"/>
  <c r="L523" i="15" s="1"/>
  <c r="S533" i="1" a="1"/>
  <c r="S533" i="1" s="1"/>
  <c r="D523" i="15" s="1"/>
  <c r="T533" i="1" a="1"/>
  <c r="T533" i="1" s="1"/>
  <c r="E523" i="15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N534" i="1" a="1"/>
  <c r="N534" i="1" s="1"/>
  <c r="L524" i="15" s="1"/>
  <c r="S534" i="1" a="1"/>
  <c r="S534" i="1" s="1"/>
  <c r="D524" i="15" s="1"/>
  <c r="T534" i="1" a="1"/>
  <c r="T534" i="1" s="1"/>
  <c r="E524" i="15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N535" i="1" a="1"/>
  <c r="N535" i="1" s="1"/>
  <c r="L525" i="15" s="1"/>
  <c r="S535" i="1" a="1"/>
  <c r="S535" i="1" s="1"/>
  <c r="D525" i="15" s="1"/>
  <c r="T535" i="1" a="1"/>
  <c r="T535" i="1" s="1"/>
  <c r="E525" i="15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N536" i="1" a="1"/>
  <c r="N536" i="1" s="1"/>
  <c r="L526" i="15" s="1"/>
  <c r="S536" i="1" a="1"/>
  <c r="S536" i="1" s="1"/>
  <c r="D526" i="15" s="1"/>
  <c r="T536" i="1" a="1"/>
  <c r="T536" i="1" s="1"/>
  <c r="E526" i="15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N537" i="1" a="1"/>
  <c r="N537" i="1" s="1"/>
  <c r="L527" i="15" s="1"/>
  <c r="S537" i="1" a="1"/>
  <c r="S537" i="1" s="1"/>
  <c r="D527" i="15" s="1"/>
  <c r="T537" i="1" a="1"/>
  <c r="T537" i="1" s="1"/>
  <c r="E527" i="15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N538" i="1" a="1"/>
  <c r="N538" i="1" s="1"/>
  <c r="L528" i="15" s="1"/>
  <c r="S538" i="1" a="1"/>
  <c r="S538" i="1" s="1"/>
  <c r="D528" i="15" s="1"/>
  <c r="T538" i="1" a="1"/>
  <c r="T538" i="1" s="1"/>
  <c r="E528" i="15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N539" i="1" a="1"/>
  <c r="N539" i="1" s="1"/>
  <c r="L529" i="15" s="1"/>
  <c r="S539" i="1" a="1"/>
  <c r="S539" i="1" s="1"/>
  <c r="D529" i="15" s="1"/>
  <c r="T539" i="1" a="1"/>
  <c r="T539" i="1" s="1"/>
  <c r="E529" i="15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N540" i="1" a="1"/>
  <c r="N540" i="1" s="1"/>
  <c r="L530" i="15" s="1"/>
  <c r="S540" i="1" a="1"/>
  <c r="S540" i="1" s="1"/>
  <c r="D530" i="15" s="1"/>
  <c r="T540" i="1" a="1"/>
  <c r="T540" i="1" s="1"/>
  <c r="E530" i="15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N541" i="1" a="1"/>
  <c r="N541" i="1" s="1"/>
  <c r="L531" i="15" s="1"/>
  <c r="S541" i="1" a="1"/>
  <c r="S541" i="1" s="1"/>
  <c r="D531" i="15" s="1"/>
  <c r="T541" i="1" a="1"/>
  <c r="T541" i="1" s="1"/>
  <c r="E531" i="15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N542" i="1" a="1"/>
  <c r="N542" i="1" s="1"/>
  <c r="L532" i="15" s="1"/>
  <c r="S542" i="1" a="1"/>
  <c r="S542" i="1" s="1"/>
  <c r="D532" i="15" s="1"/>
  <c r="T542" i="1" a="1"/>
  <c r="T542" i="1" s="1"/>
  <c r="E532" i="15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N543" i="1" a="1"/>
  <c r="N543" i="1" s="1"/>
  <c r="L533" i="15" s="1"/>
  <c r="S543" i="1" a="1"/>
  <c r="S543" i="1" s="1"/>
  <c r="D533" i="15" s="1"/>
  <c r="T543" i="1" a="1"/>
  <c r="T543" i="1" s="1"/>
  <c r="E533" i="15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N544" i="1" a="1"/>
  <c r="N544" i="1" s="1"/>
  <c r="L534" i="15" s="1"/>
  <c r="S544" i="1" a="1"/>
  <c r="S544" i="1" s="1"/>
  <c r="D534" i="15" s="1"/>
  <c r="T544" i="1" a="1"/>
  <c r="T544" i="1" s="1"/>
  <c r="E534" i="15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N545" i="1" a="1"/>
  <c r="N545" i="1" s="1"/>
  <c r="L535" i="15" s="1"/>
  <c r="S545" i="1" a="1"/>
  <c r="S545" i="1" s="1"/>
  <c r="D535" i="15" s="1"/>
  <c r="T545" i="1" a="1"/>
  <c r="T545" i="1" s="1"/>
  <c r="E535" i="15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N546" i="1" a="1"/>
  <c r="N546" i="1" s="1"/>
  <c r="L536" i="15" s="1"/>
  <c r="S546" i="1" a="1"/>
  <c r="S546" i="1" s="1"/>
  <c r="D536" i="15" s="1"/>
  <c r="T546" i="1" a="1"/>
  <c r="T546" i="1" s="1"/>
  <c r="E536" i="15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N547" i="1" a="1"/>
  <c r="N547" i="1" s="1"/>
  <c r="L537" i="15" s="1"/>
  <c r="S547" i="1" a="1"/>
  <c r="S547" i="1" s="1"/>
  <c r="D537" i="15" s="1"/>
  <c r="T547" i="1" a="1"/>
  <c r="T547" i="1" s="1"/>
  <c r="E537" i="15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N548" i="1" a="1"/>
  <c r="N548" i="1" s="1"/>
  <c r="L538" i="15" s="1"/>
  <c r="S548" i="1" a="1"/>
  <c r="S548" i="1" s="1"/>
  <c r="D538" i="15" s="1"/>
  <c r="T548" i="1" a="1"/>
  <c r="T548" i="1" s="1"/>
  <c r="E538" i="15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N549" i="1" a="1"/>
  <c r="N549" i="1" s="1"/>
  <c r="L539" i="15" s="1"/>
  <c r="S549" i="1" a="1"/>
  <c r="S549" i="1" s="1"/>
  <c r="D539" i="15" s="1"/>
  <c r="T549" i="1" a="1"/>
  <c r="T549" i="1" s="1"/>
  <c r="E539" i="15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N550" i="1" a="1"/>
  <c r="N550" i="1" s="1"/>
  <c r="L540" i="15" s="1"/>
  <c r="S550" i="1" a="1"/>
  <c r="S550" i="1" s="1"/>
  <c r="D540" i="15" s="1"/>
  <c r="T550" i="1" a="1"/>
  <c r="T550" i="1" s="1"/>
  <c r="E540" i="15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N551" i="1" a="1"/>
  <c r="N551" i="1" s="1"/>
  <c r="L541" i="15" s="1"/>
  <c r="S551" i="1" a="1"/>
  <c r="S551" i="1" s="1"/>
  <c r="D541" i="15" s="1"/>
  <c r="T551" i="1" a="1"/>
  <c r="T551" i="1" s="1"/>
  <c r="E541" i="15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N552" i="1" a="1"/>
  <c r="N552" i="1" s="1"/>
  <c r="L542" i="15" s="1"/>
  <c r="S552" i="1" a="1"/>
  <c r="S552" i="1" s="1"/>
  <c r="D542" i="15" s="1"/>
  <c r="T552" i="1" a="1"/>
  <c r="T552" i="1" s="1"/>
  <c r="E542" i="15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N553" i="1" a="1"/>
  <c r="N553" i="1" s="1"/>
  <c r="L543" i="15" s="1"/>
  <c r="S553" i="1" a="1"/>
  <c r="S553" i="1" s="1"/>
  <c r="D543" i="15" s="1"/>
  <c r="T553" i="1" a="1"/>
  <c r="T553" i="1" s="1"/>
  <c r="E543" i="15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N554" i="1" a="1"/>
  <c r="N554" i="1" s="1"/>
  <c r="L544" i="15" s="1"/>
  <c r="S554" i="1" a="1"/>
  <c r="S554" i="1" s="1"/>
  <c r="D544" i="15" s="1"/>
  <c r="T554" i="1" a="1"/>
  <c r="T554" i="1" s="1"/>
  <c r="E544" i="15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N555" i="1" a="1"/>
  <c r="N555" i="1" s="1"/>
  <c r="L545" i="15" s="1"/>
  <c r="S555" i="1" a="1"/>
  <c r="S555" i="1" s="1"/>
  <c r="D545" i="15" s="1"/>
  <c r="T555" i="1" a="1"/>
  <c r="T555" i="1" s="1"/>
  <c r="E545" i="15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N556" i="1" a="1"/>
  <c r="N556" i="1" s="1"/>
  <c r="L546" i="15" s="1"/>
  <c r="S556" i="1" a="1"/>
  <c r="S556" i="1" s="1"/>
  <c r="D546" i="15" s="1"/>
  <c r="T556" i="1" a="1"/>
  <c r="T556" i="1" s="1"/>
  <c r="E546" i="15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N557" i="1" a="1"/>
  <c r="N557" i="1" s="1"/>
  <c r="L547" i="15" s="1"/>
  <c r="S557" i="1" a="1"/>
  <c r="S557" i="1" s="1"/>
  <c r="D547" i="15" s="1"/>
  <c r="T557" i="1" a="1"/>
  <c r="T557" i="1" s="1"/>
  <c r="E547" i="15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N558" i="1" a="1"/>
  <c r="N558" i="1" s="1"/>
  <c r="L548" i="15" s="1"/>
  <c r="S558" i="1" a="1"/>
  <c r="S558" i="1" s="1"/>
  <c r="D548" i="15" s="1"/>
  <c r="T558" i="1" a="1"/>
  <c r="T558" i="1" s="1"/>
  <c r="E548" i="15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N559" i="1" a="1"/>
  <c r="N559" i="1" s="1"/>
  <c r="L549" i="15" s="1"/>
  <c r="S559" i="1" a="1"/>
  <c r="S559" i="1" s="1"/>
  <c r="D549" i="15" s="1"/>
  <c r="T559" i="1" a="1"/>
  <c r="T559" i="1" s="1"/>
  <c r="E549" i="15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N560" i="1" a="1"/>
  <c r="N560" i="1" s="1"/>
  <c r="L550" i="15" s="1"/>
  <c r="S560" i="1" a="1"/>
  <c r="S560" i="1" s="1"/>
  <c r="D550" i="15" s="1"/>
  <c r="T560" i="1" a="1"/>
  <c r="T560" i="1" s="1"/>
  <c r="E550" i="15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N561" i="1" a="1"/>
  <c r="N561" i="1" s="1"/>
  <c r="L551" i="15" s="1"/>
  <c r="S561" i="1" a="1"/>
  <c r="S561" i="1" s="1"/>
  <c r="D551" i="15" s="1"/>
  <c r="T561" i="1" a="1"/>
  <c r="T561" i="1" s="1"/>
  <c r="E551" i="15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N562" i="1" a="1"/>
  <c r="N562" i="1" s="1"/>
  <c r="L552" i="15" s="1"/>
  <c r="S562" i="1" a="1"/>
  <c r="S562" i="1" s="1"/>
  <c r="D552" i="15" s="1"/>
  <c r="T562" i="1" a="1"/>
  <c r="T562" i="1" s="1"/>
  <c r="E552" i="15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413" i="1" l="1"/>
  <c r="BD220" i="1" a="1"/>
  <c r="BD220" i="1" s="1"/>
  <c r="BD200" i="1" a="1"/>
  <c r="BD200" i="1" s="1"/>
  <c r="BD207" i="1" a="1"/>
  <c r="BD207" i="1" s="1"/>
  <c r="BC221" i="1" a="1"/>
  <c r="BC221" i="1" s="1"/>
  <c r="BQ414" i="1"/>
  <c r="BQ416" i="1"/>
  <c r="BQ421" i="1"/>
  <c r="BQ415" i="1"/>
  <c r="BQ408" i="1"/>
  <c r="BQ407" i="1"/>
  <c r="BQ411" i="1"/>
  <c r="BQ409" i="1"/>
  <c r="BQ391" i="1"/>
  <c r="BD197" i="1" a="1"/>
  <c r="BD197" i="1" s="1"/>
  <c r="BQ410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397" i="1"/>
  <c r="AN834" i="1"/>
  <c r="AN780" i="1"/>
  <c r="AN688" i="1"/>
  <c r="AN671" i="1"/>
  <c r="AN516" i="1"/>
  <c r="AN489" i="1"/>
  <c r="AN446" i="1"/>
  <c r="AN389" i="1"/>
  <c r="AN362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8" i="1"/>
  <c r="BQ40" i="1"/>
  <c r="BQ601" i="1"/>
  <c r="BQ595" i="1"/>
  <c r="BQ574" i="1"/>
  <c r="BQ565" i="1"/>
  <c r="BQ559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06" i="1"/>
  <c r="BQ376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19" i="1"/>
  <c r="BQ405" i="1"/>
  <c r="BQ399" i="1"/>
  <c r="BQ386" i="1"/>
  <c r="BQ382" i="1"/>
  <c r="BQ379" i="1"/>
  <c r="BQ372" i="1"/>
  <c r="BQ362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3" i="1"/>
  <c r="BQ385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01" i="1"/>
  <c r="BQ400" i="1"/>
  <c r="BQ397" i="1"/>
  <c r="BQ394" i="1"/>
  <c r="BQ389" i="1"/>
  <c r="BQ380" i="1"/>
  <c r="BQ377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03" i="1"/>
  <c r="BQ374" i="1"/>
  <c r="BQ366" i="1"/>
  <c r="BQ363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2" i="1"/>
  <c r="BQ402" i="1"/>
  <c r="BQ395" i="1"/>
  <c r="BQ390" i="1"/>
  <c r="BQ387" i="1"/>
  <c r="BQ381" i="1"/>
  <c r="BQ378" i="1"/>
  <c r="BQ373" i="1"/>
  <c r="BQ369" i="1"/>
  <c r="BQ365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04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0" i="1"/>
  <c r="AM420" i="1"/>
  <c r="G334" i="10"/>
  <c r="D333" i="10"/>
  <c r="C333" i="10"/>
  <c r="AN419" i="1"/>
  <c r="AM419" i="1"/>
  <c r="G333" i="10"/>
  <c r="D332" i="10"/>
  <c r="C332" i="10"/>
  <c r="AN418" i="1"/>
  <c r="AM418" i="1"/>
  <c r="G332" i="10"/>
  <c r="D331" i="10"/>
  <c r="C331" i="10"/>
  <c r="AN417" i="1"/>
  <c r="AM417" i="1"/>
  <c r="G331" i="10"/>
  <c r="D330" i="10"/>
  <c r="C330" i="10"/>
  <c r="AN412" i="1"/>
  <c r="AM412" i="1"/>
  <c r="G330" i="10"/>
  <c r="D329" i="10"/>
  <c r="C329" i="10"/>
  <c r="AN406" i="1"/>
  <c r="AM406" i="1"/>
  <c r="G329" i="10"/>
  <c r="D328" i="10"/>
  <c r="C328" i="10"/>
  <c r="AN405" i="1"/>
  <c r="AM405" i="1"/>
  <c r="G328" i="10"/>
  <c r="D327" i="10"/>
  <c r="C327" i="10"/>
  <c r="AN404" i="1"/>
  <c r="AM404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1" i="1"/>
  <c r="AM335" i="1"/>
  <c r="AM329" i="1"/>
  <c r="AM325" i="1"/>
  <c r="AM317" i="1"/>
  <c r="AM1054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06" i="1" a="1"/>
  <c r="BC406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0" i="1" a="1"/>
  <c r="BD400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02" i="1" a="1"/>
  <c r="BC402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06" i="1" a="1"/>
  <c r="BD406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05" i="1" a="1"/>
  <c r="BD405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8" i="1" a="1"/>
  <c r="BC418" i="1" s="1"/>
  <c r="BE418" i="1" a="1"/>
  <c r="BE418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8" i="1" a="1"/>
  <c r="BD418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0" i="1" a="1"/>
  <c r="BD440" i="1" s="1"/>
  <c r="BC434" i="1" a="1"/>
  <c r="BC434" i="1" s="1"/>
  <c r="BC425" i="1" a="1"/>
  <c r="BC425" i="1" s="1"/>
  <c r="BD420" i="1" a="1"/>
  <c r="BD420" i="1" s="1"/>
  <c r="BD397" i="1" a="1"/>
  <c r="BD397" i="1" s="1"/>
  <c r="BC395" i="1" a="1"/>
  <c r="BC395" i="1" s="1"/>
  <c r="BC371" i="1" a="1"/>
  <c r="BC371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7" i="1" a="1"/>
  <c r="BD417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0" i="1" a="1"/>
  <c r="BC420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0" i="1"/>
  <c r="BC417" i="1" a="1"/>
  <c r="BC417" i="1" s="1"/>
  <c r="BD404" i="1" a="1"/>
  <c r="BD404" i="1" s="1"/>
  <c r="BC404" i="1" a="1"/>
  <c r="BC40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19" i="1" a="1"/>
  <c r="BD419" i="1" s="1"/>
  <c r="BC419" i="1" a="1"/>
  <c r="BC419" i="1" s="1"/>
  <c r="BQ417" i="1"/>
  <c r="BC405" i="1" a="1"/>
  <c r="BC405" i="1" s="1"/>
  <c r="BE404" i="1" a="1"/>
  <c r="BE404" i="1" s="1"/>
  <c r="BD426" i="1" a="1"/>
  <c r="BD426" i="1" s="1"/>
  <c r="BC426" i="1" a="1"/>
  <c r="BC426" i="1" s="1"/>
  <c r="BD412" i="1" a="1"/>
  <c r="BD412" i="1" s="1"/>
  <c r="BC412" i="1" a="1"/>
  <c r="BC412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<sst xmlns="http://schemas.openxmlformats.org/spreadsheetml/2006/main" count="8609" uniqueCount="1767">
  <si>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</si>
  <si>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</si>
  <si>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</si>
  <si>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</si>
  <si>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</si>
  <si>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</si>
  <si>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</si>
  <si>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</si>
  <si>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</si>
  <si>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</si>
  <si>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</si>
  <si>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</si>
  <si>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</si>
  <si>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</si>
  <si>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</si>
  <si>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</si>
  <si>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</si>
  <si>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</si>
  <si>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</si>
  <si>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</si>
  <si>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</si>
  <si>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</si>
  <si>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</si>
  <si>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</si>
  <si>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</si>
  <si>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</si>
  <si>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</si>
  <si>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</si>
  <si>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</si>
  <si>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</si>
  <si>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</si>
  <si>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</si>
  <si>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</si>
  <si>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</si>
  <si>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</si>
  <si>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</si>
  <si>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</si>
  <si>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</si>
  <si>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</si>
  <si>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</si>
  <si>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</si>
  <si>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</si>
  <si>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</si>
  <si>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</si>
  <si>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</si>
  <si>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</si>
  <si>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</si>
  <si>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</si>
  <si>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</si>
  <si>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</si>
  <si>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</si>
  <si>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</si>
  <si>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</si>
  <si>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</si>
  <si>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</si>
  <si>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</si>
  <si>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</si>
  <si>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</si>
  <si>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</si>
  <si>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</si>
  <si>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</si>
  <si>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</si>
  <si>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</si>
  <si>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</si>
  <si>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</si>
  <si>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</si>
  <si>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</si>
  <si>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</si>
  <si>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</si>
  <si>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</si>
  <si>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</si>
  <si>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</si>
  <si>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</si>
  <si>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</si>
  <si>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</si>
  <si>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</si>
  <si>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</si>
  <si>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</si>
  <si>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</si>
  <si>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</si>
  <si>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</si>
  <si>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</si>
  <si>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</si>
  <si>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</si>
  <si>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</si>
  <si>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</si>
  <si>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</si>
  <si>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</si>
  <si>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</si>
  <si>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</si>
  <si>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</si>
  <si>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</si>
  <si>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</si>
  <si>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</si>
  <si>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</si>
  <si>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</si>
  <si>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</si>
  <si>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</si>
  <si>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</si>
  <si>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</si>
  <si>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</si>
  <si>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</si>
  <si>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</si>
  <si>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</si>
  <si>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</si>
  <si>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</si>
  <si>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</si>
  <si>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</si>
  <si>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</si>
  <si>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</si>
  <si>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</si>
  <si>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</si>
  <si>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</si>
  <si>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</si>
  <si>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</si>
  <si>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</si>
  <si>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</si>
  <si>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</si>
  <si>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</si>
  <si>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</si>
  <si>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</si>
  <si>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</si>
  <si>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</si>
  <si>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</si>
  <si>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</si>
  <si>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</si>
  <si>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</si>
  <si>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</si>
  <si>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</si>
  <si>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</si>
  <si>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</si>
  <si>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</si>
  <si>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</si>
  <si>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</si>
  <si>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</si>
  <si>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</si>
  <si>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</si>
  <si>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</si>
  <si>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</si>
  <si>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</si>
  <si>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</si>
  <si>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</si>
  <si>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</si>
  <si>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</si>
  <si>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</si>
  <si>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</si>
  <si>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</si>
  <si>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</si>
  <si>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</si>
  <si>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</si>
  <si>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</si>
  <si>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</si>
  <si>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</si>
  <si>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</si>
  <si>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</si>
  <si>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</si>
  <si>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</si>
  <si>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</si>
  <si>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</si>
  <si>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</si>
  <si>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</si>
  <si>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</si>
  <si>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</si>
  <si>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</si>
  <si>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</si>
  <si>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</si>
  <si>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</si>
  <si>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</si>
  <si>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</si>
  <si>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</si>
  <si>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</si>
  <si>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</si>
  <si>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</si>
  <si>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</si>
  <si>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</si>
  <si>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</si>
  <si>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</si>
  <si>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</si>
  <si>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</si>
  <si>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</si>
  <si>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</si>
  <si>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</si>
  <si>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</si>
  <si>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</si>
  <si>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</si>
  <si>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</si>
  <si>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</si>
  <si>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</si>
  <si>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</si>
  <si>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</si>
  <si>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</si>
  <si>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</si>
  <si>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</si>
  <si>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</si>
  <si>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</si>
  <si>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</si>
  <si>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</si>
  <si>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</si>
  <si>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</si>
  <si>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</si>
  <si>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</si>
  <si>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</si>
  <si>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</si>
  <si>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</si>
  <si>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</si>
  <si>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</si>
  <si>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</si>
  <si>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</si>
  <si>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</si>
  <si>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</si>
  <si>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</si>
  <si>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</si>
  <si>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</si>
  <si>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</si>
  <si>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</si>
  <si>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</si>
  <si>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</si>
  <si>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</si>
  <si>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</si>
  <si>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</si>
  <si>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</si>
  <si>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</si>
  <si>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</si>
  <si>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</si>
  <si>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</si>
  <si>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</si>
  <si>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</si>
  <si>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</si>
  <si>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</si>
  <si>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</si>
  <si>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</si>
  <si>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</si>
  <si>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</si>
  <si>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</si>
  <si>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</si>
  <si>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</si>
  <si>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</si>
  <si>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</si>
  <si>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</si>
  <si>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</si>
  <si>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</si>
  <si>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</si>
  <si>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</si>
  <si>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</si>
  <si>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</si>
  <si>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</si>
  <si>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</si>
  <si>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</si>
  <si>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</si>
  <si>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</si>
  <si>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</si>
  <si>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</si>
  <si>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</si>
  <si>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</si>
  <si>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</si>
  <si>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</si>
  <si>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</si>
  <si>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</si>
  <si>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</si>
  <si>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</si>
  <si>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</si>
  <si>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</si>
  <si>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</si>
  <si>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</si>
  <si>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</si>
  <si>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</si>
  <si>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</si>
  <si>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</si>
  <si>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</si>
  <si>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</si>
  <si>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</si>
  <si>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</si>
  <si>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</si>
  <si>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</si>
  <si>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</si>
  <si>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</si>
  <si>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</si>
  <si>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</si>
  <si>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</si>
  <si>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</si>
  <si>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</si>
  <si>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</si>
  <si>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</si>
  <si>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</si>
  <si>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</si>
  <si>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</si>
  <si>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</si>
  <si>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</si>
  <si>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</si>
  <si>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</si>
  <si>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</si>
  <si>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</si>
  <si>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</si>
  <si>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</si>
  <si>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</si>
  <si>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</si>
  <si>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</si>
  <si>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</si>
  <si>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</si>
  <si>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</si>
  <si>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</si>
  <si>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</si>
  <si>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</si>
  <si>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</si>
  <si>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</si>
  <si>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</si>
  <si>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</si>
  <si>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</si>
  <si>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</si>
  <si>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</si>
  <si>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</si>
  <si>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</si>
  <si>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</si>
  <si>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</si>
  <si>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</si>
  <si>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</si>
  <si>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</si>
  <si>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</si>
  <si>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</si>
  <si>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</si>
  <si>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</si>
  <si>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</si>
  <si>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</si>
  <si>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</si>
  <si>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</si>
  <si>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</si>
  <si>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</si>
  <si>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</si>
  <si>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</si>
  <si>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</si>
  <si>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</si>
  <si>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</si>
  <si>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</si>
  <si>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</si>
  <si>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</si>
  <si>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</si>
  <si>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</si>
  <si>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</si>
  <si>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</si>
  <si>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</si>
  <si>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</si>
  <si>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</si>
  <si>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</si>
  <si>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</si>
  <si>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</si>
  <si>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</si>
  <si>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</si>
  <si>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</si>
  <si>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</si>
  <si>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</si>
  <si>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</si>
  <si>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</si>
  <si>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</si>
  <si>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</si>
  <si>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</si>
  <si>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</si>
  <si>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</si>
  <si>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</si>
  <si>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</si>
  <si>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</si>
  <si>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</si>
  <si>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</si>
  <si>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</si>
  <si>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</si>
  <si>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</si>
  <si>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</si>
  <si>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</si>
  <si>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</si>
  <si>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</si>
  <si>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</si>
  <si>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</si>
  <si>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</si>
  <si>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</si>
  <si>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</si>
  <si>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</si>
  <si>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</si>
  <si>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</si>
  <si>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</si>
  <si>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</si>
  <si>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</si>
  <si>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</si>
  <si>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</si>
  <si>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</si>
  <si>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</si>
  <si>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</si>
  <si>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</si>
  <si>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</si>
  <si>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</si>
  <si>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</si>
  <si>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</si>
  <si>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</si>
  <si>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</si>
  <si>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</si>
  <si>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</si>
  <si>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</si>
  <si>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</si>
  <si>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</si>
  <si>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</si>
  <si>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</si>
  <si>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</si>
  <si>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</si>
  <si>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</si>
  <si>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</si>
  <si>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</si>
  <si>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</si>
  <si>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</si>
  <si>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</si>
  <si>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</si>
  <si>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</si>
  <si>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</si>
  <si>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</si>
  <si>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</si>
  <si>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</si>
  <si>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</si>
  <si>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</si>
  <si>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</si>
  <si>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</si>
  <si>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</si>
  <si>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</si>
  <si>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</si>
  <si>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</si>
  <si>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</si>
  <si>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</si>
  <si>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</si>
  <si>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</si>
  <si>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</si>
  <si>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</si>
  <si>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</si>
  <si>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</si>
  <si>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</si>
  <si>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</si>
  <si>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</si>
  <si>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</si>
  <si>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</si>
  <si>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</si>
  <si>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</si>
  <si>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</si>
  <si>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</si>
  <si>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</si>
  <si>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</si>
  <si>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</si>
  <si>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</si>
  <si>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</si>
  <si>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</si>
  <si>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</si>
  <si>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</si>
  <si>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</si>
  <si>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</si>
  <si>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</si>
  <si>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</si>
  <si>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</si>
  <si>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</si>
  <si>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</si>
  <si>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</si>
  <si>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</si>
  <si>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</si>
  <si>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</si>
  <si>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</si>
  <si>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</si>
  <si>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</si>
  <si>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</si>
  <si>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</si>
  <si>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</si>
  <si>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</si>
  <si>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</si>
  <si>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</si>
  <si>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</si>
  <si>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</si>
  <si>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</si>
  <si>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</si>
  <si>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</si>
  <si>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</si>
  <si>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</si>
  <si>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</si>
  <si>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</si>
  <si>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</si>
  <si>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</si>
  <si>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</si>
  <si>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</si>
  <si>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</si>
  <si>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</si>
  <si>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</si>
  <si>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</si>
  <si>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</si>
  <si>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</si>
  <si>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</si>
  <si>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</si>
  <si>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</si>
  <si>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</si>
  <si>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</si>
  <si>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</si>
  <si>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</si>
  <si>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</si>
  <si>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</si>
  <si>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</si>
  <si>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</si>
  <si>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</si>
  <si>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</si>
  <si>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</si>
  <si>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</si>
  <si>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</si>
  <si>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</si>
  <si>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</si>
  <si>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</si>
  <si>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</si>
  <si>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</si>
  <si>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</si>
  <si>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</si>
  <si>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</si>
  <si>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</si>
  <si>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</si>
  <si>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</si>
  <si>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</si>
  <si>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</si>
  <si>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</si>
  <si>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</si>
  <si>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</si>
  <si>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</si>
  <si>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</si>
  <si>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</si>
  <si>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</si>
  <si>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</si>
  <si>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</si>
  <si>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</si>
  <si>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</si>
  <si>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</si>
  <si>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</si>
  <si>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</si>
  <si>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</si>
  <si>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</si>
  <si>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</si>
  <si>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</si>
  <si>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</si>
  <si>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</si>
  <si>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</si>
  <si>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</si>
  <si>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</si>
  <si>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</si>
  <si>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</si>
  <si>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</si>
  <si>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</si>
  <si>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</si>
  <si>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</si>
  <si>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</si>
  <si>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</si>
  <si>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</si>
  <si>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</si>
  <si>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</si>
  <si>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</si>
  <si>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</si>
  <si>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</si>
  <si>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</si>
  <si>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</si>
  <si>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</si>
  <si>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</si>
  <si>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</si>
  <si>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</si>
  <si>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</si>
  <si>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</si>
  <si>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</si>
  <si>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</si>
  <si>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</si>
  <si>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</si>
  <si>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</si>
  <si>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</si>
  <si>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</si>
  <si>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</si>
  <si>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</si>
  <si>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</si>
  <si>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</si>
  <si>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</si>
  <si>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</si>
  <si>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</si>
  <si>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</si>
  <si>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</si>
  <si>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</si>
  <si>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</si>
  <si>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</si>
  <si>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</si>
  <si>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</si>
  <si>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</si>
  <si>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</si>
  <si>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</si>
  <si>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</si>
  <si>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</si>
  <si>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</si>
  <si>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</si>
  <si>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</si>
  <si>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</si>
  <si>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</si>
  <si>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</si>
  <si>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</si>
  <si>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</si>
  <si>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</si>
  <si>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</si>
  <si>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</si>
  <si>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</si>
  <si>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</si>
  <si>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</si>
  <si>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</si>
  <si>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</si>
  <si>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</si>
  <si>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</si>
  <si>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</si>
  <si>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</si>
  <si>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</si>
  <si>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</si>
  <si>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</si>
  <si>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</si>
  <si>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</si>
  <si>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</si>
  <si>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</si>
  <si>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</si>
  <si>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</si>
  <si>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</si>
  <si>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</si>
  <si>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</si>
  <si>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</si>
  <si>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</si>
  <si>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</si>
  <si>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</si>
  <si>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</si>
  <si>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</si>
  <si>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</si>
  <si>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</si>
  <si>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</si>
  <si>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</si>
  <si>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</si>
  <si>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</si>
  <si>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</si>
  <si>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</si>
  <si>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</si>
  <si>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</si>
  <si>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</si>
  <si>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</si>
  <si>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</si>
  <si>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</si>
  <si>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</si>
  <si>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</si>
  <si>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</si>
  <si>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</si>
  <si>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</si>
  <si>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</si>
  <si>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</si>
  <si>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</si>
  <si>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</si>
  <si>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</si>
  <si>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</si>
  <si>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</si>
  <si>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</si>
  <si>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</si>
  <si>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</si>
  <si>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</si>
  <si>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</si>
  <si>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</si>
  <si>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</si>
  <si>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</si>
  <si>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</si>
  <si>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</si>
  <si>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</si>
  <si>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</si>
  <si>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</si>
  <si>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</si>
  <si>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</si>
  <si>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</si>
  <si>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</si>
  <si>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</si>
  <si>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</si>
  <si>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</si>
  <si>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</si>
  <si>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</si>
  <si>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</si>
  <si>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</si>
  <si>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</si>
  <si>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</si>
  <si>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</si>
  <si>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</si>
  <si>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</si>
  <si>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</si>
  <si>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</si>
  <si>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</si>
  <si>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</si>
  <si>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</si>
  <si>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</si>
  <si>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</si>
  <si>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</si>
  <si>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</si>
  <si>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</si>
  <si>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</si>
  <si>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</si>
  <si>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</si>
  <si>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</si>
  <si>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</si>
  <si>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</si>
  <si>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</si>
  <si>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</si>
  <si>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</si>
  <si>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</si>
  <si>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</si>
  <si>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</si>
  <si>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</si>
  <si>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</si>
  <si>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</si>
  <si>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</si>
  <si>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</si>
  <si>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</si>
  <si>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</si>
  <si>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</si>
  <si>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</si>
  <si>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</si>
  <si>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</si>
  <si>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</si>
  <si>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</si>
  <si>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</si>
  <si>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</si>
  <si>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</si>
  <si>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</si>
  <si>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</si>
  <si>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</si>
  <si>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</si>
  <si>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</si>
  <si>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</si>
  <si>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</si>
  <si>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</si>
  <si>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</si>
  <si>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</si>
  <si>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</si>
  <si>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</si>
  <si>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</si>
  <si>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</si>
  <si>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</si>
  <si>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</si>
  <si>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</si>
  <si>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</si>
  <si>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</si>
  <si>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</si>
  <si>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</si>
  <si>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</si>
  <si>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</si>
  <si>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</si>
  <si>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</si>
  <si>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</si>
  <si>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</si>
  <si>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</si>
  <si>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</si>
  <si>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</si>
  <si>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</si>
  <si>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</si>
  <si>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</si>
  <si>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</si>
  <si>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</si>
  <si>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</si>
  <si>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</si>
  <si>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</si>
  <si>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</si>
  <si>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</si>
  <si>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</si>
  <si>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</si>
  <si>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</si>
  <si>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</si>
  <si>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</si>
  <si>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</si>
  <si>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</si>
  <si>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</si>
  <si>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</si>
  <si>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</si>
  <si>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</si>
  <si>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</si>
  <si>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</si>
  <si>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</si>
  <si>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</si>
  <si>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</si>
  <si>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</si>
  <si>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</si>
  <si>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</si>
  <si>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</si>
  <si>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</si>
  <si>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</si>
  <si>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</si>
  <si>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</si>
  <si>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</si>
  <si>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</si>
  <si>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</si>
  <si>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</si>
  <si>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</si>
  <si>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</si>
  <si>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</si>
  <si>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</si>
  <si>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</si>
  <si>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</si>
  <si>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</si>
  <si>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</si>
  <si>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</si>
  <si>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</si>
  <si>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</si>
  <si>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</si>
  <si>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</si>
  <si>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</si>
  <si>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</si>
  <si>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</si>
  <si>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</si>
  <si>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</si>
  <si>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</si>
  <si>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</si>
  <si>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</si>
  <si>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</si>
  <si>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</si>
  <si>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</si>
  <si>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</si>
  <si>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</si>
  <si>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</si>
  <si>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</si>
  <si>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</si>
  <si>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</si>
  <si>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</si>
  <si>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</si>
  <si>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</si>
  <si>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</si>
  <si>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</si>
  <si>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</si>
  <si>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</si>
  <si>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</si>
  <si>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</si>
  <si>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</si>
  <si>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</si>
  <si>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</si>
  <si>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</si>
  <si>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</si>
  <si>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</si>
  <si>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</si>
  <si>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</si>
  <si>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</si>
  <si>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</si>
  <si>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</si>
  <si>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</si>
  <si>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</si>
  <si>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</si>
  <si>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</si>
  <si>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</si>
  <si>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</si>
  <si>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</si>
  <si>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</si>
  <si>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</si>
  <si>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</si>
  <si>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</si>
  <si>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</si>
  <si>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</si>
  <si>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</si>
  <si>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</si>
  <si>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</si>
  <si>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</si>
  <si>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</si>
  <si>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</si>
  <si>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</si>
  <si>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</si>
  <si>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</si>
  <si>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</si>
  <si>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</si>
  <si>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</si>
  <si>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</si>
  <si>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</si>
  <si>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</si>
  <si>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</si>
  <si>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</si>
  <si>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</si>
  <si>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</si>
  <si>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</si>
  <si>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</si>
  <si>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</si>
  <si>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</si>
  <si>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</si>
  <si>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</si>
  <si>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</si>
  <si>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</si>
  <si>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</si>
  <si>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</si>
  <si>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</si>
  <si>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</si>
  <si>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</si>
  <si>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</si>
  <si>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</si>
  <si>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</si>
  <si>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</si>
  <si>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</si>
  <si>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</si>
  <si>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</si>
  <si>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</si>
  <si>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</si>
  <si>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</si>
  <si>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</si>
  <si>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</si>
  <si>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</si>
  <si>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</si>
  <si>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</si>
  <si>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</si>
  <si>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</si>
  <si>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</si>
  <si>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</si>
  <si>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</si>
  <si>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</si>
  <si>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</si>
  <si>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</si>
  <si>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</si>
  <si>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</si>
  <si>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</si>
  <si>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</si>
  <si>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</si>
  <si>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</si>
  <si>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</si>
  <si>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</si>
  <si>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</si>
  <si>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</si>
  <si>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</si>
  <si>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</si>
  <si>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</si>
  <si>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</si>
  <si>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</si>
  <si>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</si>
  <si>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</si>
  <si>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</si>
  <si>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</si>
  <si>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</si>
  <si>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</si>
  <si>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</si>
  <si>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</si>
  <si>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</si>
  <si>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</si>
  <si>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</si>
  <si>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</si>
  <si>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</si>
  <si>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</si>
  <si>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</si>
  <si>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</si>
  <si>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</si>
  <si>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</si>
  <si>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</si>
  <si>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</si>
  <si>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</si>
  <si>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</si>
  <si>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</si>
  <si>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</si>
  <si>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</si>
  <si>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</si>
  <si>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</si>
  <si>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</si>
  <si>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</si>
  <si>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</si>
  <si>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</si>
  <si>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</si>
  <si>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</si>
  <si>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</si>
  <si>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</si>
  <si>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</si>
  <si>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</si>
  <si>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</si>
  <si>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</si>
  <si>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</si>
  <si>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</si>
  <si>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</si>
  <si>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</si>
  <si>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</si>
  <si>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</si>
  <si>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</si>
  <si>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</si>
  <si>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</si>
  <si>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</si>
  <si>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</si>
  <si>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</si>
  <si>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</si>
  <si>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</si>
  <si>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</si>
  <si>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</si>
  <si>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</si>
  <si>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</si>
  <si>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</si>
  <si>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</si>
  <si>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</si>
  <si>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</si>
  <si>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</si>
  <si>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</si>
  <si>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</si>
  <si>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</si>
  <si>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</si>
  <si>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</si>
  <si>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</si>
  <si>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</si>
  <si>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</si>
  <si>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</si>
  <si>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</si>
  <si>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</si>
  <si>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</si>
  <si>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</si>
  <si>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</si>
  <si>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</si>
  <si>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</si>
  <si>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</si>
  <si>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</si>
  <si>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</si>
  <si>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</si>
  <si>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</si>
  <si>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</si>
  <si>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</si>
  <si>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</si>
  <si>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</si>
  <si>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</si>
  <si>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</si>
  <si>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</si>
  <si>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</si>
  <si>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</si>
  <si>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</si>
  <si>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</si>
  <si>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</si>
  <si>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</si>
  <si>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</si>
  <si>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</si>
  <si>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</si>
  <si>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</si>
  <si>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</si>
  <si>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</si>
  <si>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</si>
  <si>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</si>
  <si>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</si>
  <si>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</si>
  <si>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</si>
  <si>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</si>
  <si>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</si>
  <si>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</si>
  <si>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</si>
  <si>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</si>
  <si>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</si>
  <si>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</si>
  <si>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</si>
  <si>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</si>
  <si>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</si>
  <si>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</si>
  <si>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</si>
  <si>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</si>
  <si>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</si>
  <si>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</si>
  <si>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</si>
  <si>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</si>
  <si>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</si>
  <si>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</si>
  <si>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</si>
  <si>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</si>
  <si>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</si>
  <si>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</si>
  <si>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</si>
  <si>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</si>
  <si>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</si>
  <si>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</si>
  <si>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</si>
  <si>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</si>
  <si>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</si>
  <si>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</si>
  <si>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</si>
  <si>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</si>
  <si>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</si>
  <si>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</si>
  <si>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</si>
  <si>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</si>
  <si>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</si>
  <si>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</si>
  <si>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</si>
  <si>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</si>
  <si>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</si>
  <si>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</si>
  <si>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</si>
  <si>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</si>
  <si>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</si>
  <si>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</si>
  <si>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</si>
  <si>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</si>
  <si>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</si>
  <si>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</si>
  <si>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</si>
  <si>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</si>
  <si>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</si>
  <si>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</si>
  <si>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</si>
  <si>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</si>
  <si>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</si>
  <si>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</si>
  <si>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</si>
  <si>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</si>
  <si>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</si>
  <si>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</si>
  <si>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</si>
  <si>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</si>
  <si>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</si>
  <si>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</si>
  <si>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</si>
  <si>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</si>
  <si>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</si>
  <si>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</si>
  <si>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</si>
  <si>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</si>
  <si>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</si>
  <si>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</si>
  <si>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</si>
  <si>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</si>
  <si>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</si>
  <si>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</si>
  <si>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</si>
  <si>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</si>
  <si>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</si>
  <si>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</si>
  <si>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</si>
  <si>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</si>
  <si>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</si>
  <si>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</si>
  <si>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</si>
  <si>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</si>
  <si>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</si>
  <si>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</si>
  <si>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</si>
  <si>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</si>
  <si>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</si>
  <si>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</si>
  <si>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</si>
  <si>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</si>
  <si>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</si>
  <si>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</si>
  <si>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</si>
  <si>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</si>
  <si>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</si>
  <si>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</si>
  <si>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</si>
  <si>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</si>
  <si>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</si>
  <si>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</si>
  <si>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</si>
  <si>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</si>
  <si>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</si>
  <si>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</si>
  <si>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</si>
  <si>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</si>
  <si>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</si>
  <si>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</si>
  <si>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</si>
  <si>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</si>
  <si>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</si>
  <si>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</si>
  <si>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</si>
  <si>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</si>
  <si>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</si>
  <si>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</si>
  <si>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</si>
  <si>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</si>
  <si>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</si>
  <si>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</si>
  <si>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</si>
  <si>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</si>
  <si>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</si>
  <si>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</si>
  <si>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</si>
  <si>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</si>
  <si>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</si>
  <si>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</si>
  <si>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</si>
  <si>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</si>
  <si>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</si>
  <si>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</si>
  <si>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</si>
  <si>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</si>
  <si>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</si>
  <si>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</si>
  <si>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</si>
  <si>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</si>
  <si>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</si>
  <si>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</si>
  <si>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</si>
  <si>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</si>
  <si>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</si>
  <si>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</si>
  <si>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</si>
  <si>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</si>
  <si>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</si>
  <si>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</si>
  <si>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</si>
  <si>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</si>
  <si>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</si>
  <si>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</si>
  <si>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</si>
  <si>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</si>
  <si>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</si>
  <si>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</si>
  <si>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</si>
  <si>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</si>
  <si>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</si>
  <si>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</si>
  <si>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</si>
  <si>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</si>
  <si>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</si>
  <si>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</si>
  <si>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</si>
  <si>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</si>
  <si>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</si>
  <si>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</si>
  <si>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</si>
  <si>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</si>
  <si>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</si>
  <si>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</si>
  <si>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</si>
  <si>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</si>
  <si>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</si>
  <si>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</si>
  <si>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</si>
  <si>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</si>
  <si>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</si>
  <si>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</si>
  <si>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</si>
  <si>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</si>
  <si>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</si>
  <si>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</si>
  <si>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</si>
  <si>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</si>
  <si>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</si>
  <si>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</si>
  <si>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</si>
  <si>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</si>
  <si>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</si>
  <si>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</si>
  <si>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</si>
  <si>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</si>
  <si>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</si>
  <si>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</si>
  <si>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</si>
  <si>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</si>
  <si>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</si>
  <si>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</si>
  <si>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</si>
  <si>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</si>
  <si>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</si>
  <si>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</si>
  <si>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</si>
  <si>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</si>
  <si>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</si>
  <si>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</si>
  <si>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</si>
  <si>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</si>
  <si>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</si>
  <si>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</si>
  <si>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</si>
  <si>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</si>
  <si>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</si>
  <si>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</si>
  <si>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</si>
  <si>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</si>
  <si>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</si>
  <si>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</si>
  <si>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</si>
  <si>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</si>
  <si>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</si>
  <si>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</si>
  <si>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</si>
  <si>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</si>
  <si>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</si>
  <si>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</si>
  <si>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</si>
  <si>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</si>
  <si>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</si>
  <si>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</si>
  <si>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</si>
  <si>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</si>
  <si>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</si>
  <si>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</si>
  <si>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</si>
  <si>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</si>
  <si>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</si>
  <si>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</si>
  <si>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</si>
  <si>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</si>
  <si>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</si>
  <si>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</si>
  <si>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</si>
  <si>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</si>
  <si>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</si>
  <si>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</si>
  <si>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</si>
  <si>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</si>
  <si>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</si>
  <si>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</si>
  <si>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</si>
  <si>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</si>
  <si>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</si>
  <si>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</si>
  <si>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</si>
  <si>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</si>
  <si>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</si>
  <si>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</si>
  <si>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</si>
  <si>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</si>
  <si>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</si>
  <si>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</si>
  <si>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</si>
  <si>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</si>
  <si>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</si>
  <si>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</si>
  <si>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</si>
  <si>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</si>
  <si>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</si>
  <si>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</si>
  <si>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</si>
  <si>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</si>
  <si>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</si>
  <si>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</si>
  <si>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</si>
  <si>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</si>
  <si>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</si>
  <si>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</si>
  <si>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</si>
  <si>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</si>
  <si>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</si>
  <si>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</si>
  <si>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</si>
  <si>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</si>
  <si>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</si>
  <si>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</si>
  <si>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</si>
  <si>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</si>
  <si>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</si>
  <si>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</si>
  <si>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</si>
  <si>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</si>
  <si>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</si>
  <si>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</si>
  <si>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</si>
  <si>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</si>
  <si>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</si>
  <si>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</si>
  <si>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</si>
  <si>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</si>
  <si>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</si>
  <si>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</si>
  <si>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</si>
  <si>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</si>
  <si>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</si>
  <si>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</si>
  <si>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</si>
  <si>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</si>
  <si>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</si>
  <si>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</si>
  <si>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</si>
  <si>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</si>
  <si>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</si>
  <si>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</si>
  <si>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</si>
  <si>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</si>
  <si>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</si>
  <si>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</si>
  <si>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</si>
  <si>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</si>
  <si>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</si>
  <si>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</si>
  <si>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</si>
  <si>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</si>
  <si>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</si>
  <si>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</si>
  <si>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</si>
  <si>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</si>
  <si>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</si>
  <si>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</si>
  <si>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</si>
  <si>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</si>
  <si>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</si>
  <si>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</si>
  <si>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</si>
  <si>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</si>
  <si>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</si>
  <si>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</si>
  <si>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</si>
  <si>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</si>
  <si>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</si>
  <si>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</si>
  <si>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</si>
  <si>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</si>
  <si>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</si>
  <si>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</si>
  <si>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</si>
  <si>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</si>
  <si>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</si>
  <si>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</si>
  <si>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</si>
  <si>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</si>
  <si>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</si>
  <si>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</si>
  <si>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</si>
  <si>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</si>
  <si>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</si>
  <si>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</si>
  <si>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</si>
  <si>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</si>
  <si>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</si>
  <si>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</si>
  <si>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</si>
  <si>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</si>
  <si>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</si>
  <si>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</si>
  <si>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</si>
  <si>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</si>
  <si>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</si>
  <si>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</si>
  <si>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</si>
  <si>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</si>
  <si>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</si>
  <si>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</si>
  <si>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</si>
  <si>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</si>
  <si>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</si>
  <si>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</si>
  <si>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</si>
  <si>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</si>
  <si>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</si>
  <si>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</si>
  <si>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</si>
  <si>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</si>
  <si>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</si>
  <si>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</si>
  <si>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</si>
  <si>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</si>
  <si>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</si>
  <si>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</si>
  <si>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</si>
  <si>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</si>
  <si>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</si>
  <si>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</si>
  <si>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</si>
  <si>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</si>
  <si>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</si>
  <si>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</si>
  <si>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</si>
  <si>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</si>
  <si>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</si>
  <si>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</si>
  <si>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</si>
  <si>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</si>
  <si>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</si>
  <si>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</si>
  <si>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</si>
  <si>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</si>
  <si>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</si>
  <si>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</si>
  <si>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</si>
  <si>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</si>
  <si>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</si>
  <si>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</si>
  <si>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</si>
  <si>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</si>
  <si>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</si>
  <si>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</si>
  <si>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</si>
  <si>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</si>
  <si>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</si>
  <si>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</si>
  <si>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</si>
  <si>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</si>
  <si>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</si>
  <si>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</si>
  <si>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</si>
  <si>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</si>
  <si>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</si>
  <si>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</si>
  <si>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</si>
  <si>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</si>
  <si>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</si>
  <si>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</si>
  <si>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</si>
  <si>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</si>
  <si>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</si>
  <si>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</si>
  <si>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</si>
  <si>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</si>
  <si>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</si>
  <si>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</si>
  <si>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</si>
  <si>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</si>
  <si>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</si>
  <si>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</si>
  <si>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</si>
  <si>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</si>
  <si>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</si>
  <si>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</si>
  <si>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</si>
  <si>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</si>
  <si>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</si>
  <si>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</si>
  <si>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</si>
  <si>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</si>
  <si>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</si>
  <si>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</si>
  <si>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</si>
  <si>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</si>
  <si>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</si>
  <si>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</si>
  <si>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</si>
  <si>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</si>
  <si>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</si>
  <si>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</si>
  <si>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</si>
  <si>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</si>
  <si>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</si>
  <si>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</si>
  <si>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</si>
  <si>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</si>
  <si>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</si>
  <si>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</si>
  <si>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</si>
  <si>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</si>
  <si>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</si>
  <si>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</si>
  <si>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</si>
  <si>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</si>
  <si>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</si>
  <si>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</si>
  <si>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</si>
  <si>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</si>
  <si>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</si>
  <si>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</si>
  <si>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</si>
  <si>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</si>
  <si>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</si>
  <si>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</si>
  <si>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</si>
  <si>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</si>
  <si>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</si>
  <si>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</si>
  <si>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</si>
  <si>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</si>
  <si>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</si>
  <si>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</si>
  <si>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</si>
  <si>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</si>
  <si>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</si>
  <si>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</si>
  <si>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</si>
  <si>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</si>
  <si>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</si>
  <si>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</si>
  <si>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</si>
  <si>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</si>
  <si>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</si>
  <si>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</si>
  <si>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</si>
  <si>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</si>
  <si>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</si>
  <si>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</si>
  <si>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</si>
  <si>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</si>
  <si>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</si>
  <si>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</si>
  <si>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</si>
  <si>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</si>
  <si>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</si>
  <si>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</si>
  <si>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</si>
  <si>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</si>
  <si>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</si>
  <si>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</si>
  <si>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</si>
  <si>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</si>
  <si>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</si>
  <si>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</si>
  <si>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</si>
  <si>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</si>
  <si>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</si>
  <si>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</si>
  <si>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</si>
  <si>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</si>
  <si>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</si>
  <si>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</si>
  <si>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</si>
  <si>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</si>
  <si>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</si>
  <si>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</si>
  <si>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</si>
  <si>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</si>
  <si>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</si>
  <si>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</si>
  <si>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</si>
  <si>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</si>
  <si>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</si>
  <si>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</si>
  <si>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</si>
  <si>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</si>
  <si>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</si>
  <si>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</si>
  <si>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</si>
  <si>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</si>
  <si>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</si>
  <si>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</si>
  <si>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</si>
  <si>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</si>
  <si>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</si>
  <si>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</si>
  <si>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</si>
  <si>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</si>
  <si>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</si>
  <si>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</si>
  <si>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</si>
  <si>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</si>
  <si>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</si>
  <si>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</si>
  <si>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</si>
  <si>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</si>
  <si>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</si>
  <si>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</si>
  <si>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</si>
  <si>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</si>
  <si>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</si>
  <si>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</si>
  <si>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</si>
  <si>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</si>
  <si>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</si>
  <si>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</si>
  <si>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</si>
  <si>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</si>
  <si>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</si>
  <si>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</si>
  <si>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</si>
  <si>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</si>
  <si>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</si>
  <si>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</si>
  <si>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</si>
  <si>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</si>
  <si>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</si>
  <si>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</si>
  <si>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</si>
  <si>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</si>
  <si>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</si>
  <si>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</si>
  <si>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</si>
  <si>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</si>
  <si>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</si>
  <si>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</si>
  <si>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</si>
  <si>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</si>
  <si>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</si>
  <si>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</si>
  <si>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</si>
  <si>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</si>
  <si>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</si>
  <si>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</si>
  <si>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</si>
  <si>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</si>
  <si>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</si>
  <si>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</si>
  <si>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</si>
  <si>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</si>
  <si>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</si>
  <si>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</si>
  <si>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</si>
  <si>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</si>
  <si>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</si>
  <si>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</si>
  <si>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</si>
  <si>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</si>
  <si>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</si>
  <si>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</si>
  <si>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</si>
  <si>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</si>
  <si>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</si>
  <si>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</si>
  <si>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</si>
  <si>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</si>
  <si>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</si>
  <si>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</si>
  <si>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</si>
  <si>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</si>
  <si>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</si>
  <si>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</si>
  <si>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</si>
  <si>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</si>
  <si>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</si>
  <si>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</si>
  <si>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</si>
  <si>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</si>
  <si>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</si>
  <si>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</si>
  <si>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</si>
  <si>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</si>
  <si>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</si>
  <si>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</si>
  <si>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</si>
  <si>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</si>
  <si>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</si>
  <si>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</si>
  <si>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</si>
  <si>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</si>
  <si>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</si>
  <si>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</si>
  <si>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</si>
  <si>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solda, segundo intervalo previsão apos I62 12:30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</si>
  <si>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</si>
  <si>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</si>
  <si>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</si>
  <si>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</si>
  <si>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</si>
  <si>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 xml:space="preserve">QUAL </t>
  </si>
  <si>
    <t>Descarga de 2 meia chaves no km 142 e 1 no km 145</t>
  </si>
  <si>
    <t>2 Carlos + Juninho</t>
  </si>
  <si>
    <t xml:space="preserve">MC1 09:34, licenciado 09:50, segue para o local de trabalho </t>
  </si>
  <si>
    <t xml:space="preserve">2 Maq. Escala 07:00 + Laroca </t>
  </si>
  <si>
    <t>ZCFS</t>
  </si>
  <si>
    <t>Ronaldo</t>
  </si>
  <si>
    <t>Troca de jacare ZCFS</t>
  </si>
  <si>
    <t>ZCFN</t>
  </si>
  <si>
    <t>Troca de jacare ZCFN</t>
  </si>
  <si>
    <t>Conservação PN (Prefeitura ciente interdição do transito, risco de interdição)</t>
  </si>
  <si>
    <t xml:space="preserve">Reguladora </t>
  </si>
  <si>
    <t>Carlos eduardo</t>
  </si>
  <si>
    <t>Troca de meia chave ZCZSUL</t>
  </si>
  <si>
    <t>carlos eduardo</t>
  </si>
  <si>
    <t xml:space="preserve">Substutuição de trilho </t>
  </si>
  <si>
    <t>ZEC1/267271</t>
  </si>
  <si>
    <t xml:space="preserve">Mecanicação Socadora </t>
  </si>
  <si>
    <t>ronado</t>
  </si>
  <si>
    <t>Mecanização Socadora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</si>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</sst>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BK386" activePane="bottomRight" state="frozen"/>
      <selection pane="bottomRight" activeCell="BP401" sqref="BP40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9" t="s">
        <v>969</v>
      </c>
      <c r="C1" s="240"/>
      <c r="D1" s="240"/>
      <c r="E1" s="231"/>
      <c r="F1" s="239" t="s">
        <v>970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4"/>
      <c r="AI1" s="249" t="s">
        <v>971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4"/>
      <c r="BH1" s="254" t="s">
        <v>972</v>
      </c>
      <c r="BI1" s="255"/>
      <c r="BJ1" s="255"/>
      <c r="BK1" s="256"/>
      <c r="BL1" s="211" t="s">
        <v>973</v>
      </c>
      <c r="BM1" s="246" t="s">
        <v>974</v>
      </c>
      <c r="BN1" s="247"/>
      <c r="BO1" s="247"/>
      <c r="BP1" s="247"/>
      <c r="BQ1" s="247"/>
      <c r="BR1" s="247"/>
      <c r="BS1" s="248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9" t="s">
        <v>975</v>
      </c>
      <c r="AJ2" s="250"/>
      <c r="AK2" s="250"/>
      <c r="AL2" s="250"/>
      <c r="AM2" s="251"/>
      <c r="AN2" s="252"/>
      <c r="AO2" s="250"/>
      <c r="AP2" s="250"/>
      <c r="AQ2" s="253"/>
      <c r="AR2" s="5"/>
      <c r="AS2" s="249" t="s">
        <v>978</v>
      </c>
      <c r="AT2" s="250"/>
      <c r="AU2" s="250"/>
      <c r="AV2" s="250"/>
      <c r="AW2" s="250"/>
      <c r="AX2" s="250"/>
      <c r="AY2" s="253"/>
      <c r="AZ2" s="5"/>
      <c r="BA2" s="243" t="s">
        <v>979</v>
      </c>
      <c r="BB2" s="245"/>
      <c r="BC2" s="249" t="s">
        <v>976</v>
      </c>
      <c r="BD2" s="250"/>
      <c r="BE2" s="250"/>
      <c r="BF2" s="253"/>
      <c r="BG2" s="4"/>
      <c r="BH2" s="257"/>
      <c r="BI2" s="258"/>
      <c r="BJ2" s="258"/>
      <c r="BK2" s="259"/>
      <c r="BL2" s="4"/>
      <c r="BM2" s="260"/>
      <c r="BN2" s="261"/>
      <c r="BO2" s="261"/>
      <c r="BP2" s="261"/>
      <c r="BQ2" s="261"/>
      <c r="BR2" s="261"/>
      <c r="BS2" s="262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3" t="s">
        <v>980</v>
      </c>
      <c r="AJ3" s="245"/>
      <c r="AK3" s="243" t="s">
        <v>981</v>
      </c>
      <c r="AL3" s="244"/>
      <c r="AM3" s="267"/>
      <c r="AN3" s="268"/>
      <c r="AO3" s="244"/>
      <c r="AP3" s="244"/>
      <c r="AQ3" s="245"/>
      <c r="AR3" s="60"/>
      <c r="AS3" s="265" t="s">
        <v>987</v>
      </c>
      <c r="AT3" s="266"/>
      <c r="AU3" s="265" t="s">
        <v>988</v>
      </c>
      <c r="AV3" s="266"/>
      <c r="AW3" s="265" t="s">
        <v>989</v>
      </c>
      <c r="AX3" s="266"/>
      <c r="AY3" s="60" t="s">
        <v>990</v>
      </c>
      <c r="AZ3" s="60"/>
      <c r="BA3" s="263"/>
      <c r="BB3" s="264"/>
      <c r="BC3" s="243" t="s">
        <v>983</v>
      </c>
      <c r="BD3" s="244"/>
      <c r="BE3" s="244"/>
      <c r="BF3" s="245"/>
      <c r="BG3" s="59"/>
      <c r="BH3" s="257"/>
      <c r="BI3" s="258"/>
      <c r="BJ3" s="258"/>
      <c r="BK3" s="259"/>
      <c r="BL3" s="59"/>
      <c r="BM3" s="246" t="s">
        <v>991</v>
      </c>
      <c r="BN3" s="247"/>
      <c r="BO3" s="247"/>
      <c r="BP3" s="248"/>
      <c r="BQ3" s="246" t="s">
        <v>773</v>
      </c>
      <c r="BR3" s="247"/>
      <c r="BS3" s="248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4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 t="s">
        <v>455</v>
      </c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471</v>
      </c>
      <c r="BN390" s="130" t="s">
        <v>491</v>
      </c>
      <c r="BO390" s="130" t="s">
        <v>599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CCOCirculaçãoIntervaloContrato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929</v>
      </c>
      <c r="E391" s="233"/>
      <c r="F391" s="237" t="s">
        <v>806</v>
      </c>
      <c r="G391" s="142" t="str">
        <f>IF(D391="","*",VLOOKUP(F391,BS_ATIVIDADE[],3,FALSE))</f>
        <v>SOLDA</v>
      </c>
      <c r="H391" s="182" t="s">
        <v>624</v>
      </c>
      <c r="I391" s="182" t="s">
        <v>624</v>
      </c>
      <c r="J391" s="127">
        <v>73</v>
      </c>
      <c r="K391" s="127">
        <v>305</v>
      </c>
      <c r="L391" s="105" t="s">
        <v>624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456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476</v>
      </c>
      <c r="BN391" s="130" t="s">
        <v>476</v>
      </c>
      <c r="BO391" s="130" t="s">
        <v>476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771</v>
      </c>
      <c r="E392" s="233">
        <v>368</v>
      </c>
      <c r="F392" s="227" t="s">
        <v>638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624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452</v>
      </c>
      <c r="Y392" s="129" t="s">
        <v>455</v>
      </c>
      <c r="Z392" s="104"/>
      <c r="AA392" s="105" t="s">
        <v>1685</v>
      </c>
      <c r="AB392" s="103" t="s">
        <v>443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471</v>
      </c>
      <c r="BN392" s="130" t="s">
        <v>500</v>
      </c>
      <c r="BO392" s="130" t="s">
        <v>599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945</v>
      </c>
      <c r="E393" s="233">
        <v>369</v>
      </c>
      <c r="F393" s="227" t="s">
        <v>806</v>
      </c>
      <c r="G393" s="142" t="str">
        <f>IF(D393="","*",VLOOKUP(F393,BS_ATIVIDADE[],3,FALSE))</f>
        <v>SOLDA</v>
      </c>
      <c r="H393" s="106" t="s">
        <v>624</v>
      </c>
      <c r="I393" s="106" t="s">
        <v>624</v>
      </c>
      <c r="J393" s="105">
        <v>73</v>
      </c>
      <c r="K393" s="105">
        <v>212.1</v>
      </c>
      <c r="L393" s="105" t="s">
        <v>624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456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472</v>
      </c>
      <c r="BN393" s="130" t="s">
        <v>492</v>
      </c>
      <c r="BO393" s="130" t="s">
        <v>562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837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452</v>
      </c>
      <c r="Y394" s="129" t="s">
        <v>455</v>
      </c>
      <c r="Z394" s="104"/>
      <c r="AA394" s="105">
        <v>1</v>
      </c>
      <c r="AB394" s="103" t="s">
        <v>443</v>
      </c>
      <c r="AC394" s="152" t="s">
        <v>450</v>
      </c>
      <c r="AD394" s="107">
        <v>0.29166666666666669</v>
      </c>
      <c r="AE394" s="105">
        <v>6214</v>
      </c>
      <c r="AF394" s="105" t="s">
        <v>624</v>
      </c>
      <c r="AG394" s="105" t="s">
        <v>624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471</v>
      </c>
      <c r="BN394" s="130" t="s">
        <v>500</v>
      </c>
      <c r="BO394" s="130" t="s">
        <v>599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830</v>
      </c>
      <c r="E395" s="233">
        <v>276</v>
      </c>
      <c r="F395" s="227" t="s">
        <v>729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447</v>
      </c>
      <c r="Y395" s="129" t="s">
        <v>455</v>
      </c>
      <c r="Z395" s="104"/>
      <c r="AA395" s="105">
        <v>1</v>
      </c>
      <c r="AB395" s="103" t="s">
        <v>443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624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468</v>
      </c>
      <c r="BN395" s="130" t="s">
        <v>498</v>
      </c>
      <c r="BO395" s="130" t="s">
        <v>555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939</v>
      </c>
      <c r="E396" s="233"/>
      <c r="F396" s="237" t="s">
        <v>806</v>
      </c>
      <c r="G396" s="142" t="str">
        <f>IF(D396="","*",VLOOKUP(F396,BS_ATIVIDADE[],3,FALSE))</f>
        <v>SOLDA</v>
      </c>
      <c r="H396" s="182" t="s">
        <v>624</v>
      </c>
      <c r="I396" s="182" t="s">
        <v>624</v>
      </c>
      <c r="J396" s="127">
        <v>70</v>
      </c>
      <c r="K396" s="127">
        <v>147.30000000000001</v>
      </c>
      <c r="L396" s="105" t="s">
        <v>624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456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476</v>
      </c>
      <c r="BN396" s="130" t="s">
        <v>476</v>
      </c>
      <c r="BO396" s="130" t="s">
        <v>476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640</v>
      </c>
      <c r="E397" s="233">
        <v>375</v>
      </c>
      <c r="F397" s="227" t="s">
        <v>614</v>
      </c>
      <c r="G397" s="142" t="str">
        <f>IF(D397="","*",VLOOKUP(F397,BS_ATIVIDADE[],3,FALSE))</f>
        <v>OUTROS</v>
      </c>
      <c r="H397" s="106" t="s">
        <v>624</v>
      </c>
      <c r="I397" s="106" t="s">
        <v>624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447</v>
      </c>
      <c r="Y397" s="129" t="s">
        <v>455</v>
      </c>
      <c r="Z397" s="104"/>
      <c r="AA397" s="105" t="s">
        <v>624</v>
      </c>
      <c r="AB397" s="103"/>
      <c r="AC397" s="152"/>
      <c r="AD397" s="107" t="s">
        <v>624</v>
      </c>
      <c r="AE397" s="105" t="s">
        <v>624</v>
      </c>
      <c r="AF397" s="105" t="s">
        <v>624</v>
      </c>
      <c r="AG397" s="105" t="s">
        <v>624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471</v>
      </c>
      <c r="BN397" s="130" t="s">
        <v>491</v>
      </c>
      <c r="BO397" s="130" t="s">
        <v>599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CCOCirculaçãoIntervaloContrato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916</v>
      </c>
      <c r="E398" s="233">
        <v>376</v>
      </c>
      <c r="F398" s="227" t="s">
        <v>757</v>
      </c>
      <c r="G398" s="142" t="str">
        <f>IF(D398="","*",VLOOKUP(F398,BS_ATIVIDADE[],3,FALSE))</f>
        <v>MODERNIZAÇÃO</v>
      </c>
      <c r="H398" s="106" t="s">
        <v>624</v>
      </c>
      <c r="I398" s="106" t="s">
        <v>624</v>
      </c>
      <c r="J398" s="105">
        <v>73</v>
      </c>
      <c r="K398" s="105">
        <v>41.9</v>
      </c>
      <c r="L398" s="105" t="s">
        <v>624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452</v>
      </c>
      <c r="Y398" s="129" t="s">
        <v>455</v>
      </c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476</v>
      </c>
      <c r="BN398" s="130" t="s">
        <v>476</v>
      </c>
      <c r="BO398" s="130" t="s">
        <v>476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942</v>
      </c>
      <c r="E399" s="233">
        <v>377</v>
      </c>
      <c r="F399" s="227" t="s">
        <v>757</v>
      </c>
      <c r="G399" s="142" t="str">
        <f>IF(D399="","*",VLOOKUP(F399,BS_ATIVIDADE[],3,FALSE))</f>
        <v>MODERNIZAÇÃO</v>
      </c>
      <c r="H399" s="106" t="s">
        <v>624</v>
      </c>
      <c r="I399" s="106" t="s">
        <v>624</v>
      </c>
      <c r="J399" s="105">
        <v>73</v>
      </c>
      <c r="K399" s="105">
        <v>41.8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452</v>
      </c>
      <c r="Y399" s="129" t="s">
        <v>455</v>
      </c>
      <c r="Z399" s="104"/>
      <c r="AA399" s="105" t="s">
        <v>624</v>
      </c>
      <c r="AB399" s="103"/>
      <c r="AC399" s="152"/>
      <c r="AD399" s="107" t="s">
        <v>624</v>
      </c>
      <c r="AE399" s="105" t="s">
        <v>624</v>
      </c>
      <c r="AF399" s="105" t="s">
        <v>624</v>
      </c>
      <c r="AG399" s="105" t="s">
        <v>624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476</v>
      </c>
      <c r="BN399" s="130" t="s">
        <v>476</v>
      </c>
      <c r="BO399" s="130" t="s">
        <v>476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796</v>
      </c>
      <c r="E400" s="233">
        <v>378</v>
      </c>
      <c r="F400" s="227" t="s">
        <v>638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624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452</v>
      </c>
      <c r="Y400" s="129" t="s">
        <v>455</v>
      </c>
      <c r="Z400" s="104"/>
      <c r="AA400" s="105">
        <v>1</v>
      </c>
      <c r="AB400" s="103" t="s">
        <v>443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624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/>
      <c r="AT400" s="108"/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/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/>
      <c r="BI400" s="16"/>
      <c r="BJ400" s="16" t="s">
        <v>1695</v>
      </c>
      <c r="BK400" s="16" t="s">
        <v>1695</v>
      </c>
      <c r="BL400" s="15"/>
      <c r="BM400" s="130" t="s">
        <v>471</v>
      </c>
      <c r="BN400" s="130" t="s">
        <v>500</v>
      </c>
      <c r="BO400" s="130" t="s">
        <v>599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888</v>
      </c>
      <c r="E401" s="233">
        <v>282</v>
      </c>
      <c r="F401" s="229" t="s">
        <v>806</v>
      </c>
      <c r="G401" s="142" t="str">
        <f>IF(D401="","*",VLOOKUP(F401,BS_ATIVIDADE[],3,FALSE))</f>
        <v>SOLDA</v>
      </c>
      <c r="H401" s="106" t="s">
        <v>624</v>
      </c>
      <c r="I401" s="106" t="s">
        <v>624</v>
      </c>
      <c r="J401" s="105">
        <v>70</v>
      </c>
      <c r="K401" s="105">
        <v>157.30000000000001</v>
      </c>
      <c r="L401" s="105" t="s">
        <v>624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452</v>
      </c>
      <c r="Y401" s="129" t="s">
        <v>455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476</v>
      </c>
      <c r="BN401" s="130" t="s">
        <v>476</v>
      </c>
      <c r="BO401" s="130" t="s">
        <v>476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822</v>
      </c>
      <c r="E402" s="233">
        <v>291</v>
      </c>
      <c r="F402" s="227" t="s">
        <v>729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447</v>
      </c>
      <c r="Y402" s="129" t="s">
        <v>455</v>
      </c>
      <c r="Z402" s="104"/>
      <c r="AA402" s="105">
        <v>1</v>
      </c>
      <c r="AB402" s="103" t="s">
        <v>443</v>
      </c>
      <c r="AC402" s="152"/>
      <c r="AD402" s="107">
        <v>0.29166666666666669</v>
      </c>
      <c r="AE402" s="105">
        <v>6233</v>
      </c>
      <c r="AF402" s="105" t="s">
        <v>624</v>
      </c>
      <c r="AG402" s="105" t="s">
        <v>624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468</v>
      </c>
      <c r="BN402" s="130" t="s">
        <v>498</v>
      </c>
      <c r="BO402" s="130" t="s">
        <v>555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852</v>
      </c>
      <c r="E403" s="233">
        <v>384</v>
      </c>
      <c r="F403" s="227" t="s">
        <v>635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 t="s">
        <v>1698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1699</v>
      </c>
      <c r="X403" s="104" t="s">
        <v>452</v>
      </c>
      <c r="Y403" s="129" t="s">
        <v>455</v>
      </c>
      <c r="Z403" s="104"/>
      <c r="AA403" s="105" t="s">
        <v>1700</v>
      </c>
      <c r="AB403" s="103" t="s">
        <v>443</v>
      </c>
      <c r="AC403" s="152"/>
      <c r="AD403" s="107">
        <v>0.29166666666666669</v>
      </c>
      <c r="AE403" s="105">
        <v>9341</v>
      </c>
      <c r="AF403" s="105" t="s">
        <v>624</v>
      </c>
      <c r="AG403" s="105" t="s">
        <v>624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/>
      <c r="AT403" s="108"/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0</v>
      </c>
      <c r="AZ403" s="153"/>
      <c r="BA403" s="109"/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/>
      <c r="BI403" s="16"/>
      <c r="BJ403" s="16" t="s">
        <v>1701</v>
      </c>
      <c r="BK403" s="16" t="s">
        <v>1701</v>
      </c>
      <c r="BL403" s="15"/>
      <c r="BM403" s="130"/>
      <c r="BN403" s="130"/>
      <c r="BO403" s="130"/>
      <c r="BP403" s="17"/>
      <c r="BQ403" s="11" t="str">
        <f t="shared" si="20"/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ref="A405:A478" si="22">D405&amp;B405</f>
        <v/>
      </c>
      <c r="B405" s="102"/>
      <c r="C405" s="134" t="str">
        <f>IF(BS_CONTROLE[[#This Row],[DATA]]="","",WEEKNUM(BS_CONTROLE[[#This Row],[DATA]]))</f>
        <v/>
      </c>
      <c r="D405" s="222"/>
      <c r="E405" s="233">
        <v>386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ref="BQ405:BQ478" si="23"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ref="BT405:BT478" si="24">IF(BN405="","",SUBSTITUTE(BM405," ","")&amp;SUBSTITUTE(BN405," ",""))</f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22"/>
        <v>E4046081</v>
      </c>
      <c r="B406" s="102">
        <v>46081</v>
      </c>
      <c r="C406" s="134">
        <f>IF(BS_CONTROLE[[#This Row],[DATA]]="","",WEEKNUM(BS_CONTROLE[[#This Row],[DATA]]))</f>
        <v>9</v>
      </c>
      <c r="D406" s="222" t="s">
        <v>771</v>
      </c>
      <c r="E406" s="233">
        <v>260</v>
      </c>
      <c r="F406" s="227" t="s">
        <v>691</v>
      </c>
      <c r="G406" s="142" t="str">
        <f>IF(D406="","*",VLOOKUP(F406,BS_ATIVIDADE[],3,FALSE))</f>
        <v>TRILHEIRO - DESCARGA</v>
      </c>
      <c r="H406" s="106" t="s">
        <v>334</v>
      </c>
      <c r="I406" s="106" t="s">
        <v>367</v>
      </c>
      <c r="J406" s="105">
        <v>73</v>
      </c>
      <c r="K406" s="105">
        <v>399.6</v>
      </c>
      <c r="L406" s="105">
        <v>401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6" s="127" t="s">
        <v>403</v>
      </c>
      <c r="O406" s="106">
        <v>0.35416666666666669</v>
      </c>
      <c r="P406" s="106">
        <v>8.3333333333333329E-2</v>
      </c>
      <c r="Q406" s="105">
        <v>1872</v>
      </c>
      <c r="R406" s="9" t="str">
        <f>IF(F406=0, "*", IFERROR(_xlfn.XLOOKUP(F406, BS_ATIVIDADE[ATIVIDADE], BS_ATIVIDADE[UNIDADE]), "*"))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1644</v>
      </c>
      <c r="W406" s="151" t="s">
        <v>1645</v>
      </c>
      <c r="X406" s="104" t="s">
        <v>452</v>
      </c>
      <c r="Y406" s="129"/>
      <c r="Z406" s="104"/>
      <c r="AA406" s="105" t="s">
        <v>1702</v>
      </c>
      <c r="AB406" s="103" t="s">
        <v>454</v>
      </c>
      <c r="AC406" s="152" t="s">
        <v>450</v>
      </c>
      <c r="AD406" s="107">
        <v>0.29166666666666669</v>
      </c>
      <c r="AE406" s="105" t="s">
        <v>1647</v>
      </c>
      <c r="AF406" s="105">
        <v>7672</v>
      </c>
      <c r="AG406" s="105">
        <v>13</v>
      </c>
      <c r="AH406" s="14"/>
      <c r="AI406" s="126" t="str">
        <f>IF(BS_CONTROLE[[#This Row],[Atividade]]=0, "-", BS_CONTROLE[[#This Row],[Atividade]])</f>
        <v>TRILHEIRO - DESCARGA</v>
      </c>
      <c r="AJ406" s="8" t="str">
        <f>IF(BS_CONTROLE[[#This Row],[Atividade]]=0, "-", BS_CONTROLE[[#This Row],[Atividade]])</f>
        <v>TRILHEIRO - DESCARGA</v>
      </c>
      <c r="AK406" s="30" t="str">
        <f>BS_CONTROLE[[#This Row],[Local - Partida]]</f>
        <v>ZDP2</v>
      </c>
      <c r="AL406" s="30" t="str">
        <f>BS_CONTROLE[[#This Row],[Local - Encerramento]]</f>
        <v>ZRL</v>
      </c>
      <c r="AM406" s="105" t="str">
        <f>IF(BS_CONTROLE[[#This Row],[Entre - Estações]]=0, "-", BS_CONTROLE[[#This Row],[Entre - Estações]])</f>
        <v>ZUE</v>
      </c>
      <c r="AN406" s="105" t="str">
        <f>IF(BS_CONTROLE[[#This Row],[SB]]=0, "-", BS_CONTROLE[[#This Row],[SB]])</f>
        <v>ZUEPAT2</v>
      </c>
      <c r="AO406" s="105">
        <f>IF(BS_CONTROLE[[#This Row],[SUB]]=0, "-", BS_CONTROLE[[#This Row],[SUB]])</f>
        <v>73</v>
      </c>
      <c r="AP406" s="105">
        <f>BS_CONTROLE[[#This Row],[KM - Inicio]]</f>
        <v>399.6</v>
      </c>
      <c r="AQ406" s="105">
        <f>BS_CONTROLE[[#This Row],[KM - Inicio]]</f>
        <v>399.6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285" t="str">
        <f>D407&amp;B407</f>
        <v>JOSUEL (TP-697)46081</v>
      </c>
      <c r="B407" s="181">
        <v>46081</v>
      </c>
      <c r="C407" s="134">
        <f>IF(BS_CONTROLE[[#This Row],[DATA]]="","",WEEKNUM(BS_CONTROLE[[#This Row],[DATA]]))</f>
        <v>9</v>
      </c>
      <c r="D407" s="236" t="s">
        <v>968</v>
      </c>
      <c r="E407" s="233"/>
      <c r="F407" s="286" t="s">
        <v>780</v>
      </c>
      <c r="G407" s="142" t="str">
        <f>IF(D407="","*",VLOOKUP(F407,BS_ATIVIDADE[],3,FALSE))</f>
        <v>AMV</v>
      </c>
      <c r="H407" s="182" t="s">
        <v>624</v>
      </c>
      <c r="I407" s="182" t="s">
        <v>624</v>
      </c>
      <c r="J407" s="287">
        <v>73</v>
      </c>
      <c r="K407" s="287">
        <v>295</v>
      </c>
      <c r="L407" s="105" t="s">
        <v>624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7" s="127" t="s">
        <v>1703</v>
      </c>
      <c r="O407" s="106">
        <v>0.375</v>
      </c>
      <c r="P407" s="106">
        <v>6.25E-2</v>
      </c>
      <c r="Q407" s="105">
        <v>1</v>
      </c>
      <c r="R407" s="288" t="str">
        <f>IF(F407=0, "*", IFERROR(_xlfn.XLOOKUP(F407, BS_ATIVIDADE[ATIVIDADE], BS_ATIVIDADE[UNIDADE]), "*"))</f>
        <v>Nº DE PEÇAS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1704</v>
      </c>
      <c r="W407" s="105" t="s">
        <v>1705</v>
      </c>
      <c r="X407" s="104" t="s">
        <v>452</v>
      </c>
      <c r="Y407" s="129"/>
      <c r="Z407" s="104"/>
      <c r="AA407" s="183"/>
      <c r="AB407" s="184"/>
      <c r="AC407" s="184"/>
      <c r="AD407" s="185"/>
      <c r="AE407" s="183"/>
      <c r="AF407" s="183"/>
      <c r="AG407" s="127"/>
      <c r="AH407" s="14"/>
      <c r="AI407" s="290" t="str">
        <f>IF(BS_CONTROLE[[#This Row],[Atividade]]=0, "-", BS_CONTROLE[[#This Row],[Atividade]])</f>
        <v>PDM - AMV - JACARÉ</v>
      </c>
      <c r="AJ407" s="8" t="str">
        <f>IF(BS_CONTROLE[[#This Row],[Atividade]]=0, "-", BS_CONTROLE[[#This Row],[Atividade]])</f>
        <v>PDM - AMV - JACARÉ</v>
      </c>
      <c r="AK407" s="30" t="str">
        <f>BS_CONTROLE[[#This Row],[Local - Partida]]</f>
        <v>-</v>
      </c>
      <c r="AL407" s="30" t="str">
        <f>BS_CONTROLE[[#This Row],[Local - Encerramento]]</f>
        <v>-</v>
      </c>
      <c r="AM407" s="105" t="str">
        <f>IF(BS_CONTROLE[[#This Row],[Entre - Estações]]=0, "-", BS_CONTROLE[[#This Row],[Entre - Estações]])</f>
        <v>ZCF</v>
      </c>
      <c r="AN407" s="105" t="str">
        <f>IF(BS_CONTROLE[[#This Row],[SB]]=0, "-", BS_CONTROLE[[#This Row],[SB]])</f>
        <v>ZCFS</v>
      </c>
      <c r="AO407" s="291">
        <f>IF(BS_CONTROLE[[#This Row],[SUB]]=0, "-", BS_CONTROLE[[#This Row],[SUB]])</f>
        <v>73</v>
      </c>
      <c r="AP407" s="105">
        <f>BS_CONTROLE[[#This Row],[KM - Inicio]]</f>
        <v>295</v>
      </c>
      <c r="AQ407" s="291">
        <f>BS_CONTROLE[[#This Row],[KM - Inicio]]</f>
        <v>295</v>
      </c>
      <c r="AR407" s="108"/>
      <c r="AS407" s="108"/>
      <c r="AT407" s="108"/>
      <c r="AU407" s="135"/>
      <c r="AV407" s="135"/>
      <c r="AW407" s="13"/>
      <c r="AX407" s="13"/>
      <c r="AY407" s="204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Nº DE PEÇAS</v>
      </c>
      <c r="BC407" s="29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29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 t="str">
        <f>BS_CONTROLE[[#This Row],[Responsavel pelo boletim]]</f>
        <v>Ronaldo</v>
      </c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86"/>
      <c r="BQ407" s="11" t="str">
        <f>IF(AND(BR407&lt;1,BS407&lt;1),"Produção e Intervalo",IF(BR407&lt;1,"Intervalo",IF(BS407&lt;1,"Produção","Aderente")))</f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285" t="str">
        <f>D408&amp;B408</f>
        <v>TURMA FIXA VIA 46081</v>
      </c>
      <c r="B408" s="181">
        <v>46081</v>
      </c>
      <c r="C408" s="134">
        <f>IF(BS_CONTROLE[[#This Row],[DATA]]="","",WEEKNUM(BS_CONTROLE[[#This Row],[DATA]]))</f>
        <v>9</v>
      </c>
      <c r="D408" s="236" t="s">
        <v>873</v>
      </c>
      <c r="E408" s="233"/>
      <c r="F408" s="286" t="s">
        <v>780</v>
      </c>
      <c r="G408" s="142" t="str">
        <f>IF(D408="","*",VLOOKUP(F408,BS_ATIVIDADE[],3,FALSE))</f>
        <v>AMV</v>
      </c>
      <c r="H408" s="182" t="s">
        <v>624</v>
      </c>
      <c r="I408" s="182" t="s">
        <v>624</v>
      </c>
      <c r="J408" s="287">
        <v>73</v>
      </c>
      <c r="K408" s="287">
        <v>295</v>
      </c>
      <c r="L408" s="105" t="s">
        <v>624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1706</v>
      </c>
      <c r="O408" s="106">
        <v>0.375</v>
      </c>
      <c r="P408" s="106">
        <v>6.25E-2</v>
      </c>
      <c r="Q408" s="105">
        <v>1</v>
      </c>
      <c r="R408" s="288" t="str">
        <f>IF(F408=0, "*", IFERROR(_xlfn.XLOOKUP(F408, BS_ATIVIDADE[ATIVIDADE], BS_ATIVIDADE[UNIDADE]), "*"))</f>
        <v>Nº DE PEÇAS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1704</v>
      </c>
      <c r="W408" s="105" t="s">
        <v>1707</v>
      </c>
      <c r="X408" s="104" t="s">
        <v>452</v>
      </c>
      <c r="Y408" s="129"/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290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ZCFN</v>
      </c>
      <c r="AO408" s="291">
        <f>IF(BS_CONTROLE[[#This Row],[SUB]]=0, "-", BS_CONTROLE[[#This Row],[SUB]])</f>
        <v>73</v>
      </c>
      <c r="AP408" s="105">
        <f>BS_CONTROLE[[#This Row],[KM - Inicio]]</f>
        <v>295</v>
      </c>
      <c r="AQ408" s="291">
        <f>BS_CONTROLE[[#This Row],[KM - Inicio]]</f>
        <v>295</v>
      </c>
      <c r="AR408" s="108"/>
      <c r="AS408" s="108"/>
      <c r="AT408" s="108"/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0</v>
      </c>
      <c r="AZ408" s="153"/>
      <c r="BA408" s="109"/>
      <c r="BB408" s="9" t="str">
        <f>IFERROR(_xlfn.XLOOKUP(AI408, BS_ATIVIDADE[ATIVIDADE],BS_ATIVIDADE[UNIDADE] ), "*")</f>
        <v>Nº DE PEÇAS</v>
      </c>
      <c r="BC408" s="29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29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86"/>
      <c r="BQ408" s="11" t="str">
        <f>IF(AND(BR408&lt;1,BS408&lt;1),"Produção e Intervalo",IF(BR408&lt;1,"Intervalo",IF(BS408&lt;1,"Produção","Aderente")))</f>
        <v>Produção e Intervalo</v>
      </c>
      <c r="BR408" s="18">
        <f>IF(OR(B408="",F408=""),"*",AY408/P408)</f>
        <v>0</v>
      </c>
      <c r="BS408" s="18">
        <f>IF(OR(B408="",F408=""),"*",BA408/Q408)</f>
        <v>0</v>
      </c>
      <c r="BT408" s="205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V8846081</v>
      </c>
      <c r="B409" s="181">
        <v>46081</v>
      </c>
      <c r="C409" s="134">
        <f>IF(BS_CONTROLE[[#This Row],[DATA]]="","",WEEKNUM(BS_CONTROLE[[#This Row],[DATA]]))</f>
        <v>9</v>
      </c>
      <c r="D409" s="222" t="s">
        <v>832</v>
      </c>
      <c r="E409" s="233">
        <v>367</v>
      </c>
      <c r="F409" s="227" t="s">
        <v>729</v>
      </c>
      <c r="G409" s="142" t="str">
        <f>IF(D409="","*",VLOOKUP(F409,BS_ATIVIDADE[],3,FALSE))</f>
        <v>MECANIZAÇÃO - SOCADORA</v>
      </c>
      <c r="H409" s="106" t="s">
        <v>334</v>
      </c>
      <c r="I409" s="106" t="s">
        <v>332</v>
      </c>
      <c r="J409" s="105">
        <v>73</v>
      </c>
      <c r="K409" s="105">
        <v>309</v>
      </c>
      <c r="L409" s="105">
        <v>307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09" s="106">
        <v>0.35416666666666669</v>
      </c>
      <c r="P409" s="106">
        <v>8.3333333333333329E-2</v>
      </c>
      <c r="Q409" s="105">
        <v>1020</v>
      </c>
      <c r="R409" s="9" t="str">
        <f>IF(F409=0, "*", IFERROR(_xlfn.XLOOKUP(F409, BS_ATIVIDADE[ATIVIDADE], BS_ATIVIDADE[UNIDADE]), "*"))</f>
        <v>M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1063</v>
      </c>
      <c r="W409" s="151" t="s">
        <v>1282</v>
      </c>
      <c r="X409" s="104" t="s">
        <v>452</v>
      </c>
      <c r="Y409" s="129"/>
      <c r="Z409" s="104"/>
      <c r="AA409" s="105">
        <v>1</v>
      </c>
      <c r="AB409" s="103" t="s">
        <v>443</v>
      </c>
      <c r="AC409" s="152"/>
      <c r="AD409" s="107">
        <v>0.29166666666666669</v>
      </c>
      <c r="AE409" s="105">
        <v>6214</v>
      </c>
      <c r="AF409" s="105">
        <v>6238</v>
      </c>
      <c r="AG409" s="105" t="s">
        <v>624</v>
      </c>
      <c r="AH409" s="14"/>
      <c r="AI409" s="126" t="str">
        <f>IF(BS_CONTROLE[[#This Row],[Atividade]]=0, "-", BS_CONTROLE[[#This Row],[Atividade]])</f>
        <v>MECANIZAÇÃO - SOCADORA</v>
      </c>
      <c r="AJ409" s="8" t="str">
        <f>IF(BS_CONTROLE[[#This Row],[Atividade]]=0, "-", BS_CONTROLE[[#This Row],[Atividade]])</f>
        <v>MECANIZAÇÃO - SOCADORA</v>
      </c>
      <c r="AK409" s="30" t="str">
        <f>BS_CONTROLE[[#This Row],[Local - Partida]]</f>
        <v>ZDP2</v>
      </c>
      <c r="AL409" s="30" t="str">
        <f>BS_CONTROLE[[#This Row],[Local - Encerramento]]</f>
        <v>ZDP</v>
      </c>
      <c r="AM409" s="105" t="str">
        <f>IF(BS_CONTROLE[[#This Row],[Entre - Estações]]=0, "-", BS_CONTROLE[[#This Row],[Entre - Estações]])</f>
        <v>ZVP-ZGI</v>
      </c>
      <c r="AN409" s="105" t="str">
        <f>IF(BS_CONTROLE[[#This Row],[SB]]=0, "-", BS_CONTROLE[[#This Row],[SB]])</f>
        <v>ZVP312</v>
      </c>
      <c r="AO409" s="105">
        <f>IF(BS_CONTROLE[[#This Row],[SUB]]=0, "-", BS_CONTROLE[[#This Row],[SUB]])</f>
        <v>73</v>
      </c>
      <c r="AP409" s="105">
        <f>BS_CONTROLE[[#This Row],[KM - Inicio]]</f>
        <v>309</v>
      </c>
      <c r="AQ409" s="105">
        <f>BS_CONTROLE[[#This Row],[KM - Inicio]]</f>
        <v>309</v>
      </c>
      <c r="AR409" s="108"/>
      <c r="AS409" s="108"/>
      <c r="AT409" s="108"/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0</v>
      </c>
      <c r="AZ409" s="153"/>
      <c r="BA409" s="109"/>
      <c r="BB409" s="9" t="str">
        <f>IFERROR(_xlfn.XLOOKUP(AI409, BS_ATIVIDADE[ATIVIDADE],BS_ATIVIDADE[UNIDADE] ), "*")</f>
        <v>M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Antonioni</v>
      </c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86"/>
      <c r="BQ409" s="11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05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RAFAEL (TP-695)46081</v>
      </c>
      <c r="B410" s="181">
        <v>46081</v>
      </c>
      <c r="C410" s="134">
        <f>IF(BS_CONTROLE[[#This Row],[DATA]]="","",WEEKNUM(BS_CONTROLE[[#This Row],[DATA]]))</f>
        <v>9</v>
      </c>
      <c r="D410" s="236" t="s">
        <v>947</v>
      </c>
      <c r="E410" s="233"/>
      <c r="F410" s="237" t="s">
        <v>631</v>
      </c>
      <c r="G410" s="142" t="str">
        <f>IF(D410="","*",VLOOKUP(F410,BS_ATIVIDADE[],3,FALSE))</f>
        <v>CONSERVAÇÂO PN</v>
      </c>
      <c r="H410" s="182" t="s">
        <v>624</v>
      </c>
      <c r="I410" s="182" t="s">
        <v>624</v>
      </c>
      <c r="J410" s="127">
        <v>73</v>
      </c>
      <c r="K410" s="127">
        <v>195.8</v>
      </c>
      <c r="L410" s="105" t="s">
        <v>624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0" s="127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0" s="106">
        <v>0.375</v>
      </c>
      <c r="P410" s="106">
        <v>0.125</v>
      </c>
      <c r="Q410" s="105">
        <v>1</v>
      </c>
      <c r="R410" s="9" t="str">
        <f>IF(F410=0, "*", IFERROR(_xlfn.XLOOKUP(F410, BS_ATIVIDADE[ATIVIDADE], BS_ATIVIDADE[UNIDADE]), "*"))</f>
        <v>BINÁRIO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1354</v>
      </c>
      <c r="W410" s="105" t="s">
        <v>1708</v>
      </c>
      <c r="X410" s="104" t="s">
        <v>452</v>
      </c>
      <c r="Y410" s="129"/>
      <c r="Z410" s="104"/>
      <c r="AA410" s="183"/>
      <c r="AB410" s="184"/>
      <c r="AC410" s="184"/>
      <c r="AD410" s="185"/>
      <c r="AE410" s="183"/>
      <c r="AF410" s="183"/>
      <c r="AG410" s="127"/>
      <c r="AH410" s="14"/>
      <c r="AI410" s="126" t="str">
        <f>IF(BS_CONTROLE[[#This Row],[Atividade]]=0, "-", BS_CONTROLE[[#This Row],[Atividade]])</f>
        <v>CONSERVAÇÃO PN</v>
      </c>
      <c r="AJ410" s="8" t="str">
        <f>IF(BS_CONTROLE[[#This Row],[Atividade]]=0, "-", BS_CONTROLE[[#This Row],[Atividade]])</f>
        <v>CONSERVAÇÃO PN</v>
      </c>
      <c r="AK410" s="30" t="str">
        <f>BS_CONTROLE[[#This Row],[Local - Partida]]</f>
        <v>-</v>
      </c>
      <c r="AL410" s="30" t="str">
        <f>BS_CONTROLE[[#This Row],[Local - Encerramento]]</f>
        <v>-</v>
      </c>
      <c r="AM410" s="105" t="str">
        <f>IF(BS_CONTROLE[[#This Row],[Entre - Estações]]=0, "-", BS_CONTROLE[[#This Row],[Entre - Estações]])</f>
        <v>ZEH-ZRU</v>
      </c>
      <c r="AN410" s="105">
        <f>IF(BS_CONTROLE[[#This Row],[SB]]=0, "-", BS_CONTROLE[[#This Row],[SB]])</f>
        <v>194199</v>
      </c>
      <c r="AO410" s="105">
        <f>IF(BS_CONTROLE[[#This Row],[SUB]]=0, "-", BS_CONTROLE[[#This Row],[SUB]])</f>
        <v>73</v>
      </c>
      <c r="AP410" s="105">
        <f>BS_CONTROLE[[#This Row],[KM - Inicio]]</f>
        <v>195.8</v>
      </c>
      <c r="AQ410" s="105">
        <f>BS_CONTROLE[[#This Row],[KM - Inicio]]</f>
        <v>195.8</v>
      </c>
      <c r="AR410" s="108"/>
      <c r="AS410" s="108"/>
      <c r="AT410" s="108"/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</v>
      </c>
      <c r="AZ410" s="153"/>
      <c r="BA410" s="109"/>
      <c r="BB410" s="9" t="str">
        <f>IFERROR(_xlfn.XLOOKUP(AI410, BS_ATIVIDADE[ATIVIDADE],BS_ATIVIDADE[UNIDADE] ), "*")</f>
        <v>BINÁRIO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Nelson</v>
      </c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86"/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</v>
      </c>
      <c r="BS410" s="18">
        <f>IF(OR(B410="",F410=""),"*",BA410/Q410)</f>
        <v>0</v>
      </c>
      <c r="BT410" s="205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V5346081</v>
      </c>
      <c r="B411" s="181">
        <v>46081</v>
      </c>
      <c r="C411" s="134">
        <f>IF(BS_CONTROLE[[#This Row],[DATA]]="","",WEEKNUM(BS_CONTROLE[[#This Row],[DATA]]))</f>
        <v>9</v>
      </c>
      <c r="D411" s="236" t="s">
        <v>1599</v>
      </c>
      <c r="E411" s="233"/>
      <c r="F411" s="237" t="s">
        <v>729</v>
      </c>
      <c r="G411" s="142" t="str">
        <f>IF(D411="","*",VLOOKUP(F411,BS_ATIVIDADE[],3,FALSE))</f>
        <v>MECANIZAÇÃO - SOCADORA</v>
      </c>
      <c r="H411" s="106" t="s">
        <v>244</v>
      </c>
      <c r="I411" s="106" t="s">
        <v>244</v>
      </c>
      <c r="J411" s="105">
        <v>73</v>
      </c>
      <c r="K411" s="105">
        <v>176</v>
      </c>
      <c r="L411" s="105">
        <v>173.46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1" s="106">
        <v>0.35416666666666669</v>
      </c>
      <c r="P411" s="106">
        <v>8.3333333333333329E-2</v>
      </c>
      <c r="Q411" s="105">
        <v>800</v>
      </c>
      <c r="R411" s="9" t="str">
        <f>IF(F411=0, "*", IFERROR(_xlfn.XLOOKUP(F411, BS_ATIVIDADE[ATIVIDADE], BS_ATIVIDADE[UNIDADE]), "*"))</f>
        <v>M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1603</v>
      </c>
      <c r="W411" s="105" t="s">
        <v>1709</v>
      </c>
      <c r="X411" s="104" t="s">
        <v>452</v>
      </c>
      <c r="Y411" s="129"/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MECANIZAÇÃO - SOCADORA</v>
      </c>
      <c r="AJ411" s="8" t="str">
        <f>IF(BS_CONTROLE[[#This Row],[Atividade]]=0, "-", BS_CONTROLE[[#This Row],[Atividade]])</f>
        <v>MECANIZAÇÃO - SOCADORA</v>
      </c>
      <c r="AK411" s="30" t="str">
        <f>BS_CONTROLE[[#This Row],[Local - Partida]]</f>
        <v>ZEH2</v>
      </c>
      <c r="AL411" s="30" t="str">
        <f>BS_CONTROLE[[#This Row],[Local - Encerramento]]</f>
        <v>ZEH2</v>
      </c>
      <c r="AM411" s="105" t="str">
        <f>IF(BS_CONTROLE[[#This Row],[Entre - Estações]]=0, "-", BS_CONTROLE[[#This Row],[Entre - Estações]])</f>
        <v>ZUC-ZCG</v>
      </c>
      <c r="AN411" s="105" t="str">
        <f>IF(BS_CONTROLE[[#This Row],[SB]]=0, "-", BS_CONTROLE[[#This Row],[SB]])</f>
        <v>173ZCG</v>
      </c>
      <c r="AO411" s="105">
        <f>IF(BS_CONTROLE[[#This Row],[SUB]]=0, "-", BS_CONTROLE[[#This Row],[SUB]])</f>
        <v>73</v>
      </c>
      <c r="AP411" s="105">
        <f>BS_CONTROLE[[#This Row],[KM - Inicio]]</f>
        <v>176</v>
      </c>
      <c r="AQ411" s="105">
        <f>BS_CONTROLE[[#This Row],[KM - Inicio]]</f>
        <v>176</v>
      </c>
      <c r="AR411" s="108"/>
      <c r="AS411" s="108"/>
      <c r="AT411" s="108"/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</v>
      </c>
      <c r="AZ411" s="153"/>
      <c r="BA411" s="109"/>
      <c r="BB411" s="9" t="str">
        <f>IFERROR(_xlfn.XLOOKUP(AI411, BS_ATIVIDADE[ATIVIDADE],BS_ATIVIDADE[UNIDADE] ), "*")</f>
        <v>M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Higor</v>
      </c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86"/>
      <c r="BQ411" s="11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05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>PEDRO (TP-696)46081</v>
      </c>
      <c r="B412" s="102">
        <v>46081</v>
      </c>
      <c r="C412" s="134">
        <f>IF(BS_CONTROLE[[#This Row],[DATA]]="","",WEEKNUM(BS_CONTROLE[[#This Row],[DATA]]))</f>
        <v>9</v>
      </c>
      <c r="D412" s="222" t="s">
        <v>945</v>
      </c>
      <c r="E412" s="233">
        <v>369</v>
      </c>
      <c r="F412" s="227" t="s">
        <v>806</v>
      </c>
      <c r="G412" s="142" t="str">
        <f>IF(D412="","*",VLOOKUP(F412,BS_ATIVIDADE[],3,FALSE))</f>
        <v>SOLDA</v>
      </c>
      <c r="H412" s="106" t="s">
        <v>624</v>
      </c>
      <c r="I412" s="106"/>
      <c r="J412" s="105">
        <v>73</v>
      </c>
      <c r="K412" s="105">
        <v>156.9</v>
      </c>
      <c r="L412" s="105" t="s">
        <v>624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2" s="106">
        <v>0.375</v>
      </c>
      <c r="P412" s="106">
        <v>6.25E-2</v>
      </c>
      <c r="Q412" s="105">
        <v>1</v>
      </c>
      <c r="R412" s="9" t="str">
        <f>IF(F412=0, "*", IFERROR(_xlfn.XLOOKUP(F412, BS_ATIVIDADE[ATIVIDADE], BS_ATIVIDADE[UNIDADE]), "*"))</f>
        <v>Nº DE SOLDA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1354</v>
      </c>
      <c r="W412" s="151" t="s">
        <v>1490</v>
      </c>
      <c r="X412" s="104" t="s">
        <v>452</v>
      </c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PDM - SOLDA</v>
      </c>
      <c r="AJ412" s="8" t="str">
        <f>IF(BS_CONTROLE[[#This Row],[Atividade]]=0, "-", BS_CONTROLE[[#This Row],[Atividade]])</f>
        <v>PDM - SOLDA</v>
      </c>
      <c r="AK412" s="30" t="str">
        <f>BS_CONTROLE[[#This Row],[Local - Partida]]</f>
        <v>-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ZCV-ZCT</v>
      </c>
      <c r="AN412" s="105" t="str">
        <f>IF(BS_CONTROLE[[#This Row],[SB]]=0, "-", BS_CONTROLE[[#This Row],[SB]])</f>
        <v>152ZCT</v>
      </c>
      <c r="AO412" s="105">
        <f>IF(BS_CONTROLE[[#This Row],[SUB]]=0, "-", BS_CONTROLE[[#This Row],[SUB]])</f>
        <v>73</v>
      </c>
      <c r="AP412" s="105">
        <f>BS_CONTROLE[[#This Row],[KM - Inicio]]</f>
        <v>156.9</v>
      </c>
      <c r="AQ412" s="105">
        <f>BS_CONTROLE[[#This Row],[KM - Inicio]]</f>
        <v>156.9</v>
      </c>
      <c r="AR412" s="108"/>
      <c r="AS412" s="108"/>
      <c r="AT412" s="108"/>
      <c r="AU412" s="135"/>
      <c r="AV412" s="135"/>
      <c r="AW412" s="13"/>
      <c r="AX412" s="13"/>
      <c r="AY412" s="176">
        <f>IF(D412="","*",IFERROR(IF(ISODD(COUNT(AS412:AX412)),"ERRO",SUM((AT412-AS412),(AV412-AU412),(AX412-AW412))),"ERRO"))</f>
        <v>0</v>
      </c>
      <c r="AZ412" s="153"/>
      <c r="BA412" s="109"/>
      <c r="BB412" s="9" t="str">
        <f>IFERROR(_xlfn.XLOOKUP(AI412, BS_ATIVIDADE[ATIVIDADE],BS_ATIVIDADE[UNIDADE] ), "*")</f>
        <v>Nº DE SOLDA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Produção e Intervalo</v>
      </c>
      <c r="BR412" s="18">
        <f>IF(OR(B412="",F412=""),"*",AY412/P412)</f>
        <v>0</v>
      </c>
      <c r="BS412" s="18">
        <f>IF(OR(B412="",F412=""),"*",BA412/Q412)</f>
        <v>0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285" t="str">
        <f>D413&amp;B413</f>
        <v>JULIO (TF-648)46081</v>
      </c>
      <c r="B413" s="181">
        <v>46081</v>
      </c>
      <c r="C413" s="134">
        <f>IF(BS_CONTROLE[[#This Row],[DATA]]="","",WEEKNUM(BS_CONTROLE[[#This Row],[DATA]]))</f>
        <v>9</v>
      </c>
      <c r="D413" s="236" t="s">
        <v>929</v>
      </c>
      <c r="E413" s="233"/>
      <c r="F413" s="286" t="s">
        <v>784</v>
      </c>
      <c r="G413" s="142" t="str">
        <f>IF(D413="","*",VLOOKUP(F413,BS_ATIVIDADE[],3,FALSE))</f>
        <v>AMV</v>
      </c>
      <c r="H413" s="182" t="s">
        <v>624</v>
      </c>
      <c r="I413" s="182" t="s">
        <v>624</v>
      </c>
      <c r="J413" s="287">
        <v>73</v>
      </c>
      <c r="K413" s="287">
        <v>88.1</v>
      </c>
      <c r="L413" s="105" t="s">
        <v>624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3" s="127" t="s">
        <v>1618</v>
      </c>
      <c r="O413" s="106">
        <v>0.375</v>
      </c>
      <c r="P413" s="106">
        <v>8.3333333333333329E-2</v>
      </c>
      <c r="Q413" s="105">
        <v>1</v>
      </c>
      <c r="R413" s="288" t="str">
        <f>IF(F413=0, "*", IFERROR(_xlfn.XLOOKUP(F413, BS_ATIVIDADE[ATIVIDADE], BS_ATIVIDADE[UNIDADE]), "*"))</f>
        <v>Nº DE PEÇAS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1710</v>
      </c>
      <c r="W413" s="105" t="s">
        <v>1711</v>
      </c>
      <c r="X413" s="104" t="s">
        <v>447</v>
      </c>
      <c r="Y413" s="129"/>
      <c r="Z413" s="104"/>
      <c r="AA413" s="183"/>
      <c r="AB413" s="184"/>
      <c r="AC413" s="184"/>
      <c r="AD413" s="185"/>
      <c r="AE413" s="183"/>
      <c r="AF413" s="183"/>
      <c r="AG413" s="127"/>
      <c r="AH413" s="14"/>
      <c r="AI413" s="290" t="str">
        <f>IF(BS_CONTROLE[[#This Row],[Atividade]]=0, "-", BS_CONTROLE[[#This Row],[Atividade]])</f>
        <v>PDM - AMV - MEIA CHAVE</v>
      </c>
      <c r="AJ413" s="8" t="str">
        <f>IF(BS_CONTROLE[[#This Row],[Atividade]]=0, "-", BS_CONTROLE[[#This Row],[Atividade]])</f>
        <v>PDM - AMV - MEIA CHAVE</v>
      </c>
      <c r="AK413" s="30" t="str">
        <f>BS_CONTROLE[[#This Row],[Local - Partida]]</f>
        <v>-</v>
      </c>
      <c r="AL413" s="30" t="str">
        <f>BS_CONTROLE[[#This Row],[Local - Encerramento]]</f>
        <v>-</v>
      </c>
      <c r="AM413" s="105" t="str">
        <f>IF(BS_CONTROLE[[#This Row],[Entre - Estações]]=0, "-", BS_CONTROLE[[#This Row],[Entre - Estações]])</f>
        <v>ZLQ-ZCZ</v>
      </c>
      <c r="AN413" s="105" t="str">
        <f>IF(BS_CONTROLE[[#This Row],[SB]]=0, "-", BS_CONTROLE[[#This Row],[SB]])</f>
        <v>ZCZS</v>
      </c>
      <c r="AO413" s="291">
        <f>IF(BS_CONTROLE[[#This Row],[SUB]]=0, "-", BS_CONTROLE[[#This Row],[SUB]])</f>
        <v>73</v>
      </c>
      <c r="AP413" s="105">
        <f>BS_CONTROLE[[#This Row],[KM - Inicio]]</f>
        <v>88.1</v>
      </c>
      <c r="AQ413" s="291">
        <f>BS_CONTROLE[[#This Row],[KM - Inicio]]</f>
        <v>88.1</v>
      </c>
      <c r="AR413" s="108"/>
      <c r="AS413" s="108"/>
      <c r="AT413" s="108"/>
      <c r="AU413" s="135"/>
      <c r="AV413" s="135"/>
      <c r="AW413" s="13"/>
      <c r="AX413" s="13"/>
      <c r="AY413" s="204">
        <f>IF(D413="","*",IFERROR(IF(ISODD(COUNT(AS413:AX413)),"ERRO",SUM((AT413-AS413),(AV413-AU413),(AX413-AW413))),"ERRO"))</f>
        <v>0</v>
      </c>
      <c r="AZ413" s="153"/>
      <c r="BA413" s="109"/>
      <c r="BB413" s="9" t="str">
        <f>IFERROR(_xlfn.XLOOKUP(AI413, BS_ATIVIDADE[ATIVIDADE],BS_ATIVIDADE[UNIDADE] ), "*")</f>
        <v>Nº DE PEÇAS</v>
      </c>
      <c r="BC413" s="29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29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 t="str">
        <f>BS_CONTROLE[[#This Row],[Responsavel pelo boletim]]</f>
        <v>Carlos eduardo</v>
      </c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86"/>
      <c r="BQ413" s="11" t="str">
        <f>IF(AND(BR413&lt;1,BS413&lt;1),"Produção e Intervalo",IF(BR413&lt;1,"Intervalo",IF(BS413&lt;1,"Produção","Aderente")))</f>
        <v>Produção e Intervalo</v>
      </c>
      <c r="BR413" s="18">
        <f>IF(OR(B413="",F413=""),"*",AY413/P413)</f>
        <v>0</v>
      </c>
      <c r="BS413" s="18">
        <f>IF(OR(B413="",F413=""),"*",BA413/Q413)</f>
        <v>0</v>
      </c>
      <c r="BT413" s="205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285" t="str">
        <f>D414&amp;B414</f>
        <v>EDVAN (TP-691)46081</v>
      </c>
      <c r="B414" s="181">
        <v>46081</v>
      </c>
      <c r="C414" s="134">
        <f>IF(BS_CONTROLE[[#This Row],[DATA]]="","",WEEKNUM(BS_CONTROLE[[#This Row],[DATA]]))</f>
        <v>9</v>
      </c>
      <c r="D414" s="236" t="s">
        <v>905</v>
      </c>
      <c r="E414" s="233"/>
      <c r="F414" s="286" t="s">
        <v>813</v>
      </c>
      <c r="G414" s="142" t="str">
        <f>IF(D414="","*",VLOOKUP(F414,BS_ATIVIDADE[],3,FALSE))</f>
        <v>TRILHO - SUBSTITUIÇÂO</v>
      </c>
      <c r="H414" s="182" t="s">
        <v>624</v>
      </c>
      <c r="I414" s="182" t="s">
        <v>624</v>
      </c>
      <c r="J414" s="287">
        <v>73</v>
      </c>
      <c r="K414" s="287">
        <v>55</v>
      </c>
      <c r="L414" s="105" t="s">
        <v>624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4" s="106">
        <v>0.375</v>
      </c>
      <c r="P414" s="106">
        <v>8.3333333333333329E-2</v>
      </c>
      <c r="Q414" s="105">
        <v>312</v>
      </c>
      <c r="R414" s="288" t="str">
        <f>IF(F414=0, "*", IFERROR(_xlfn.XLOOKUP(F414, BS_ATIVIDADE[ATIVIDADE], BS_ATIVIDADE[UNIDADE]), "*"))</f>
        <v>M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05" t="s">
        <v>1712</v>
      </c>
      <c r="W414" s="105" t="s">
        <v>1713</v>
      </c>
      <c r="X414" s="104" t="s">
        <v>452</v>
      </c>
      <c r="Y414" s="129"/>
      <c r="Z414" s="104"/>
      <c r="AA414" s="183"/>
      <c r="AB414" s="184"/>
      <c r="AC414" s="184"/>
      <c r="AD414" s="185"/>
      <c r="AE414" s="183"/>
      <c r="AF414" s="183"/>
      <c r="AG414" s="127"/>
      <c r="AH414" s="14"/>
      <c r="AI414" s="290" t="str">
        <f>IF(BS_CONTROLE[[#This Row],[Atividade]]=0, "-", BS_CONTROLE[[#This Row],[Atividade]])</f>
        <v>PDM - SUBSTITUIÇÃO - TRILHO</v>
      </c>
      <c r="AJ414" s="8" t="str">
        <f>IF(BS_CONTROLE[[#This Row],[Atividade]]=0, "-", BS_CONTROLE[[#This Row],[Atividade]])</f>
        <v>PDM - SUBSTITUIÇÃO - TRILHO</v>
      </c>
      <c r="AK414" s="30" t="str">
        <f>BS_CONTROLE[[#This Row],[Local - Partida]]</f>
        <v>-</v>
      </c>
      <c r="AL414" s="30" t="str">
        <f>BS_CONTROLE[[#This Row],[Local - Encerramento]]</f>
        <v>-</v>
      </c>
      <c r="AM414" s="105" t="str">
        <f>IF(BS_CONTROLE[[#This Row],[Entre - Estações]]=0, "-", BS_CONTROLE[[#This Row],[Entre - Estações]])</f>
        <v>ZDG-ZTN</v>
      </c>
      <c r="AN414" s="105" t="str">
        <f>IF(BS_CONTROLE[[#This Row],[SB]]=0, "-", BS_CONTROLE[[#This Row],[SB]])</f>
        <v>ZDGK58</v>
      </c>
      <c r="AO414" s="291">
        <f>IF(BS_CONTROLE[[#This Row],[SUB]]=0, "-", BS_CONTROLE[[#This Row],[SUB]])</f>
        <v>73</v>
      </c>
      <c r="AP414" s="105">
        <f>BS_CONTROLE[[#This Row],[KM - Inicio]]</f>
        <v>55</v>
      </c>
      <c r="AQ414" s="291">
        <f>BS_CONTROLE[[#This Row],[KM - Inicio]]</f>
        <v>55</v>
      </c>
      <c r="AR414" s="108"/>
      <c r="AS414" s="108"/>
      <c r="AT414" s="108"/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0</v>
      </c>
      <c r="AZ414" s="153"/>
      <c r="BA414" s="109"/>
      <c r="BB414" s="9" t="str">
        <f>IFERROR(_xlfn.XLOOKUP(AI414, BS_ATIVIDADE[ATIVIDADE],BS_ATIVIDADE[UNIDADE] ), "*")</f>
        <v>M</v>
      </c>
      <c r="BC414" s="29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29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50" t="str">
        <f>BS_CONTROLE[[#This Row],[Responsavel pelo boletim]]</f>
        <v>carlos eduardo</v>
      </c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86"/>
      <c r="BQ414" s="11" t="str">
        <f>IF(AND(BR414&lt;1,BS414&lt;1),"Produção e Intervalo",IF(BR414&lt;1,"Intervalo",IF(BS414&lt;1,"Produção","Aderente")))</f>
        <v>Produção e Intervalo</v>
      </c>
      <c r="BR414" s="18">
        <f>IF(OR(B414="",F414=""),"*",AY414/P414)</f>
        <v>0</v>
      </c>
      <c r="BS414" s="18">
        <f>IF(OR(B414="",F414=""),"*",BA414/Q414)</f>
        <v>0</v>
      </c>
      <c r="BT414" s="205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285" t="str">
        <f>D415&amp;B415</f>
        <v>V4046081</v>
      </c>
      <c r="B415" s="181">
        <v>46081</v>
      </c>
      <c r="C415" s="134">
        <f>IF(BS_CONTROLE[[#This Row],[DATA]]="","",WEEKNUM(BS_CONTROLE[[#This Row],[DATA]]))</f>
        <v>9</v>
      </c>
      <c r="D415" s="222" t="s">
        <v>796</v>
      </c>
      <c r="E415" s="233">
        <v>378</v>
      </c>
      <c r="F415" s="227" t="s">
        <v>638</v>
      </c>
      <c r="G415" s="142" t="str">
        <f>IF(D415="","*",VLOOKUP(F415,BS_ATIVIDADE[],3,FALSE))</f>
        <v>OUTROS</v>
      </c>
      <c r="H415" s="106" t="s">
        <v>137</v>
      </c>
      <c r="I415" s="106" t="s">
        <v>302</v>
      </c>
      <c r="J415" s="105">
        <v>73</v>
      </c>
      <c r="K415" s="105">
        <v>42</v>
      </c>
      <c r="L415" s="105">
        <v>262</v>
      </c>
      <c r="M415" s="127" t="s">
        <v>1693</v>
      </c>
      <c r="N415" s="127" t="s">
        <v>1694</v>
      </c>
      <c r="O415" s="106">
        <v>0.33333333333333331</v>
      </c>
      <c r="P415" s="106">
        <v>4.1666666666666664E-2</v>
      </c>
      <c r="Q415" s="105">
        <v>1</v>
      </c>
      <c r="R415" s="288" t="str">
        <f>IF(F415=0, "*", IFERROR(_xlfn.XLOOKUP(F415, BS_ATIVIDADE[ATIVIDADE], BS_ATIVIDADE[UNIDADE]), "*"))</f>
        <v>BINÁRIO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1063</v>
      </c>
      <c r="W415" s="151" t="s">
        <v>1482</v>
      </c>
      <c r="X415" s="104" t="s">
        <v>452</v>
      </c>
      <c r="Y415" s="129"/>
      <c r="Z415" s="104"/>
      <c r="AA415" s="105">
        <v>1</v>
      </c>
      <c r="AB415" s="103" t="s">
        <v>443</v>
      </c>
      <c r="AC415" s="152"/>
      <c r="AD415" s="107">
        <v>0.29166666666666669</v>
      </c>
      <c r="AE415" s="105">
        <v>6240</v>
      </c>
      <c r="AF415" s="105">
        <v>6200</v>
      </c>
      <c r="AG415" s="105" t="s">
        <v>624</v>
      </c>
      <c r="AH415" s="14"/>
      <c r="AI415" s="290" t="str">
        <f>IF(BS_CONTROLE[[#This Row],[Atividade]]=0, "-", BS_CONTROLE[[#This Row],[Atividade]])</f>
        <v>DESLOCAMENTO</v>
      </c>
      <c r="AJ415" s="8" t="str">
        <f>IF(BS_CONTROLE[[#This Row],[Atividade]]=0, "-", BS_CONTROLE[[#This Row],[Atividade]])</f>
        <v>DESLOCAMENTO</v>
      </c>
      <c r="AK415" s="30" t="str">
        <f>BS_CONTROLE[[#This Row],[Local - Partida]]</f>
        <v>ZMA2</v>
      </c>
      <c r="AL415" s="30" t="str">
        <f>BS_CONTROLE[[#This Row],[Local - Encerramento]]</f>
        <v>ZEC2</v>
      </c>
      <c r="AM415" s="105" t="str">
        <f>IF(BS_CONTROLE[[#This Row],[Entre - Estações]]=0, "-", BS_CONTROLE[[#This Row],[Entre - Estações]])</f>
        <v>ZMA-ZEC</v>
      </c>
      <c r="AN415" s="105" t="str">
        <f>IF(BS_CONTROLE[[#This Row],[SB]]=0, "-", BS_CONTROLE[[#This Row],[SB]])</f>
        <v>ZMAZEC</v>
      </c>
      <c r="AO415" s="291">
        <f>IF(BS_CONTROLE[[#This Row],[SUB]]=0, "-", BS_CONTROLE[[#This Row],[SUB]])</f>
        <v>73</v>
      </c>
      <c r="AP415" s="105">
        <f>BS_CONTROLE[[#This Row],[KM - Inicio]]</f>
        <v>42</v>
      </c>
      <c r="AQ415" s="291">
        <f>BS_CONTROLE[[#This Row],[KM - Inicio]]</f>
        <v>42</v>
      </c>
      <c r="AR415" s="108"/>
      <c r="AS415" s="108"/>
      <c r="AT415" s="108"/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</v>
      </c>
      <c r="AZ415" s="153"/>
      <c r="BA415" s="109"/>
      <c r="BB415" s="9" t="str">
        <f>IFERROR(_xlfn.XLOOKUP(AI415, BS_ATIVIDADE[ATIVIDADE],BS_ATIVIDADE[UNIDADE] ), "*")</f>
        <v>BINÁRIO</v>
      </c>
      <c r="BC415" s="29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29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50" t="str">
        <f>BS_CONTROLE[[#This Row],[Responsavel pelo boletim]]</f>
        <v>Antonioni</v>
      </c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86"/>
      <c r="BQ415" s="11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05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285" t="str">
        <f>D416&amp;B416</f>
        <v>ANTONIO (TF-681)46081</v>
      </c>
      <c r="B416" s="181">
        <v>46081</v>
      </c>
      <c r="C416" s="134">
        <f>IF(BS_CONTROLE[[#This Row],[DATA]]="","",WEEKNUM(BS_CONTROLE[[#This Row],[DATA]]))</f>
        <v>9</v>
      </c>
      <c r="D416" s="236" t="s">
        <v>882</v>
      </c>
      <c r="E416" s="233"/>
      <c r="F416" s="286" t="s">
        <v>806</v>
      </c>
      <c r="G416" s="142" t="str">
        <f>IF(D416="","*",VLOOKUP(F416,BS_ATIVIDADE[],3,FALSE))</f>
        <v>SOLDA</v>
      </c>
      <c r="H416" s="182" t="s">
        <v>624</v>
      </c>
      <c r="I416" s="182" t="s">
        <v>624</v>
      </c>
      <c r="J416" s="287">
        <v>73</v>
      </c>
      <c r="K416" s="287">
        <v>36</v>
      </c>
      <c r="L416" s="105" t="s">
        <v>624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16" s="106">
        <v>0.375</v>
      </c>
      <c r="P416" s="106">
        <v>6.25E-2</v>
      </c>
      <c r="Q416" s="105">
        <v>1</v>
      </c>
      <c r="R416" s="288" t="str">
        <f>IF(F416=0, "*", IFERROR(_xlfn.XLOOKUP(F416, BS_ATIVIDADE[ATIVIDADE], BS_ATIVIDADE[UNIDADE]), "*"))</f>
        <v>Nº DE SOLDA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1712</v>
      </c>
      <c r="W416" s="151" t="s">
        <v>1490</v>
      </c>
      <c r="X416" s="104" t="s">
        <v>452</v>
      </c>
      <c r="Y416" s="129"/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290" t="str">
        <f>IF(BS_CONTROLE[[#This Row],[Atividade]]=0, "-", BS_CONTROLE[[#This Row],[Atividade]])</f>
        <v>PDM - SOLDA</v>
      </c>
      <c r="AJ416" s="8" t="str">
        <f>IF(BS_CONTROLE[[#This Row],[Atividade]]=0, "-", BS_CONTROLE[[#This Row],[Atividade]])</f>
        <v>PDM - SOLDA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ZDZ-ZMA</v>
      </c>
      <c r="AN416" s="105" t="str">
        <f>IF(BS_CONTROLE[[#This Row],[SB]]=0, "-", BS_CONTROLE[[#This Row],[SB]])</f>
        <v>K30K36</v>
      </c>
      <c r="AO416" s="291">
        <f>IF(BS_CONTROLE[[#This Row],[SUB]]=0, "-", BS_CONTROLE[[#This Row],[SUB]])</f>
        <v>73</v>
      </c>
      <c r="AP416" s="105">
        <f>BS_CONTROLE[[#This Row],[KM - Inicio]]</f>
        <v>36</v>
      </c>
      <c r="AQ416" s="291">
        <f>BS_CONTROLE[[#This Row],[KM - Inicio]]</f>
        <v>36</v>
      </c>
      <c r="AR416" s="108"/>
      <c r="AS416" s="108"/>
      <c r="AT416" s="108"/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/>
      <c r="BB416" s="9" t="str">
        <f>IFERROR(_xlfn.XLOOKUP(AI416, BS_ATIVIDADE[ATIVIDADE],BS_ATIVIDADE[UNIDADE] ), "*")</f>
        <v>Nº DE SOLDA</v>
      </c>
      <c r="BC416" s="29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29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86"/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>CARLOS (TP-722)46081</v>
      </c>
      <c r="B417" s="102">
        <v>46081</v>
      </c>
      <c r="C417" s="134">
        <f>IF(BS_CONTROLE[[#This Row],[DATA]]="","",WEEKNUM(BS_CONTROLE[[#This Row],[DATA]]))</f>
        <v>9</v>
      </c>
      <c r="D417" s="224" t="s">
        <v>888</v>
      </c>
      <c r="E417" s="233">
        <v>282</v>
      </c>
      <c r="F417" s="229" t="s">
        <v>806</v>
      </c>
      <c r="G417" s="142" t="str">
        <f>IF(D417="","*",VLOOKUP(F417,BS_ATIVIDADE[],3,FALSE))</f>
        <v>SOLDA</v>
      </c>
      <c r="H417" s="106" t="s">
        <v>624</v>
      </c>
      <c r="I417" s="106" t="s">
        <v>624</v>
      </c>
      <c r="J417" s="105">
        <v>70</v>
      </c>
      <c r="K417" s="105">
        <v>157.69999999999999</v>
      </c>
      <c r="L417" s="105" t="s">
        <v>624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17" s="106">
        <v>0.375</v>
      </c>
      <c r="P417" s="106">
        <v>6.25E-2</v>
      </c>
      <c r="Q417" s="105">
        <v>1</v>
      </c>
      <c r="R417" s="9" t="str">
        <f>IF(F417=0, "*", IFERROR(_xlfn.XLOOKUP(F417, BS_ATIVIDADE[ATIVIDADE], BS_ATIVIDADE[UNIDADE]), "*"))</f>
        <v>Nº DE SOLDA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7" s="105" t="s">
        <v>1199</v>
      </c>
      <c r="W417" s="151" t="s">
        <v>1490</v>
      </c>
      <c r="X417" s="104" t="s">
        <v>452</v>
      </c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PDM - SOLDA</v>
      </c>
      <c r="AJ417" s="8" t="str">
        <f>IF(BS_CONTROLE[[#This Row],[Atividade]]=0, "-", BS_CONTROLE[[#This Row],[Atividade]])</f>
        <v>PDM - SOLDA</v>
      </c>
      <c r="AK417" s="30" t="str">
        <f>BS_CONTROLE[[#This Row],[Local - Partida]]</f>
        <v>-</v>
      </c>
      <c r="AL417" s="30" t="str">
        <f>BS_CONTROLE[[#This Row],[Local - Encerramento]]</f>
        <v>-</v>
      </c>
      <c r="AM417" s="105" t="str">
        <f>IF(BS_CONTROLE[[#This Row],[Entre - Estações]]=0, "-", BS_CONTROLE[[#This Row],[Entre - Estações]])</f>
        <v>ZOX</v>
      </c>
      <c r="AN417" s="105" t="str">
        <f>IF(BS_CONTROLE[[#This Row],[SB]]=0, "-", BS_CONTROLE[[#This Row],[SB]])</f>
        <v>ZOX1</v>
      </c>
      <c r="AO417" s="105">
        <f>IF(BS_CONTROLE[[#This Row],[SUB]]=0, "-", BS_CONTROLE[[#This Row],[SUB]])</f>
        <v>70</v>
      </c>
      <c r="AP417" s="105">
        <f>BS_CONTROLE[[#This Row],[KM - Inicio]]</f>
        <v>157.69999999999999</v>
      </c>
      <c r="AQ417" s="105">
        <f>BS_CONTROLE[[#This Row],[KM - Inicio]]</f>
        <v>157.69999999999999</v>
      </c>
      <c r="AR417" s="108"/>
      <c r="AS417" s="108"/>
      <c r="AT417" s="108"/>
      <c r="AU417" s="135"/>
      <c r="AV417" s="135"/>
      <c r="AW417" s="13"/>
      <c r="AX417" s="13"/>
      <c r="AY417" s="176">
        <f>IF(D417="","*",IFERROR(IF(ISODD(COUNT(AS417:AX417)),"ERRO",SUM((AT417-AS417),(AV417-AU417),(AX417-AW417))),"ERRO"))</f>
        <v>0</v>
      </c>
      <c r="AZ417" s="153"/>
      <c r="BA417" s="109"/>
      <c r="BB417" s="9" t="str">
        <f>IFERROR(_xlfn.XLOOKUP(AI417, BS_ATIVIDADE[ATIVIDADE],BS_ATIVIDADE[UNIDADE] ), "*")</f>
        <v>Nº DE SOLDA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Produção e Intervalo</v>
      </c>
      <c r="BR417" s="18">
        <f>IF(OR(B417="",F417=""),"*",AY417/P417)</f>
        <v>0</v>
      </c>
      <c r="BS417" s="18">
        <f>IF(OR(B417="",F417=""),"*",BA417/Q417)</f>
        <v>0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390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391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>V8846082</v>
      </c>
      <c r="B420" s="102">
        <v>46082</v>
      </c>
      <c r="C420" s="134">
        <f>IF(BS_CONTROLE[[#This Row],[DATA]]="","",WEEKNUM(BS_CONTROLE[[#This Row],[DATA]]))</f>
        <v>10</v>
      </c>
      <c r="D420" s="222" t="s">
        <v>832</v>
      </c>
      <c r="E420" s="233">
        <v>367</v>
      </c>
      <c r="F420" s="227" t="s">
        <v>729</v>
      </c>
      <c r="G420" s="142" t="str">
        <f>IF(D420="","*",VLOOKUP(F420,BS_ATIVIDADE[],3,FALSE))</f>
        <v>MECANIZAÇÃO - SOCADORA</v>
      </c>
      <c r="H420" s="106" t="s">
        <v>334</v>
      </c>
      <c r="I420" s="106" t="s">
        <v>332</v>
      </c>
      <c r="J420" s="105">
        <v>73</v>
      </c>
      <c r="K420" s="105">
        <v>309</v>
      </c>
      <c r="L420" s="105">
        <v>307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0" s="106">
        <v>0.35416666666666669</v>
      </c>
      <c r="P420" s="106">
        <v>8.3333333333333329E-2</v>
      </c>
      <c r="Q420" s="105">
        <v>1020</v>
      </c>
      <c r="R420" s="9" t="str">
        <f>IF(F420=0, "*", IFERROR(_xlfn.XLOOKUP(F420, BS_ATIVIDADE[ATIVIDADE], BS_ATIVIDADE[UNIDADE]), "*"))</f>
        <v>M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1063</v>
      </c>
      <c r="W420" s="151" t="s">
        <v>1282</v>
      </c>
      <c r="X420" s="104" t="s">
        <v>452</v>
      </c>
      <c r="Y420" s="129"/>
      <c r="Z420" s="104"/>
      <c r="AA420" s="105">
        <v>1</v>
      </c>
      <c r="AB420" s="103" t="s">
        <v>443</v>
      </c>
      <c r="AC420" s="152" t="s">
        <v>437</v>
      </c>
      <c r="AD420" s="107">
        <v>0.29166666666666669</v>
      </c>
      <c r="AE420" s="105">
        <v>6214</v>
      </c>
      <c r="AF420" s="105">
        <v>6238</v>
      </c>
      <c r="AG420" s="105" t="s">
        <v>624</v>
      </c>
      <c r="AH420" s="14"/>
      <c r="AI420" s="126" t="str">
        <f>IF(BS_CONTROLE[[#This Row],[Atividade]]=0, "-", BS_CONTROLE[[#This Row],[Atividade]])</f>
        <v>MECANIZAÇÃO - SOCADORA</v>
      </c>
      <c r="AJ420" s="8" t="str">
        <f>IF(BS_CONTROLE[[#This Row],[Atividade]]=0, "-", BS_CONTROLE[[#This Row],[Atividade]])</f>
        <v>MECANIZAÇÃO - SOCADORA</v>
      </c>
      <c r="AK420" s="30" t="str">
        <f>BS_CONTROLE[[#This Row],[Local - Partida]]</f>
        <v>ZDP2</v>
      </c>
      <c r="AL420" s="30" t="str">
        <f>BS_CONTROLE[[#This Row],[Local - Encerramento]]</f>
        <v>ZDP</v>
      </c>
      <c r="AM420" s="105" t="str">
        <f>IF(BS_CONTROLE[[#This Row],[Entre - Estações]]=0, "-", BS_CONTROLE[[#This Row],[Entre - Estações]])</f>
        <v>ZVP-ZGI</v>
      </c>
      <c r="AN420" s="105" t="str">
        <f>IF(BS_CONTROLE[[#This Row],[SB]]=0, "-", BS_CONTROLE[[#This Row],[SB]])</f>
        <v>ZVP312</v>
      </c>
      <c r="AO420" s="105">
        <f>IF(BS_CONTROLE[[#This Row],[SUB]]=0, "-", BS_CONTROLE[[#This Row],[SUB]])</f>
        <v>73</v>
      </c>
      <c r="AP420" s="105">
        <f>BS_CONTROLE[[#This Row],[KM - Inicio]]</f>
        <v>309</v>
      </c>
      <c r="AQ420" s="105">
        <f>BS_CONTROLE[[#This Row],[KM - Inicio]]</f>
        <v>309</v>
      </c>
      <c r="AR420" s="108"/>
      <c r="AS420" s="108"/>
      <c r="AT420" s="108"/>
      <c r="AU420" s="135"/>
      <c r="AV420" s="135"/>
      <c r="AW420" s="13"/>
      <c r="AX420" s="13"/>
      <c r="AY420" s="176">
        <f>IF(D420="","*",IFERROR(IF(ISODD(COUNT(AS420:AX420)),"ERRO",SUM((AT420-AS420),(AV420-AU420),(AX420-AW420))),"ERRO"))</f>
        <v>0</v>
      </c>
      <c r="AZ420" s="153"/>
      <c r="BA420" s="109"/>
      <c r="BB420" s="9" t="str">
        <f>IFERROR(_xlfn.XLOOKUP(AI420, BS_ATIVIDADE[ATIVIDADE],BS_ATIVIDADE[UNIDADE] ), "*")</f>
        <v>M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285" t="str">
        <f>D421&amp;B421</f>
        <v>V4046082</v>
      </c>
      <c r="B421" s="181">
        <v>46082</v>
      </c>
      <c r="C421" s="134">
        <f>IF(BS_CONTROLE[[#This Row],[DATA]]="","",WEEKNUM(BS_CONTROLE[[#This Row],[DATA]]))</f>
        <v>10</v>
      </c>
      <c r="D421" s="222" t="s">
        <v>796</v>
      </c>
      <c r="E421" s="233">
        <v>343</v>
      </c>
      <c r="F421" s="227" t="s">
        <v>755</v>
      </c>
      <c r="G421" s="142" t="str">
        <f>IF(D421="","*",VLOOKUP(F421,BS_ATIVIDADE[],3,FALSE))</f>
        <v>MODERNIZAÇÃO</v>
      </c>
      <c r="H421" s="182" t="s">
        <v>302</v>
      </c>
      <c r="I421" s="182" t="s">
        <v>300</v>
      </c>
      <c r="J421" s="287">
        <v>73</v>
      </c>
      <c r="K421" s="287">
        <v>262</v>
      </c>
      <c r="L421" s="105">
        <v>267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21" s="127" t="s">
        <v>1714</v>
      </c>
      <c r="O421" s="106">
        <v>0.375</v>
      </c>
      <c r="P421" s="106">
        <v>8.3333333333333329E-2</v>
      </c>
      <c r="Q421" s="105">
        <v>896</v>
      </c>
      <c r="R421" s="288" t="str">
        <f>IF(F421=0, "*", IFERROR(_xlfn.XLOOKUP(F421, BS_ATIVIDADE[ATIVIDADE], BS_ATIVIDADE[UNIDADE]), "*"))</f>
        <v>M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1" s="105" t="s">
        <v>1704</v>
      </c>
      <c r="W421" s="105" t="s">
        <v>1715</v>
      </c>
      <c r="X421" s="104" t="s">
        <v>452</v>
      </c>
      <c r="Y421" s="129"/>
      <c r="Z421" s="104"/>
      <c r="AA421" s="183"/>
      <c r="AB421" s="184"/>
      <c r="AC421" s="184"/>
      <c r="AD421" s="185"/>
      <c r="AE421" s="183"/>
      <c r="AF421" s="183"/>
      <c r="AG421" s="127"/>
      <c r="AH421" s="14"/>
      <c r="AI421" s="290" t="str">
        <f>IF(BS_CONTROLE[[#This Row],[Atividade]]=0, "-", BS_CONTROLE[[#This Row],[Atividade]])</f>
        <v>MODERNIZAÇÃO - SOCADORA</v>
      </c>
      <c r="AJ421" s="8" t="str">
        <f>IF(BS_CONTROLE[[#This Row],[Atividade]]=0, "-", BS_CONTROLE[[#This Row],[Atividade]])</f>
        <v>MODERNIZAÇÃO - SOCADORA</v>
      </c>
      <c r="AK421" s="30" t="str">
        <f>BS_CONTROLE[[#This Row],[Local - Partida]]</f>
        <v>ZEC2</v>
      </c>
      <c r="AL421" s="30" t="str">
        <f>BS_CONTROLE[[#This Row],[Local - Encerramento]]</f>
        <v>ZEC</v>
      </c>
      <c r="AM421" s="105" t="str">
        <f>IF(BS_CONTROLE[[#This Row],[Entre - Estações]]=0, "-", BS_CONTROLE[[#This Row],[Entre - Estações]])</f>
        <v>ZEC</v>
      </c>
      <c r="AN421" s="105" t="str">
        <f>IF(BS_CONTROLE[[#This Row],[SB]]=0, "-", BS_CONTROLE[[#This Row],[SB]])</f>
        <v>ZEC1/267271</v>
      </c>
      <c r="AO421" s="291">
        <f>IF(BS_CONTROLE[[#This Row],[SUB]]=0, "-", BS_CONTROLE[[#This Row],[SUB]])</f>
        <v>73</v>
      </c>
      <c r="AP421" s="105">
        <f>BS_CONTROLE[[#This Row],[KM - Inicio]]</f>
        <v>262</v>
      </c>
      <c r="AQ421" s="291">
        <f>BS_CONTROLE[[#This Row],[KM - Inicio]]</f>
        <v>262</v>
      </c>
      <c r="AR421" s="108"/>
      <c r="AS421" s="108"/>
      <c r="AT421" s="108"/>
      <c r="AU421" s="135"/>
      <c r="AV421" s="135"/>
      <c r="AW421" s="13"/>
      <c r="AX421" s="13"/>
      <c r="AY421" s="204">
        <f>IF(D421="","*",IFERROR(IF(ISODD(COUNT(AS421:AX421)),"ERRO",SUM((AT421-AS421),(AV421-AU421),(AX421-AW421))),"ERRO"))</f>
        <v>0</v>
      </c>
      <c r="AZ421" s="153"/>
      <c r="BA421" s="109"/>
      <c r="BB421" s="9" t="str">
        <f>IFERROR(_xlfn.XLOOKUP(AI421, BS_ATIVIDADE[ATIVIDADE],BS_ATIVIDADE[UNIDADE] ), "*")</f>
        <v>M</v>
      </c>
      <c r="BC421" s="29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29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1" s="150" t="str">
        <f>BS_CONTROLE[[#This Row],[Responsavel pelo boletim]]</f>
        <v>Ronaldo</v>
      </c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86"/>
      <c r="BQ421" s="11" t="str">
        <f>IF(AND(BR421&lt;1,BS421&lt;1),"Produção e Intervalo",IF(BR421&lt;1,"Intervalo",IF(BS421&lt;1,"Produção","Aderente")))</f>
        <v>Produção e Intervalo</v>
      </c>
      <c r="BR421" s="18">
        <f>IF(OR(B421="",F421=""),"*",AY421/P421)</f>
        <v>0</v>
      </c>
      <c r="BS421" s="18">
        <f>IF(OR(B421="",F421=""),"*",BA421/Q421)</f>
        <v>0</v>
      </c>
      <c r="BT421" s="205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>V5346082</v>
      </c>
      <c r="B422" s="102">
        <v>46082</v>
      </c>
      <c r="C422" s="134">
        <f>IF(BS_CONTROLE[[#This Row],[DATA]]="","",WEEKNUM(BS_CONTROLE[[#This Row],[DATA]]))</f>
        <v>10</v>
      </c>
      <c r="D422" s="236" t="s">
        <v>1599</v>
      </c>
      <c r="E422" s="233"/>
      <c r="F422" s="237" t="s">
        <v>729</v>
      </c>
      <c r="G422" s="142" t="str">
        <f>IF(D422="","*",VLOOKUP(F422,BS_ATIVIDADE[],3,FALSE))</f>
        <v>MECANIZAÇÃO - SOCADORA</v>
      </c>
      <c r="H422" s="106" t="s">
        <v>244</v>
      </c>
      <c r="I422" s="106" t="s">
        <v>244</v>
      </c>
      <c r="J422" s="105">
        <v>73</v>
      </c>
      <c r="K422" s="105">
        <v>176</v>
      </c>
      <c r="L422" s="105">
        <v>173.46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2" s="106">
        <v>0.35416666666666669</v>
      </c>
      <c r="P422" s="106">
        <v>8.3333333333333329E-2</v>
      </c>
      <c r="Q422" s="105">
        <v>800</v>
      </c>
      <c r="R422" s="9" t="str">
        <f>IF(F422=0, "*", IFERROR(_xlfn.XLOOKUP(F422, BS_ATIVIDADE[ATIVIDADE], BS_ATIVIDADE[UNIDADE]), "*"))</f>
        <v>M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2" s="105" t="s">
        <v>1603</v>
      </c>
      <c r="W422" s="105" t="s">
        <v>1709</v>
      </c>
      <c r="X422" s="104" t="s">
        <v>452</v>
      </c>
      <c r="Y422" s="129"/>
      <c r="Z422" s="104"/>
      <c r="AA422" s="183">
        <v>1</v>
      </c>
      <c r="AB422" s="184" t="s">
        <v>443</v>
      </c>
      <c r="AC422" s="184" t="s">
        <v>437</v>
      </c>
      <c r="AD422" s="185">
        <v>0.29166666666666669</v>
      </c>
      <c r="AE422" s="183">
        <v>6253</v>
      </c>
      <c r="AF422" s="183"/>
      <c r="AG422" s="127"/>
      <c r="AH422" s="14"/>
      <c r="AI422" s="126" t="str">
        <f>IF(BS_CONTROLE[[#This Row],[Atividade]]=0, "-", BS_CONTROLE[[#This Row],[Atividade]])</f>
        <v>MECANIZAÇÃO - SOCADORA</v>
      </c>
      <c r="AJ422" s="8" t="str">
        <f>IF(BS_CONTROLE[[#This Row],[Atividade]]=0, "-", BS_CONTROLE[[#This Row],[Atividade]])</f>
        <v>MECANIZAÇÃO - SOCADORA</v>
      </c>
      <c r="AK422" s="30" t="str">
        <f>BS_CONTROLE[[#This Row],[Local - Partida]]</f>
        <v>ZEH2</v>
      </c>
      <c r="AL422" s="30" t="str">
        <f>BS_CONTROLE[[#This Row],[Local - Encerramento]]</f>
        <v>ZEH2</v>
      </c>
      <c r="AM422" s="105" t="str">
        <f>IF(BS_CONTROLE[[#This Row],[Entre - Estações]]=0, "-", BS_CONTROLE[[#This Row],[Entre - Estações]])</f>
        <v>ZUC-ZCG</v>
      </c>
      <c r="AN422" s="105" t="str">
        <f>IF(BS_CONTROLE[[#This Row],[SB]]=0, "-", BS_CONTROLE[[#This Row],[SB]])</f>
        <v>173ZCG</v>
      </c>
      <c r="AO422" s="105">
        <f>IF(BS_CONTROLE[[#This Row],[SUB]]=0, "-", BS_CONTROLE[[#This Row],[SUB]])</f>
        <v>73</v>
      </c>
      <c r="AP422" s="105">
        <f>BS_CONTROLE[[#This Row],[KM - Inicio]]</f>
        <v>176</v>
      </c>
      <c r="AQ422" s="105">
        <f>BS_CONTROLE[[#This Row],[KM - Inicio]]</f>
        <v>176</v>
      </c>
      <c r="AR422" s="108"/>
      <c r="AS422" s="108"/>
      <c r="AT422" s="108"/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</v>
      </c>
      <c r="AZ422" s="153"/>
      <c r="BA422" s="109"/>
      <c r="BB422" s="9" t="str">
        <f>IFERROR(_xlfn.XLOOKUP(AI422, BS_ATIVIDADE[ATIVIDADE],BS_ATIVIDADE[UNIDADE] ), "*")</f>
        <v>M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Produção e Intervalo</v>
      </c>
      <c r="BR422" s="18">
        <f>IF(OR(B422="",F422=""),"*",AY422/P422)</f>
        <v>0</v>
      </c>
      <c r="BS422" s="18">
        <f>IF(OR(B422="",F422=""),"*",BA422/Q422)</f>
        <v>0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>V8846083</v>
      </c>
      <c r="B428" s="102">
        <v>46083</v>
      </c>
      <c r="C428" s="134">
        <f>IF(BS_CONTROLE[[#This Row],[DATA]]="","",WEEKNUM(BS_CONTROLE[[#This Row],[DATA]]))</f>
        <v>10</v>
      </c>
      <c r="D428" s="222" t="s">
        <v>832</v>
      </c>
      <c r="E428" s="233">
        <v>367</v>
      </c>
      <c r="F428" s="227" t="s">
        <v>729</v>
      </c>
      <c r="G428" s="142" t="str">
        <f>IF(D428="","*",VLOOKUP(F428,BS_ATIVIDADE[],3,FALSE))</f>
        <v>MECANIZAÇÃO - SOCADORA</v>
      </c>
      <c r="H428" s="106" t="s">
        <v>334</v>
      </c>
      <c r="I428" s="106" t="s">
        <v>332</v>
      </c>
      <c r="J428" s="105">
        <v>73</v>
      </c>
      <c r="K428" s="105">
        <v>309</v>
      </c>
      <c r="L428" s="105">
        <v>307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8" s="106">
        <v>0.35416666666666669</v>
      </c>
      <c r="P428" s="106">
        <v>8.3333333333333329E-2</v>
      </c>
      <c r="Q428" s="105">
        <v>1020</v>
      </c>
      <c r="R428" s="9" t="str">
        <f>IF(F428=0, "*", IFERROR(_xlfn.XLOOKUP(F428, BS_ATIVIDADE[ATIVIDADE], BS_ATIVIDADE[UNIDADE]), "*"))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8" s="105" t="s">
        <v>1063</v>
      </c>
      <c r="W428" s="151" t="s">
        <v>1282</v>
      </c>
      <c r="X428" s="104" t="s">
        <v>452</v>
      </c>
      <c r="Y428" s="129"/>
      <c r="Z428" s="104"/>
      <c r="AA428" s="105">
        <v>1</v>
      </c>
      <c r="AB428" s="103" t="s">
        <v>443</v>
      </c>
      <c r="AC428" s="152" t="s">
        <v>437</v>
      </c>
      <c r="AD428" s="107">
        <v>0.29166666666666669</v>
      </c>
      <c r="AE428" s="105">
        <v>6214</v>
      </c>
      <c r="AF428" s="105">
        <v>6238</v>
      </c>
      <c r="AG428" s="105" t="s">
        <v>624</v>
      </c>
      <c r="AH428" s="14"/>
      <c r="AI428" s="126" t="str">
        <f>IF(BS_CONTROLE[[#This Row],[Atividade]]=0, "-", BS_CONTROLE[[#This Row],[Atividade]])</f>
        <v>MECANIZAÇÃO - SOCADORA</v>
      </c>
      <c r="AJ428" s="8" t="str">
        <f>IF(BS_CONTROLE[[#This Row],[Atividade]]=0, "-", BS_CONTROLE[[#This Row],[Atividade]])</f>
        <v>MECANIZAÇÃO - SOCADORA</v>
      </c>
      <c r="AK428" s="30" t="str">
        <f>BS_CONTROLE[[#This Row],[Local - Partida]]</f>
        <v>ZDP2</v>
      </c>
      <c r="AL428" s="30" t="str">
        <f>BS_CONTROLE[[#This Row],[Local - Encerramento]]</f>
        <v>ZDP</v>
      </c>
      <c r="AM428" s="105" t="str">
        <f>IF(BS_CONTROLE[[#This Row],[Entre - Estações]]=0, "-", BS_CONTROLE[[#This Row],[Entre - Estações]])</f>
        <v>ZVP-ZGI</v>
      </c>
      <c r="AN428" s="105" t="str">
        <f>IF(BS_CONTROLE[[#This Row],[SB]]=0, "-", BS_CONTROLE[[#This Row],[SB]])</f>
        <v>ZVP312</v>
      </c>
      <c r="AO428" s="105">
        <f>IF(BS_CONTROLE[[#This Row],[SUB]]=0, "-", BS_CONTROLE[[#This Row],[SUB]])</f>
        <v>73</v>
      </c>
      <c r="AP428" s="105">
        <f>BS_CONTROLE[[#This Row],[KM - Inicio]]</f>
        <v>309</v>
      </c>
      <c r="AQ428" s="105">
        <f>BS_CONTROLE[[#This Row],[KM - Inicio]]</f>
        <v>309</v>
      </c>
      <c r="AR428" s="108"/>
      <c r="AS428" s="108"/>
      <c r="AT428" s="108"/>
      <c r="AU428" s="135"/>
      <c r="AV428" s="135"/>
      <c r="AW428" s="13"/>
      <c r="AX428" s="13"/>
      <c r="AY428" s="176">
        <f>IF(D428="","*",IFERROR(IF(ISODD(COUNT(AS428:AX428)),"ERRO",SUM((AT428-AS428),(AV428-AU428),(AX428-AW428))),"ERRO"))</f>
        <v>0</v>
      </c>
      <c r="AZ428" s="153"/>
      <c r="BA428" s="109"/>
      <c r="BB428" s="9" t="str">
        <f>IFERROR(_xlfn.XLOOKUP(AI428, BS_ATIVIDADE[ATIVIDADE],BS_ATIVIDADE[UNIDADE] ), "*")</f>
        <v>M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Produção e Intervalo</v>
      </c>
      <c r="BR428" s="18">
        <f>IF(OR(B428="",F428=""),"*",AY428/P428)</f>
        <v>0</v>
      </c>
      <c r="BS428" s="18">
        <f>IF(OR(B428="",F428=""),"*",BA428/Q428)</f>
        <v>0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>V4046083</v>
      </c>
      <c r="B429" s="102">
        <v>46083</v>
      </c>
      <c r="C429" s="134">
        <f>IF(BS_CONTROLE[[#This Row],[DATA]]="","",WEEKNUM(BS_CONTROLE[[#This Row],[DATA]]))</f>
        <v>10</v>
      </c>
      <c r="D429" s="222" t="s">
        <v>796</v>
      </c>
      <c r="E429" s="233">
        <v>343</v>
      </c>
      <c r="F429" s="227" t="s">
        <v>755</v>
      </c>
      <c r="G429" s="142" t="str">
        <f>IF(D429="","*",VLOOKUP(F429,BS_ATIVIDADE[],3,FALSE))</f>
        <v>MODERNIZAÇÃO</v>
      </c>
      <c r="H429" s="182" t="s">
        <v>302</v>
      </c>
      <c r="I429" s="182" t="s">
        <v>300</v>
      </c>
      <c r="J429" s="287">
        <v>73</v>
      </c>
      <c r="K429" s="287">
        <v>262</v>
      </c>
      <c r="L429" s="105">
        <v>267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29" s="127" t="s">
        <v>1714</v>
      </c>
      <c r="O429" s="106">
        <v>0.375</v>
      </c>
      <c r="P429" s="106">
        <v>8.3333333333333329E-2</v>
      </c>
      <c r="Q429" s="105">
        <v>896</v>
      </c>
      <c r="R429" s="9" t="str">
        <f>IF(F429=0, "*", IFERROR(_xlfn.XLOOKUP(F429, BS_ATIVIDADE[ATIVIDADE], BS_ATIVIDADE[UNIDADE]), "*"))</f>
        <v>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9" s="105" t="s">
        <v>1716</v>
      </c>
      <c r="W429" s="151" t="s">
        <v>1717</v>
      </c>
      <c r="X429" s="104" t="s">
        <v>452</v>
      </c>
      <c r="Y429" s="129"/>
      <c r="Z429" s="104"/>
      <c r="AA429" s="105">
        <v>1</v>
      </c>
      <c r="AB429" s="103" t="s">
        <v>443</v>
      </c>
      <c r="AC429" s="152"/>
      <c r="AD429" s="107">
        <v>0.29166666666666669</v>
      </c>
      <c r="AE429" s="105">
        <v>6240</v>
      </c>
      <c r="AF429" s="105">
        <v>6200</v>
      </c>
      <c r="AG429" s="105" t="s">
        <v>624</v>
      </c>
      <c r="AH429" s="14"/>
      <c r="AI429" s="126" t="str">
        <f>IF(BS_CONTROLE[[#This Row],[Atividade]]=0, "-", BS_CONTROLE[[#This Row],[Atividade]])</f>
        <v>MODERNIZAÇÃO - SOCADORA</v>
      </c>
      <c r="AJ429" s="8" t="str">
        <f>IF(BS_CONTROLE[[#This Row],[Atividade]]=0, "-", BS_CONTROLE[[#This Row],[Atividade]])</f>
        <v>MODERNIZAÇÃO - SOCADORA</v>
      </c>
      <c r="AK429" s="30" t="str">
        <f>BS_CONTROLE[[#This Row],[Local - Partida]]</f>
        <v>ZEC2</v>
      </c>
      <c r="AL429" s="30" t="str">
        <f>BS_CONTROLE[[#This Row],[Local - Encerramento]]</f>
        <v>ZEC</v>
      </c>
      <c r="AM429" s="105" t="str">
        <f>IF(BS_CONTROLE[[#This Row],[Entre - Estações]]=0, "-", BS_CONTROLE[[#This Row],[Entre - Estações]])</f>
        <v>ZEC</v>
      </c>
      <c r="AN429" s="105" t="str">
        <f>IF(BS_CONTROLE[[#This Row],[SB]]=0, "-", BS_CONTROLE[[#This Row],[SB]])</f>
        <v>ZEC1/267271</v>
      </c>
      <c r="AO429" s="105">
        <f>IF(BS_CONTROLE[[#This Row],[SUB]]=0, "-", BS_CONTROLE[[#This Row],[SUB]])</f>
        <v>73</v>
      </c>
      <c r="AP429" s="105">
        <f>BS_CONTROLE[[#This Row],[KM - Inicio]]</f>
        <v>262</v>
      </c>
      <c r="AQ429" s="105">
        <f>BS_CONTROLE[[#This Row],[KM - Inicio]]</f>
        <v>262</v>
      </c>
      <c r="AR429" s="108"/>
      <c r="AS429" s="108"/>
      <c r="AT429" s="108"/>
      <c r="AU429" s="135"/>
      <c r="AV429" s="135"/>
      <c r="AW429" s="13"/>
      <c r="AX429" s="13"/>
      <c r="AY429" s="176">
        <f>IF(D429="","*",IFERROR(IF(ISODD(COUNT(AS429:AX429)),"ERRO",SUM((AT429-AS429),(AV429-AU429),(AX429-AW429))),"ERRO"))</f>
        <v>0</v>
      </c>
      <c r="AZ429" s="153"/>
      <c r="BA429" s="109"/>
      <c r="BB429" s="9" t="str">
        <f>IFERROR(_xlfn.XLOOKUP(AI429, BS_ATIVIDADE[ATIVIDADE],BS_ATIVIDADE[UNIDADE] ), "*")</f>
        <v>M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>V5346083</v>
      </c>
      <c r="B433" s="102">
        <v>46083</v>
      </c>
      <c r="C433" s="134">
        <f>IF(BS_CONTROLE[[#This Row],[DATA]]="","",WEEKNUM(BS_CONTROLE[[#This Row],[DATA]]))</f>
        <v>10</v>
      </c>
      <c r="D433" s="236" t="s">
        <v>1599</v>
      </c>
      <c r="E433" s="233"/>
      <c r="F433" s="237" t="s">
        <v>729</v>
      </c>
      <c r="G433" s="142" t="str">
        <f>IF(D433="","*",VLOOKUP(F433,BS_ATIVIDADE[],3,FALSE))</f>
        <v>MECANIZAÇÃO - SOCADORA</v>
      </c>
      <c r="H433" s="106" t="s">
        <v>244</v>
      </c>
      <c r="I433" s="106" t="s">
        <v>244</v>
      </c>
      <c r="J433" s="105">
        <v>73</v>
      </c>
      <c r="K433" s="105">
        <v>176</v>
      </c>
      <c r="L433" s="105">
        <v>173.46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3" s="106">
        <v>0.35416666666666669</v>
      </c>
      <c r="P433" s="106">
        <v>8.3333333333333329E-2</v>
      </c>
      <c r="Q433" s="105">
        <v>800</v>
      </c>
      <c r="R433" s="9" t="str">
        <f>IF(F433=0, "*", IFERROR(_xlfn.XLOOKUP(F433, BS_ATIVIDADE[ATIVIDADE], BS_ATIVIDADE[UNIDADE]), "*"))</f>
        <v>M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1603</v>
      </c>
      <c r="W433" s="105" t="s">
        <v>1709</v>
      </c>
      <c r="X433" s="104" t="s">
        <v>452</v>
      </c>
      <c r="Y433" s="129"/>
      <c r="Z433" s="104"/>
      <c r="AA433" s="183">
        <v>1</v>
      </c>
      <c r="AB433" s="184" t="s">
        <v>443</v>
      </c>
      <c r="AC433" s="184" t="s">
        <v>437</v>
      </c>
      <c r="AD433" s="185">
        <v>0.29166666666666669</v>
      </c>
      <c r="AE433" s="183">
        <v>6253</v>
      </c>
      <c r="AF433" s="183"/>
      <c r="AG433" s="127"/>
      <c r="AH433" s="14"/>
      <c r="AI433" s="126" t="str">
        <f>IF(BS_CONTROLE[[#This Row],[Atividade]]=0, "-", BS_CONTROLE[[#This Row],[Atividade]])</f>
        <v>MECANIZAÇÃO - SOCADORA</v>
      </c>
      <c r="AJ433" s="8" t="str">
        <f>IF(BS_CONTROLE[[#This Row],[Atividade]]=0, "-", BS_CONTROLE[[#This Row],[Atividade]])</f>
        <v>MECANIZAÇÃO - SOCADORA</v>
      </c>
      <c r="AK433" s="30" t="str">
        <f>BS_CONTROLE[[#This Row],[Local - Partida]]</f>
        <v>ZEH2</v>
      </c>
      <c r="AL433" s="30" t="str">
        <f>BS_CONTROLE[[#This Row],[Local - Encerramento]]</f>
        <v>ZEH2</v>
      </c>
      <c r="AM433" s="105" t="str">
        <f>IF(BS_CONTROLE[[#This Row],[Entre - Estações]]=0, "-", BS_CONTROLE[[#This Row],[Entre - Estações]])</f>
        <v>ZUC-ZCG</v>
      </c>
      <c r="AN433" s="105" t="str">
        <f>IF(BS_CONTROLE[[#This Row],[SB]]=0, "-", BS_CONTROLE[[#This Row],[SB]])</f>
        <v>173ZCG</v>
      </c>
      <c r="AO433" s="105">
        <f>IF(BS_CONTROLE[[#This Row],[SUB]]=0, "-", BS_CONTROLE[[#This Row],[SUB]])</f>
        <v>73</v>
      </c>
      <c r="AP433" s="105">
        <f>BS_CONTROLE[[#This Row],[KM - Inicio]]</f>
        <v>176</v>
      </c>
      <c r="AQ433" s="105">
        <f>BS_CONTROLE[[#This Row],[KM - Inicio]]</f>
        <v>176</v>
      </c>
      <c r="AR433" s="108"/>
      <c r="AS433" s="108"/>
      <c r="AT433" s="108"/>
      <c r="AU433" s="135"/>
      <c r="AV433" s="135"/>
      <c r="AW433" s="13"/>
      <c r="AX433" s="13"/>
      <c r="AY433" s="176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M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>ANTONIO (TF-681)46083</v>
      </c>
      <c r="B434" s="102">
        <v>46083</v>
      </c>
      <c r="C434" s="134">
        <f>IF(BS_CONTROLE[[#This Row],[DATA]]="","",WEEKNUM(BS_CONTROLE[[#This Row],[DATA]]))</f>
        <v>10</v>
      </c>
      <c r="D434" s="222" t="s">
        <v>882</v>
      </c>
      <c r="E434" s="233">
        <v>405</v>
      </c>
      <c r="F434" s="227" t="s">
        <v>806</v>
      </c>
      <c r="G434" s="142" t="str">
        <f>IF(D434="","*",VLOOKUP(F434,BS_ATIVIDADE[],3,FALSE))</f>
        <v>SOLDA</v>
      </c>
      <c r="H434" s="106" t="s">
        <v>624</v>
      </c>
      <c r="I434" s="106" t="s">
        <v>624</v>
      </c>
      <c r="J434" s="105">
        <v>73</v>
      </c>
      <c r="K434" s="105">
        <v>70.5</v>
      </c>
      <c r="L434" s="105" t="s">
        <v>624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4" s="106">
        <v>0.375</v>
      </c>
      <c r="P434" s="106">
        <v>6.25E-2</v>
      </c>
      <c r="Q434" s="105">
        <v>1</v>
      </c>
      <c r="R434" s="9" t="str">
        <f>IF(F434=0, "*", IFERROR(_xlfn.XLOOKUP(F434, BS_ATIVIDADE[ATIVIDADE], BS_ATIVIDADE[UNIDADE]), "*"))</f>
        <v>Nº DE SOLDA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1434</v>
      </c>
      <c r="W434" s="151" t="s">
        <v>1490</v>
      </c>
      <c r="X434" s="104" t="s">
        <v>452</v>
      </c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PDM - SOLDA</v>
      </c>
      <c r="AJ434" s="8" t="str">
        <f>IF(BS_CONTROLE[[#This Row],[Atividade]]=0, "-", BS_CONTROLE[[#This Row],[Atividade]])</f>
        <v>PDM - SOLDA</v>
      </c>
      <c r="AK434" s="30" t="str">
        <f>BS_CONTROLE[[#This Row],[Local - Partida]]</f>
        <v>-</v>
      </c>
      <c r="AL434" s="30" t="str">
        <f>BS_CONTROLE[[#This Row],[Local - Encerramento]]</f>
        <v>-</v>
      </c>
      <c r="AM434" s="105" t="str">
        <f>IF(BS_CONTROLE[[#This Row],[Entre - Estações]]=0, "-", BS_CONTROLE[[#This Row],[Entre - Estações]])</f>
        <v>ZTN-ZLQ</v>
      </c>
      <c r="AN434" s="105" t="str">
        <f>IF(BS_CONTROLE[[#This Row],[SB]]=0, "-", BS_CONTROLE[[#This Row],[SB]])</f>
        <v>ZTNK73</v>
      </c>
      <c r="AO434" s="105">
        <f>IF(BS_CONTROLE[[#This Row],[SUB]]=0, "-", BS_CONTROLE[[#This Row],[SUB]])</f>
        <v>73</v>
      </c>
      <c r="AP434" s="105">
        <f>BS_CONTROLE[[#This Row],[KM - Inicio]]</f>
        <v>70.5</v>
      </c>
      <c r="AQ434" s="105">
        <f>BS_CONTROLE[[#This Row],[KM - Inicio]]</f>
        <v>70.5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Nº DE SOLDA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703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89" operator="equal">
      <formula>"NÃO"</formula>
    </cfRule>
    <cfRule type="cellIs" dxfId="189" priority="12290" operator="equal">
      <formula>"SIM"</formula>
    </cfRule>
  </conditionalFormatting>
  <conditionalFormatting sqref="AZ6:AZ1088">
    <cfRule type="expression" dxfId="188" priority="54745">
      <formula>#REF!=1</formula>
    </cfRule>
  </conditionalFormatting>
  <conditionalFormatting sqref="BE6:BE1088 AY6:AY1088 U6:U1088">
    <cfRule type="cellIs" dxfId="187" priority="54729" operator="equal">
      <formula>"ERRO"</formula>
    </cfRule>
  </conditionalFormatting>
  <conditionalFormatting sqref="BQ6:BQ1088">
    <cfRule type="cellIs" dxfId="186" priority="54724" operator="equal">
      <formula>"Produção e Intervalo"</formula>
    </cfRule>
    <cfRule type="cellIs" dxfId="185" priority="54725" operator="equal">
      <formula>"Aderente"</formula>
    </cfRule>
    <cfRule type="cellIs" dxfId="184" priority="54726" operator="equal">
      <formula>"Intervalo"</formula>
    </cfRule>
    <cfRule type="cellIs" dxfId="183" priority="54727" operator="equal">
      <formula>"Produção"</formula>
    </cfRule>
    <cfRule type="cellIs" dxfId="182" priority="54728" operator="equal">
      <formula>"ERRO"</formula>
    </cfRule>
  </conditionalFormatting>
  <conditionalFormatting sqref="BR6:BS1088">
    <cfRule type="cellIs" dxfId="181" priority="54706" operator="equal">
      <formula>"*"</formula>
    </cfRule>
    <cfRule type="cellIs" dxfId="180" priority="54707" operator="greaterThanOrEqual">
      <formula>1</formula>
    </cfRule>
    <cfRule type="cellIs" dxfId="179" priority="54708" operator="lessThan">
      <formula>1</formula>
    </cfRule>
  </conditionalFormatting>
  <conditionalFormatting sqref="BK2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06" operator="equal">
      <formula>"OPORTUNIDADE"</formula>
    </cfRule>
  </conditionalFormatting>
  <conditionalFormatting sqref="Y28:Z29">
    <cfRule type="cellIs" dxfId="177" priority="604" operator="equal">
      <formula>"NÃO"</formula>
    </cfRule>
    <cfRule type="cellIs" dxfId="176" priority="605" operator="equal">
      <formula>"SIM"</formula>
    </cfRule>
  </conditionalFormatting>
  <conditionalFormatting sqref="BK17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12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82" operator="equal">
      <formula>"OPORTUNIDADE"</formula>
    </cfRule>
  </conditionalFormatting>
  <conditionalFormatting sqref="Z39">
    <cfRule type="cellIs" dxfId="174" priority="580" operator="equal">
      <formula>"NÃO"</formula>
    </cfRule>
    <cfRule type="cellIs" dxfId="173" priority="581" operator="equal">
      <formula>"SIM"</formula>
    </cfRule>
  </conditionalFormatting>
  <conditionalFormatting sqref="Y42:Y43">
    <cfRule type="cellIs" dxfId="172" priority="579" operator="equal">
      <formula>"OPORTUNIDADE"</formula>
    </cfRule>
  </conditionalFormatting>
  <conditionalFormatting sqref="Y42:Y43">
    <cfRule type="cellIs" dxfId="171" priority="577" operator="equal">
      <formula>"NÃO"</formula>
    </cfRule>
    <cfRule type="cellIs" dxfId="170" priority="578" operator="equal">
      <formula>"SIM"</formula>
    </cfRule>
  </conditionalFormatting>
  <conditionalFormatting sqref="BK42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50" operator="equal">
      <formula>"OPORTUNIDADE"</formula>
    </cfRule>
  </conditionalFormatting>
  <conditionalFormatting sqref="Y46:Z46 Z47:Z48 Y47:Y50">
    <cfRule type="cellIs" dxfId="168" priority="548" operator="equal">
      <formula>"NÃO"</formula>
    </cfRule>
    <cfRule type="cellIs" dxfId="167" priority="549" operator="equal">
      <formula>"SIM"</formula>
    </cfRule>
  </conditionalFormatting>
  <conditionalFormatting sqref="BK3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22" operator="equal">
      <formula>"OPORTUNIDADE"</formula>
    </cfRule>
  </conditionalFormatting>
  <conditionalFormatting sqref="Z57">
    <cfRule type="cellIs" dxfId="165" priority="520" operator="equal">
      <formula>"NÃO"</formula>
    </cfRule>
    <cfRule type="cellIs" dxfId="164" priority="521" operator="equal">
      <formula>"SIM"</formula>
    </cfRule>
  </conditionalFormatting>
  <conditionalFormatting sqref="BK3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4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42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09" operator="equal">
      <formula>"OPORTUNIDADE"</formula>
    </cfRule>
  </conditionalFormatting>
  <conditionalFormatting sqref="Y52:Y61">
    <cfRule type="cellIs" dxfId="162" priority="507" operator="equal">
      <formula>"NÃO"</formula>
    </cfRule>
    <cfRule type="cellIs" dxfId="161" priority="508" operator="equal">
      <formula>"SIM"</formula>
    </cfRule>
  </conditionalFormatting>
  <conditionalFormatting sqref="BK5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73" operator="equal">
      <formula>"OPORTUNIDADE"</formula>
    </cfRule>
  </conditionalFormatting>
  <conditionalFormatting sqref="Z73">
    <cfRule type="cellIs" dxfId="159" priority="471" operator="equal">
      <formula>"NÃO"</formula>
    </cfRule>
    <cfRule type="cellIs" dxfId="158" priority="472" operator="equal">
      <formula>"SIM"</formula>
    </cfRule>
  </conditionalFormatting>
  <conditionalFormatting sqref="Y75">
    <cfRule type="cellIs" dxfId="157" priority="467" operator="equal">
      <formula>"OPORTUNIDADE"</formula>
    </cfRule>
  </conditionalFormatting>
  <conditionalFormatting sqref="Y75">
    <cfRule type="cellIs" dxfId="156" priority="465" operator="equal">
      <formula>"NÃO"</formula>
    </cfRule>
    <cfRule type="cellIs" dxfId="155" priority="466" operator="equal">
      <formula>"SIM"</formula>
    </cfRule>
  </conditionalFormatting>
  <conditionalFormatting sqref="BK6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60" operator="equal">
      <formula>"OPORTUNIDADE"</formula>
    </cfRule>
  </conditionalFormatting>
  <conditionalFormatting sqref="Y76:Y77">
    <cfRule type="cellIs" dxfId="153" priority="458" operator="equal">
      <formula>"NÃO"</formula>
    </cfRule>
    <cfRule type="cellIs" dxfId="152" priority="459" operator="equal">
      <formula>"SIM"</formula>
    </cfRule>
  </conditionalFormatting>
  <conditionalFormatting sqref="BP73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5">
      <iconSet showValue="0">
        <cfvo type="percent" val="0"/>
        <cfvo type="num" val="1"/>
        <cfvo type="num" val="1" gte="0"/>
      </iconSet>
    </cfRule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0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0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4:BK1088">
    <cfRule type="iconSet" priority="66227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1088 BP396 BP391 BP398:BP399 BP401">
    <cfRule type="iconSet" priority="66272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6315">
      <iconSet showValue="0">
        <cfvo type="percent" val="0"/>
        <cfvo type="num" val="1"/>
        <cfvo type="num" val="1" gte="0"/>
      </iconSet>
    </cfRule>
    <cfRule type="iconSet" priority="66316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6321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88">
    <cfRule type="iconSet" priority="66325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42:J45 J50:J54 J47:J48 J58 J31:J33 J74 J67:J70 J60:J65 J83:J84 J88 J76:J80 J99 J90:J95 J118 J101:J115 J120:J1088" xr:uid="{E496B56B-23A3-4900-AB8F-94B380BE4359}">
      <formula1>SUBs</formula1>
    </dataValidation>
    <dataValidation type="list" allowBlank="1" showInputMessage="1" showErrorMessage="1" sqref="BN168:BO168 BN355 BM6:BM1088" xr:uid="{5660C63F-E48A-4B22-8676-2173D1C5D5AE}">
      <formula1>IMPCAUSADOR</formula1>
    </dataValidation>
    <dataValidation type="list" allowBlank="1" showInputMessage="1" showErrorMessage="1" sqref="BN6:BN167 BN169:BN354 BO370 BN356:BN1088" xr:uid="{83E6D9B7-9D50-48B7-9A7D-60667A977272}">
      <formula1>INDIRECT(SUBSTITUTE(BM6," ",""))</formula1>
    </dataValidation>
    <dataValidation type="list" allowBlank="1" showInputMessage="1" showErrorMessage="1" sqref="BO6:BO167 BO169:BO369 BO371:BO1088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1718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1719</v>
      </c>
      <c r="C4" s="159" t="s">
        <v>1720</v>
      </c>
      <c r="D4" s="159" t="s">
        <v>1721</v>
      </c>
      <c r="E4" s="159" t="s">
        <v>1722</v>
      </c>
      <c r="F4" s="159" t="s">
        <v>4</v>
      </c>
      <c r="G4" s="159" t="s">
        <v>1723</v>
      </c>
    </row>
    <row r="5" spans="2:7">
      <c r="B5" s="160" t="s">
        <v>1724</v>
      </c>
      <c r="C5" s="160">
        <v>257068</v>
      </c>
      <c r="D5" s="160" t="s">
        <v>1725</v>
      </c>
      <c r="E5" s="160" t="s">
        <v>1726</v>
      </c>
      <c r="F5" s="160" t="s">
        <v>1726</v>
      </c>
      <c r="G5" s="161">
        <v>46296</v>
      </c>
    </row>
    <row r="6" spans="2:7">
      <c r="B6" s="160" t="s">
        <v>1727</v>
      </c>
      <c r="C6" s="160" t="s">
        <v>624</v>
      </c>
      <c r="D6" s="160" t="s">
        <v>624</v>
      </c>
      <c r="E6" s="160" t="s">
        <v>624</v>
      </c>
      <c r="F6" s="160" t="s">
        <v>1728</v>
      </c>
      <c r="G6" s="161" t="s">
        <v>624</v>
      </c>
    </row>
    <row r="7" spans="2:7">
      <c r="B7" s="160" t="s">
        <v>1729</v>
      </c>
      <c r="C7" s="160">
        <v>257472</v>
      </c>
      <c r="D7" s="160" t="s">
        <v>1730</v>
      </c>
      <c r="E7" s="160" t="s">
        <v>1731</v>
      </c>
      <c r="F7" s="160" t="s">
        <v>1731</v>
      </c>
      <c r="G7" s="161">
        <v>45992</v>
      </c>
    </row>
    <row r="8" spans="2:7">
      <c r="B8" s="160" t="s">
        <v>1732</v>
      </c>
      <c r="C8" s="160">
        <v>260307</v>
      </c>
      <c r="D8" s="160" t="s">
        <v>1733</v>
      </c>
      <c r="E8" s="160" t="s">
        <v>1734</v>
      </c>
      <c r="F8" s="160" t="s">
        <v>1731</v>
      </c>
      <c r="G8" s="161">
        <v>46082</v>
      </c>
    </row>
    <row r="9" spans="2:7">
      <c r="B9" s="160" t="s">
        <v>1735</v>
      </c>
      <c r="C9" s="160">
        <v>333033</v>
      </c>
      <c r="D9" s="160" t="s">
        <v>1736</v>
      </c>
      <c r="E9" s="160" t="s">
        <v>1728</v>
      </c>
      <c r="F9" s="160" t="s">
        <v>1737</v>
      </c>
      <c r="G9" s="160" t="s">
        <v>624</v>
      </c>
    </row>
    <row r="10" spans="2:7">
      <c r="B10" s="160" t="s">
        <v>1738</v>
      </c>
      <c r="C10" s="160">
        <v>263576</v>
      </c>
      <c r="D10" s="160" t="s">
        <v>1739</v>
      </c>
      <c r="E10" s="160" t="s">
        <v>1728</v>
      </c>
      <c r="F10" s="160" t="s">
        <v>1728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1740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1741</v>
      </c>
      <c r="E3" s="193" t="s">
        <v>1742</v>
      </c>
      <c r="F3" s="193" t="s">
        <v>1743</v>
      </c>
      <c r="G3" s="193" t="s">
        <v>1744</v>
      </c>
      <c r="H3" s="193" t="s">
        <v>1745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1746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40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1747</v>
      </c>
      <c r="V1" s="277"/>
      <c r="W1" s="277"/>
    </row>
    <row r="2" spans="1:23" ht="15" customHeight="1">
      <c r="A2" s="87" t="s">
        <v>1748</v>
      </c>
      <c r="B2" s="87" t="s">
        <v>1749</v>
      </c>
      <c r="C2" s="87" t="s">
        <v>442</v>
      </c>
      <c r="D2" s="88" t="s">
        <v>1012</v>
      </c>
      <c r="E2" s="88" t="s">
        <v>4</v>
      </c>
      <c r="F2" s="88" t="s">
        <v>1750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1751</v>
      </c>
      <c r="T2" s="91" t="s">
        <v>1015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360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360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380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360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1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1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130</v>
      </c>
      <c r="V47" s="136">
        <f ca="1">_xlfn.XLOOKUP(G47&amp;$V$2,BS_CONTROLE[CHAVE],BS_CONTROLE[Quantidade_11],"-")</f>
        <v>90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380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360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380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360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380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360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380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360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380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360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380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130</v>
      </c>
      <c r="V119" s="136">
        <f ca="1">_xlfn.XLOOKUP(G119&amp;$V$2,BS_CONTROLE[CHAVE],BS_CONTROLE[Quantidade_11],"-")</f>
        <v>90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360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130</v>
      </c>
      <c r="V128" s="136">
        <f ca="1">_xlfn.XLOOKUP(G128&amp;$V$2,BS_CONTROLE[CHAVE],BS_CONTROLE[Quantidade_11],"-")</f>
        <v>90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380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360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380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360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380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360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380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360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380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360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380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360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380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360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380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360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130</v>
      </c>
      <c r="V246" s="136">
        <f ca="1">_xlfn.XLOOKUP(G246&amp;$V$2,BS_CONTROLE[CHAVE],BS_CONTROLE[Quantidade_11],"-")</f>
        <v>90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380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360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380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360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130</v>
      </c>
      <c r="V280" s="136">
        <f ca="1">_xlfn.XLOOKUP(G280&amp;$V$2,BS_CONTROLE[CHAVE],BS_CONTROLE[Quantidade_11],"-")</f>
        <v>90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380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360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380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360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380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360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380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360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>
        <f ca="1">_xlfn.XLOOKUP(G331&amp;$W$2,BS_CONTROLE[CHAVE],BS_CONTROLE[Quantidade_11],"-")</f>
        <v>1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1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380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1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>
        <f ca="1">_xlfn.XLOOKUP(G348&amp;$W$2,BS_CONTROLE[CHAVE],BS_CONTROLE[Quantidade_11],"-")</f>
        <v>1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360</v>
      </c>
      <c r="W353" s="136">
        <f ca="1">_xlfn.XLOOKUP(G353&amp;$W$2,BS_CONTROLE[CHAVE],BS_CONTROLE[Quantidade_11],"-")</f>
        <v>0</v>
      </c>
    </row>
    <row r="354" spans="1:23" hidden="1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380</v>
      </c>
    </row>
    <row r="363" spans="1:23" hidden="1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130</v>
      </c>
      <c r="V363" s="136">
        <f ca="1">_xlfn.XLOOKUP(G363&amp;$V$2,BS_CONTROLE[CHAVE],BS_CONTROLE[Quantidade_11],"-")</f>
        <v>90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0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 hidden="1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360</v>
      </c>
      <c r="W366" s="136">
        <f ca="1">_xlfn.XLOOKUP(G366&amp;$W$2,BS_CONTROLE[CHAVE],BS_CONTROLE[Quantidade_11],"-")</f>
        <v>0</v>
      </c>
    </row>
    <row r="367" spans="1:23" hidden="1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380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360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130</v>
      </c>
      <c r="V382" s="136">
        <f ca="1">_xlfn.XLOOKUP(G382&amp;$V$2,BS_CONTROLE[CHAVE],BS_CONTROLE[Quantidade_11],"-")</f>
        <v>90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IF(SP_NORTE!Y392="","*",SP_NORTE!Y392)</f>
        <v>OPORTUNIDADE</v>
      </c>
      <c r="B387" s="146" t="str">
        <f>IF(SP_NORTE!X392="","*",SP_NORTE!X392)</f>
        <v>Oportunidade</v>
      </c>
      <c r="C387" s="146" t="str">
        <f>IF(SP_NORTE!Z392="","*",SP_NORTE!Z392)</f>
        <v>*</v>
      </c>
      <c r="D387" s="138" t="str">
        <f>IF(SP_NORTE!S392="","*",SP_NORTE!S392)</f>
        <v>SP NORTE</v>
      </c>
      <c r="E387" s="138" t="str">
        <f>IF(SP_NORTE!T392="","*",SP_NORTE!T392)</f>
        <v>TMI-ZEB</v>
      </c>
      <c r="F387" s="145">
        <f>IF(SP_NORTE!B392="","*",SP_NORTE!B392)</f>
        <v>46080</v>
      </c>
      <c r="G387" s="145" t="str">
        <f>IF(SP_NORTE!D392="","*",SP_NORTE!D392)</f>
        <v>E40</v>
      </c>
      <c r="H387" s="145" t="str">
        <f>IF(SP_NORTE!F392="","*",SP_NORTE!F392)</f>
        <v>DESLOCAMENTO</v>
      </c>
      <c r="I387" s="145" t="str">
        <f>IF(SP_NORTE!H392="","*",SP_NORTE!H392)</f>
        <v>ZDP2</v>
      </c>
      <c r="J387" s="145" t="str">
        <f>IF(SP_NORTE!I392="","*",SP_NORTE!I392)</f>
        <v>TAP2</v>
      </c>
      <c r="K387" s="138" t="str">
        <f>IF(SP_NORTE!M392="","*",SP_NORTE!M392)</f>
        <v>ZDP-TAP</v>
      </c>
      <c r="L387" s="138" t="str">
        <f>IF(SP_NORTE!N392="","*",SP_NORTE!N392)</f>
        <v>ZDPTAP</v>
      </c>
      <c r="M387" s="139">
        <f>IF(SP_NORTE!J392="","*",SP_NORTE!J392)</f>
        <v>73</v>
      </c>
      <c r="N387" s="144">
        <f>IF(SP_NORTE!K392="","*",SP_NORTE!K392)</f>
        <v>302</v>
      </c>
      <c r="O387" s="144" t="str">
        <f>IF(SP_NORTE!L392="","*",SP_NORTE!L392)</f>
        <v>-</v>
      </c>
      <c r="P387" s="143">
        <f>IF(SP_NORTE!O392="","*",SP_NORTE!O392)</f>
        <v>0.33333333333333331</v>
      </c>
      <c r="Q387" s="143">
        <f>IF(SP_NORTE!P392="","*",SP_NORTE!P392)</f>
        <v>4.1666666666666664E-2</v>
      </c>
      <c r="R387" s="145" t="str">
        <f>IF(SP_NORTE!Q392="","*",CONCATENATE(SP_NORTE!Q392," ",SP_NORTE!R392))</f>
        <v>1 BINÁRIO</v>
      </c>
      <c r="S387" s="145" t="str">
        <f>IF(SP_NORTE!V392="","*",SP_NORTE!V392)</f>
        <v>PCM</v>
      </c>
      <c r="T387" s="145" t="str">
        <f>IF(SP_NORTE!W392="","*",SP_NORTE!W392)</f>
        <v>Deslocamento para TAP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6" t="str">
        <f>IF(SP_NORTE!Y393="","*",SP_NORTE!Y393)</f>
        <v>*</v>
      </c>
      <c r="B388" s="146" t="str">
        <f>IF(SP_NORTE!X393="","*",SP_NORTE!X393)</f>
        <v>Extra</v>
      </c>
      <c r="C388" s="146" t="str">
        <f>IF(SP_NORTE!Z393="","*",SP_NORTE!Z393)</f>
        <v>*</v>
      </c>
      <c r="D388" s="138" t="str">
        <f>IF(SP_NORTE!S393="","*",SP_NORTE!S393)</f>
        <v>SP NORTE</v>
      </c>
      <c r="E388" s="138" t="str">
        <f>IF(SP_NORTE!T393="","*",SP_NORTE!T393)</f>
        <v>ZEB-ZCZ</v>
      </c>
      <c r="F388" s="145">
        <f>IF(SP_NORTE!B393="","*",SP_NORTE!B393)</f>
        <v>46080</v>
      </c>
      <c r="G388" s="145" t="str">
        <f>IF(SP_NORTE!D393="","*",SP_NORTE!D393)</f>
        <v>PEDRO (TP-696)</v>
      </c>
      <c r="H388" s="145" t="str">
        <f>IF(SP_NORTE!F393="","*",SP_NORTE!F393)</f>
        <v>PDM - SOLDA</v>
      </c>
      <c r="I388" s="145" t="str">
        <f>IF(SP_NORTE!H393="","*",SP_NORTE!H393)</f>
        <v>-</v>
      </c>
      <c r="J388" s="145" t="str">
        <f>IF(SP_NORTE!I393="","*",SP_NORTE!I393)</f>
        <v>-</v>
      </c>
      <c r="K388" s="138" t="str">
        <f>IF(SP_NORTE!M393="","*",SP_NORTE!M393)</f>
        <v>ZGB-ZMO</v>
      </c>
      <c r="L388" s="138" t="str">
        <f>IF(SP_NORTE!N393="","*",SP_NORTE!N393)</f>
        <v>ZGBPAT1</v>
      </c>
      <c r="M388" s="139">
        <f>IF(SP_NORTE!J393="","*",SP_NORTE!J393)</f>
        <v>73</v>
      </c>
      <c r="N388" s="144">
        <f>IF(SP_NORTE!K393="","*",SP_NORTE!K393)</f>
        <v>212.1</v>
      </c>
      <c r="O388" s="144" t="str">
        <f>IF(SP_NORTE!L393="","*",SP_NORTE!L393)</f>
        <v>-</v>
      </c>
      <c r="P388" s="143">
        <f>IF(SP_NORTE!O393="","*",SP_NORTE!O393)</f>
        <v>0.35416666666666669</v>
      </c>
      <c r="Q388" s="143">
        <f>IF(SP_NORTE!P393="","*",SP_NORTE!P393)</f>
        <v>6.25E-2</v>
      </c>
      <c r="R388" s="145" t="str">
        <f>IF(SP_NORTE!Q393="","*",CONCATENATE(SP_NORTE!Q393," ",SP_NORTE!R393))</f>
        <v>1 Nº DE SOLDA</v>
      </c>
      <c r="S388" s="145" t="str">
        <f>IF(SP_NORTE!V393="","*",SP_NORTE!V393)</f>
        <v>Pedro</v>
      </c>
      <c r="T388" s="145" t="str">
        <f>IF(SP_NORTE!W393="","*",SP_NORTE!W393)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IF(SP_NORTE!Y394="","*",SP_NORTE!Y394)</f>
        <v>OPORTUNIDADE</v>
      </c>
      <c r="B389" s="146" t="str">
        <f>IF(SP_NORTE!X394="","*",SP_NORTE!X394)</f>
        <v>Oportunidade</v>
      </c>
      <c r="C389" s="146" t="str">
        <f>IF(SP_NORTE!Z394="","*",SP_NORTE!Z394)</f>
        <v>*</v>
      </c>
      <c r="D389" s="138" t="str">
        <f>IF(SP_NORTE!S394="","*",SP_NORTE!S394)</f>
        <v>SP NORTE</v>
      </c>
      <c r="E389" s="138" t="str">
        <f>IF(SP_NORTE!T394="","*",SP_NORTE!T394)</f>
        <v>ZEB-ZCZ</v>
      </c>
      <c r="F389" s="145">
        <f>IF(SP_NORTE!B394="","*",SP_NORTE!B394)</f>
        <v>46080</v>
      </c>
      <c r="G389" s="145" t="str">
        <f>IF(SP_NORTE!D394="","*",SP_NORTE!D394)</f>
        <v>V19</v>
      </c>
      <c r="H389" s="145" t="str">
        <f>IF(SP_NORTE!F394="","*",SP_NORTE!F394)</f>
        <v>VARRIÇÃO</v>
      </c>
      <c r="I389" s="145" t="str">
        <f>IF(SP_NORTE!H394="","*",SP_NORTE!H394)</f>
        <v>ZEH2</v>
      </c>
      <c r="J389" s="145" t="str">
        <f>IF(SP_NORTE!I394="","*",SP_NORTE!I394)</f>
        <v>ZEH2</v>
      </c>
      <c r="K389" s="138" t="str">
        <f>IF(SP_NORTE!M394="","*",SP_NORTE!M394)</f>
        <v>ZUC-ZCG</v>
      </c>
      <c r="L389" s="138" t="str">
        <f>IF(SP_NORTE!N394="","*",SP_NORTE!N394)</f>
        <v>173ZCG</v>
      </c>
      <c r="M389" s="139">
        <f>IF(SP_NORTE!J394="","*",SP_NORTE!J394)</f>
        <v>73</v>
      </c>
      <c r="N389" s="144">
        <f>IF(SP_NORTE!K394="","*",SP_NORTE!K394)</f>
        <v>176</v>
      </c>
      <c r="O389" s="144">
        <f>IF(SP_NORTE!L394="","*",SP_NORTE!L394)</f>
        <v>173.46</v>
      </c>
      <c r="P389" s="143">
        <f>IF(SP_NORTE!O394="","*",SP_NORTE!O394)</f>
        <v>0.35416666666666669</v>
      </c>
      <c r="Q389" s="143">
        <f>IF(SP_NORTE!P394="","*",SP_NORTE!P394)</f>
        <v>4.1666666666666664E-2</v>
      </c>
      <c r="R389" s="145" t="str">
        <f>IF(SP_NORTE!Q394="","*",CONCATENATE(SP_NORTE!Q394," ",SP_NORTE!R394))</f>
        <v>500 M</v>
      </c>
      <c r="S389" s="145" t="str">
        <f>IF(SP_NORTE!V394="","*",SP_NORTE!V394)</f>
        <v>Antonioni</v>
      </c>
      <c r="T389" s="145" t="str">
        <f>IF(SP_NORTE!W394="","*",SP_NORTE!W394)</f>
        <v>Varrição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IF(SP_NORTE!Y395="","*",SP_NORTE!Y395)</f>
        <v>OPORTUNIDADE</v>
      </c>
      <c r="B390" s="146" t="str">
        <f>IF(SP_NORTE!X395="","*",SP_NORTE!X395)</f>
        <v>Contrato</v>
      </c>
      <c r="C390" s="146" t="str">
        <f>IF(SP_NORTE!Z395="","*",SP_NORTE!Z395)</f>
        <v>*</v>
      </c>
      <c r="D390" s="138" t="str">
        <f>IF(SP_NORTE!S395="","*",SP_NORTE!S395)</f>
        <v>SP NORTE</v>
      </c>
      <c r="E390" s="138" t="str">
        <f>IF(SP_NORTE!T395="","*",SP_NORTE!T395)</f>
        <v>ZEB-ZCZ</v>
      </c>
      <c r="F390" s="145">
        <f>IF(SP_NORTE!B395="","*",SP_NORTE!B395)</f>
        <v>46080</v>
      </c>
      <c r="G390" s="145" t="str">
        <f>IF(SP_NORTE!D395="","*",SP_NORTE!D395)</f>
        <v>V87</v>
      </c>
      <c r="H390" s="145" t="str">
        <f>IF(SP_NORTE!F395="","*",SP_NORTE!F395)</f>
        <v>MECANIZAÇÃO - SOCADORA</v>
      </c>
      <c r="I390" s="145" t="str">
        <f>IF(SP_NORTE!H395="","*",SP_NORTE!H395)</f>
        <v>ZPNZXB</v>
      </c>
      <c r="J390" s="145" t="str">
        <f>IF(SP_NORTE!I395="","*",SP_NORTE!I395)</f>
        <v>ZPNZXB</v>
      </c>
      <c r="K390" s="138" t="str">
        <f>IF(SP_NORTE!M395="","*",SP_NORTE!M395)</f>
        <v>ZCV-ZCT</v>
      </c>
      <c r="L390" s="138" t="str">
        <f>IF(SP_NORTE!N395="","*",SP_NORTE!N395)</f>
        <v>152ZCT</v>
      </c>
      <c r="M390" s="139">
        <f>IF(SP_NORTE!J395="","*",SP_NORTE!J395)</f>
        <v>73</v>
      </c>
      <c r="N390" s="144">
        <f>IF(SP_NORTE!K395="","*",SP_NORTE!K395)</f>
        <v>154.30000000000001</v>
      </c>
      <c r="O390" s="144">
        <f>IF(SP_NORTE!L395="","*",SP_NORTE!L395)</f>
        <v>153</v>
      </c>
      <c r="P390" s="143">
        <f>IF(SP_NORTE!O395="","*",SP_NORTE!O395)</f>
        <v>0.35416666666666669</v>
      </c>
      <c r="Q390" s="143">
        <f>IF(SP_NORTE!P395="","*",SP_NORTE!P395)</f>
        <v>0.16666666666666666</v>
      </c>
      <c r="R390" s="145" t="str">
        <f>IF(SP_NORTE!Q395="","*",CONCATENATE(SP_NORTE!Q395," ",SP_NORTE!R395))</f>
        <v>1020 M</v>
      </c>
      <c r="S390" s="145" t="str">
        <f>IF(SP_NORTE!V395="","*",SP_NORTE!V395)</f>
        <v>Antonioni</v>
      </c>
      <c r="T390" s="145" t="str">
        <f>IF(SP_NORTE!W395="","*",SP_NORTE!W395)</f>
        <v xml:space="preserve">Socaria mecanizada 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e">
        <f>IF(SP_NORTE!#REF!="","*",SP_NORTE!#REF!)</f>
        <v>#REF!</v>
      </c>
      <c r="B391" s="146" t="e">
        <f>IF(SP_NORTE!#REF!="","*",SP_NORTE!#REF!)</f>
        <v>#REF!</v>
      </c>
      <c r="C391" s="146" t="e">
        <f>IF(SP_NORTE!#REF!="","*",SP_NORTE!#REF!)</f>
        <v>#REF!</v>
      </c>
      <c r="D391" s="138" t="e">
        <f>IF(SP_NORTE!#REF!="","*",SP_NORTE!#REF!)</f>
        <v>#REF!</v>
      </c>
      <c r="E391" s="138" t="e">
        <f>IF(SP_NORTE!#REF!="","*",SP_NORTE!#REF!)</f>
        <v>#REF!</v>
      </c>
      <c r="F391" s="145" t="e">
        <f>IF(SP_NORTE!#REF!="","*",SP_NORTE!#REF!)</f>
        <v>#REF!</v>
      </c>
      <c r="G391" s="145" t="e">
        <f>IF(SP_NORTE!#REF!="","*",SP_NORTE!#REF!)</f>
        <v>#REF!</v>
      </c>
      <c r="H391" s="145" t="e">
        <f>IF(SP_NORTE!#REF!="","*",SP_NORTE!#REF!)</f>
        <v>#REF!</v>
      </c>
      <c r="I391" s="145" t="e">
        <f>IF(SP_NORTE!#REF!="","*",SP_NORTE!#REF!)</f>
        <v>#REF!</v>
      </c>
      <c r="J391" s="145" t="e">
        <f>IF(SP_NORTE!#REF!="","*",SP_NORTE!#REF!)</f>
        <v>#REF!</v>
      </c>
      <c r="K391" s="138" t="e">
        <f>IF(SP_NORTE!#REF!="","*",SP_NORTE!#REF!)</f>
        <v>#REF!</v>
      </c>
      <c r="L391" s="138" t="e">
        <f>IF(SP_NORTE!#REF!="","*",SP_NORTE!#REF!)</f>
        <v>#REF!</v>
      </c>
      <c r="M391" s="139" t="e">
        <f>IF(SP_NORTE!#REF!="","*",SP_NORTE!#REF!)</f>
        <v>#REF!</v>
      </c>
      <c r="N391" s="144" t="e">
        <f>IF(SP_NORTE!#REF!="","*",SP_NORTE!#REF!)</f>
        <v>#REF!</v>
      </c>
      <c r="O391" s="144" t="e">
        <f>IF(SP_NORTE!#REF!="","*",SP_NORTE!#REF!)</f>
        <v>#REF!</v>
      </c>
      <c r="P391" s="143" t="e">
        <f>IF(SP_NORTE!#REF!="","*",SP_NORTE!#REF!)</f>
        <v>#REF!</v>
      </c>
      <c r="Q391" s="143" t="e">
        <f>IF(SP_NORTE!#REF!="","*",SP_NORTE!#REF!)</f>
        <v>#REF!</v>
      </c>
      <c r="R391" s="145" t="e">
        <f>IF(SP_NORTE!#REF!="","*",CONCATENATE(SP_NORTE!#REF!," ",SP_NORTE!#REF!))</f>
        <v>#REF!</v>
      </c>
      <c r="S391" s="145" t="e">
        <f>IF(SP_NORTE!#REF!="","*",SP_NORTE!#REF!)</f>
        <v>#REF!</v>
      </c>
      <c r="T391" s="145" t="e">
        <f>IF(SP_NORTE!#REF!="","*",SP_NORTE!#REF!)</f>
        <v>#REF!</v>
      </c>
      <c r="U391" s="136" t="e">
        <f ca="1">_xlfn.XLOOKUP(G391&amp;$U$2,BS_CONTROLE[CHAVE],BS_CONTROLE[Quantidade_11],"-")</f>
        <v>#REF!</v>
      </c>
      <c r="V391" s="136" t="e">
        <f ca="1">_xlfn.XLOOKUP(G391&amp;$V$2,BS_CONTROLE[CHAVE],BS_CONTROLE[Quantidade_11],"-")</f>
        <v>#REF!</v>
      </c>
      <c r="W391" s="136" t="e">
        <f ca="1">_xlfn.XLOOKUP(G391&amp;$W$2,BS_CONTROLE[CHAVE],BS_CONTROLE[Quantidade_11],"-")</f>
        <v>#REF!</v>
      </c>
    </row>
    <row r="392" spans="1:23" hidden="1">
      <c r="A392" s="146" t="e">
        <f>IF(SP_NORTE!#REF!="","*",SP_NORTE!#REF!)</f>
        <v>#REF!</v>
      </c>
      <c r="B392" s="146" t="e">
        <f>IF(SP_NORTE!#REF!="","*",SP_NORTE!#REF!)</f>
        <v>#REF!</v>
      </c>
      <c r="C392" s="146" t="e">
        <f>IF(SP_NORTE!#REF!="","*",SP_NORTE!#REF!)</f>
        <v>#REF!</v>
      </c>
      <c r="D392" s="138" t="e">
        <f>IF(SP_NORTE!#REF!="","*",SP_NORTE!#REF!)</f>
        <v>#REF!</v>
      </c>
      <c r="E392" s="138" t="e">
        <f>IF(SP_NORTE!#REF!="","*",SP_NORTE!#REF!)</f>
        <v>#REF!</v>
      </c>
      <c r="F392" s="145" t="e">
        <f>IF(SP_NORTE!#REF!="","*",SP_NORTE!#REF!)</f>
        <v>#REF!</v>
      </c>
      <c r="G392" s="145" t="e">
        <f>IF(SP_NORTE!#REF!="","*",SP_NORTE!#REF!)</f>
        <v>#REF!</v>
      </c>
      <c r="H392" s="145" t="e">
        <f>IF(SP_NORTE!#REF!="","*",SP_NORTE!#REF!)</f>
        <v>#REF!</v>
      </c>
      <c r="I392" s="145" t="e">
        <f>IF(SP_NORTE!#REF!="","*",SP_NORTE!#REF!)</f>
        <v>#REF!</v>
      </c>
      <c r="J392" s="145" t="e">
        <f>IF(SP_NORTE!#REF!="","*",SP_NORTE!#REF!)</f>
        <v>#REF!</v>
      </c>
      <c r="K392" s="138" t="e">
        <f>IF(SP_NORTE!#REF!="","*",SP_NORTE!#REF!)</f>
        <v>#REF!</v>
      </c>
      <c r="L392" s="138" t="e">
        <f>IF(SP_NORTE!#REF!="","*",SP_NORTE!#REF!)</f>
        <v>#REF!</v>
      </c>
      <c r="M392" s="139" t="e">
        <f>IF(SP_NORTE!#REF!="","*",SP_NORTE!#REF!)</f>
        <v>#REF!</v>
      </c>
      <c r="N392" s="144" t="e">
        <f>IF(SP_NORTE!#REF!="","*",SP_NORTE!#REF!)</f>
        <v>#REF!</v>
      </c>
      <c r="O392" s="144" t="e">
        <f>IF(SP_NORTE!#REF!="","*",SP_NORTE!#REF!)</f>
        <v>#REF!</v>
      </c>
      <c r="P392" s="143" t="e">
        <f>IF(SP_NORTE!#REF!="","*",SP_NORTE!#REF!)</f>
        <v>#REF!</v>
      </c>
      <c r="Q392" s="143" t="e">
        <f>IF(SP_NORTE!#REF!="","*",SP_NORTE!#REF!)</f>
        <v>#REF!</v>
      </c>
      <c r="R392" s="145" t="e">
        <f>IF(SP_NORTE!#REF!="","*",CONCATENATE(SP_NORTE!#REF!," ",SP_NORTE!#REF!))</f>
        <v>#REF!</v>
      </c>
      <c r="S392" s="145" t="e">
        <f>IF(SP_NORTE!#REF!="","*",SP_NORTE!#REF!)</f>
        <v>#REF!</v>
      </c>
      <c r="T392" s="145" t="e">
        <f>IF(SP_NORTE!#REF!="","*",SP_NORTE!#REF!)</f>
        <v>#REF!</v>
      </c>
      <c r="U392" s="136" t="e">
        <f ca="1">_xlfn.XLOOKUP(G392&amp;$U$2,BS_CONTROLE[CHAVE],BS_CONTROLE[Quantidade_11],"-")</f>
        <v>#REF!</v>
      </c>
      <c r="V392" s="136" t="e">
        <f ca="1">_xlfn.XLOOKUP(G392&amp;$V$2,BS_CONTROLE[CHAVE],BS_CONTROLE[Quantidade_11],"-")</f>
        <v>#REF!</v>
      </c>
      <c r="W392" s="136" t="e">
        <f ca="1">_xlfn.XLOOKUP(G392&amp;$W$2,BS_CONTROLE[CHAVE],BS_CONTROLE[Quantidade_11],"-")</f>
        <v>#REF!</v>
      </c>
    </row>
    <row r="393" spans="1:23" hidden="1">
      <c r="A393" s="146" t="e">
        <f>IF(SP_NORTE!#REF!="","*",SP_NORTE!#REF!)</f>
        <v>#REF!</v>
      </c>
      <c r="B393" s="146" t="e">
        <f>IF(SP_NORTE!#REF!="","*",SP_NORTE!#REF!)</f>
        <v>#REF!</v>
      </c>
      <c r="C393" s="146" t="e">
        <f>IF(SP_NORTE!#REF!="","*",SP_NORTE!#REF!)</f>
        <v>#REF!</v>
      </c>
      <c r="D393" s="138" t="e">
        <f>IF(SP_NORTE!#REF!="","*",SP_NORTE!#REF!)</f>
        <v>#REF!</v>
      </c>
      <c r="E393" s="138" t="e">
        <f>IF(SP_NORTE!#REF!="","*",SP_NORTE!#REF!)</f>
        <v>#REF!</v>
      </c>
      <c r="F393" s="145" t="e">
        <f>IF(SP_NORTE!#REF!="","*",SP_NORTE!#REF!)</f>
        <v>#REF!</v>
      </c>
      <c r="G393" s="145" t="e">
        <f>IF(SP_NORTE!#REF!="","*",SP_NORTE!#REF!)</f>
        <v>#REF!</v>
      </c>
      <c r="H393" s="145" t="e">
        <f>IF(SP_NORTE!#REF!="","*",SP_NORTE!#REF!)</f>
        <v>#REF!</v>
      </c>
      <c r="I393" s="145" t="e">
        <f>IF(SP_NORTE!#REF!="","*",SP_NORTE!#REF!)</f>
        <v>#REF!</v>
      </c>
      <c r="J393" s="145" t="e">
        <f>IF(SP_NORTE!#REF!="","*",SP_NORTE!#REF!)</f>
        <v>#REF!</v>
      </c>
      <c r="K393" s="138" t="e">
        <f>IF(SP_NORTE!#REF!="","*",SP_NORTE!#REF!)</f>
        <v>#REF!</v>
      </c>
      <c r="L393" s="138" t="e">
        <f>IF(SP_NORTE!#REF!="","*",SP_NORTE!#REF!)</f>
        <v>#REF!</v>
      </c>
      <c r="M393" s="139" t="e">
        <f>IF(SP_NORTE!#REF!="","*",SP_NORTE!#REF!)</f>
        <v>#REF!</v>
      </c>
      <c r="N393" s="144" t="e">
        <f>IF(SP_NORTE!#REF!="","*",SP_NORTE!#REF!)</f>
        <v>#REF!</v>
      </c>
      <c r="O393" s="144" t="e">
        <f>IF(SP_NORTE!#REF!="","*",SP_NORTE!#REF!)</f>
        <v>#REF!</v>
      </c>
      <c r="P393" s="143" t="e">
        <f>IF(SP_NORTE!#REF!="","*",SP_NORTE!#REF!)</f>
        <v>#REF!</v>
      </c>
      <c r="Q393" s="143" t="e">
        <f>IF(SP_NORTE!#REF!="","*",SP_NORTE!#REF!)</f>
        <v>#REF!</v>
      </c>
      <c r="R393" s="145" t="e">
        <f>IF(SP_NORTE!#REF!="","*",CONCATENATE(SP_NORTE!#REF!," ",SP_NORTE!#REF!))</f>
        <v>#REF!</v>
      </c>
      <c r="S393" s="145" t="e">
        <f>IF(SP_NORTE!#REF!="","*",SP_NORTE!#REF!)</f>
        <v>#REF!</v>
      </c>
      <c r="T393" s="145" t="e">
        <f>IF(SP_NORTE!#REF!="","*",SP_NORTE!#REF!)</f>
        <v>#REF!</v>
      </c>
      <c r="U393" s="136" t="e">
        <f ca="1">_xlfn.XLOOKUP(G393&amp;$U$2,BS_CONTROLE[CHAVE],BS_CONTROLE[Quantidade_11],"-")</f>
        <v>#REF!</v>
      </c>
      <c r="V393" s="136" t="e">
        <f ca="1">_xlfn.XLOOKUP(G393&amp;$V$2,BS_CONTROLE[CHAVE],BS_CONTROLE[Quantidade_11],"-")</f>
        <v>#REF!</v>
      </c>
      <c r="W393" s="136" t="e">
        <f ca="1">_xlfn.XLOOKUP(G393&amp;$W$2,BS_CONTROLE[CHAVE],BS_CONTROLE[Quantidade_11],"-")</f>
        <v>#REF!</v>
      </c>
    </row>
    <row r="394" spans="1:23">
      <c r="A394" s="146" t="str">
        <f>IF(SP_NORTE!Y397="","*",SP_NORTE!Y397)</f>
        <v>OPORTUNIDADE</v>
      </c>
      <c r="B394" s="146" t="str">
        <f>IF(SP_NORTE!X397="","*",SP_NORTE!X397)</f>
        <v>Contrato</v>
      </c>
      <c r="C394" s="146" t="str">
        <f>IF(SP_NORTE!Z397="","*",SP_NORTE!Z397)</f>
        <v>*</v>
      </c>
      <c r="D394" s="138" t="str">
        <f>IF(SP_NORTE!S397="","*",SP_NORTE!S397)</f>
        <v>SP NORTE</v>
      </c>
      <c r="E394" s="138" t="str">
        <f>IF(SP_NORTE!T397="","*",SP_NORTE!T397)</f>
        <v>ZCZ-ZTI</v>
      </c>
      <c r="F394" s="145">
        <f>IF(SP_NORTE!B397="","*",SP_NORTE!B397)</f>
        <v>46080</v>
      </c>
      <c r="G394" s="145" t="str">
        <f>IF(SP_NORTE!D397="","*",SP_NORTE!D397)</f>
        <v>MOD SPN</v>
      </c>
      <c r="H394" s="145" t="str">
        <f>IF(SP_NORTE!F397="","*",SP_NORTE!F397)</f>
        <v>BLOCO</v>
      </c>
      <c r="I394" s="145" t="str">
        <f>IF(SP_NORTE!H397="","*",SP_NORTE!H397)</f>
        <v>-</v>
      </c>
      <c r="J394" s="145" t="str">
        <f>IF(SP_NORTE!I397="","*",SP_NORTE!I397)</f>
        <v>-</v>
      </c>
      <c r="K394" s="138" t="str">
        <f>IF(SP_NORTE!M397="","*",SP_NORTE!M397)</f>
        <v>ZMA-ZDG</v>
      </c>
      <c r="L394" s="138" t="str">
        <f>IF(SP_NORTE!N397="","*",SP_NORTE!N397)</f>
        <v>ZMAK47</v>
      </c>
      <c r="M394" s="139">
        <f>IF(SP_NORTE!J397="","*",SP_NORTE!J397)</f>
        <v>73</v>
      </c>
      <c r="N394" s="144">
        <f>IF(SP_NORTE!K397="","*",SP_NORTE!K397)</f>
        <v>43.1</v>
      </c>
      <c r="O394" s="144">
        <f>IF(SP_NORTE!L397="","*",SP_NORTE!L397)</f>
        <v>52</v>
      </c>
      <c r="P394" s="143">
        <f>IF(SP_NORTE!O397="","*",SP_NORTE!O397)</f>
        <v>0.33333333333333331</v>
      </c>
      <c r="Q394" s="143">
        <f>IF(SP_NORTE!P397="","*",SP_NORTE!P397)</f>
        <v>0.16666666666666666</v>
      </c>
      <c r="R394" s="145" t="str">
        <f>IF(SP_NORTE!Q397="","*",CONCATENATE(SP_NORTE!Q397," ",SP_NORTE!R397))</f>
        <v>1 BINÁRIO</v>
      </c>
      <c r="S394" s="145" t="str">
        <f>IF(SP_NORTE!V397="","*",SP_NORTE!V397)</f>
        <v>Luiz</v>
      </c>
      <c r="T394" s="145" t="str">
        <f>IF(SP_NORTE!W397="","*",SP_NORTE!W397)</f>
        <v xml:space="preserve">Intervalo modernização 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1</v>
      </c>
    </row>
    <row r="395" spans="1:23">
      <c r="A395" s="146" t="str">
        <f>IF(SP_NORTE!Y398="","*",SP_NORTE!Y398)</f>
        <v>OPORTUNIDADE</v>
      </c>
      <c r="B395" s="146" t="str">
        <f>IF(SP_NORTE!X398="","*",SP_NORTE!X398)</f>
        <v>Oportunidade</v>
      </c>
      <c r="C395" s="146" t="str">
        <f>IF(SP_NORTE!Z398="","*",SP_NORTE!Z398)</f>
        <v>*</v>
      </c>
      <c r="D395" s="138" t="str">
        <f>IF(SP_NORTE!S398="","*",SP_NORTE!S398)</f>
        <v>SP NORTE</v>
      </c>
      <c r="E395" s="138" t="str">
        <f>IF(SP_NORTE!T398="","*",SP_NORTE!T398)</f>
        <v>ZCZ-ZTI</v>
      </c>
      <c r="F395" s="145">
        <f>IF(SP_NORTE!B398="","*",SP_NORTE!B398)</f>
        <v>46080</v>
      </c>
      <c r="G395" s="145" t="str">
        <f>IF(SP_NORTE!D398="","*",SP_NORTE!D398)</f>
        <v>IGOR (TF-660)</v>
      </c>
      <c r="H395" s="145" t="str">
        <f>IF(SP_NORTE!F398="","*",SP_NORTE!F398)</f>
        <v>MODERNIZAÇÃO - SOLDA</v>
      </c>
      <c r="I395" s="145" t="str">
        <f>IF(SP_NORTE!H398="","*",SP_NORTE!H398)</f>
        <v>-</v>
      </c>
      <c r="J395" s="145" t="str">
        <f>IF(SP_NORTE!I398="","*",SP_NORTE!I398)</f>
        <v>-</v>
      </c>
      <c r="K395" s="138" t="str">
        <f>IF(SP_NORTE!M398="","*",SP_NORTE!M398)</f>
        <v>ZMA</v>
      </c>
      <c r="L395" s="138" t="str">
        <f>IF(SP_NORTE!N398="","*",SP_NORTE!N398)</f>
        <v>ZMA1</v>
      </c>
      <c r="M395" s="139">
        <f>IF(SP_NORTE!J398="","*",SP_NORTE!J398)</f>
        <v>73</v>
      </c>
      <c r="N395" s="144">
        <f>IF(SP_NORTE!K398="","*",SP_NORTE!K398)</f>
        <v>41.9</v>
      </c>
      <c r="O395" s="144" t="str">
        <f>IF(SP_NORTE!L398="","*",SP_NORTE!L398)</f>
        <v>-</v>
      </c>
      <c r="P395" s="143">
        <f>IF(SP_NORTE!O398="","*",SP_NORTE!O398)</f>
        <v>0.33333333333333331</v>
      </c>
      <c r="Q395" s="143">
        <f>IF(SP_NORTE!P398="","*",SP_NORTE!P398)</f>
        <v>6.25E-2</v>
      </c>
      <c r="R395" s="145" t="str">
        <f>IF(SP_NORTE!Q398="","*",CONCATENATE(SP_NORTE!Q398," ",SP_NORTE!R398))</f>
        <v>1 Nº DE SOLDA</v>
      </c>
      <c r="S395" s="145" t="str">
        <f>IF(SP_NORTE!V398="","*",SP_NORTE!V398)</f>
        <v xml:space="preserve">Igor </v>
      </c>
      <c r="T395" s="145" t="str">
        <f>IF(SP_NORTE!W398="","*",SP_NORTE!W398)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>
        <f ca="1">_xlfn.XLOOKUP(G395&amp;$V$2,BS_CONTROLE[CHAVE],BS_CONTROLE[Quantidade_11],"-")</f>
        <v>0</v>
      </c>
      <c r="W395" s="136">
        <f ca="1">_xlfn.XLOOKUP(G395&amp;$W$2,BS_CONTROLE[CHAVE],BS_CONTROLE[Quantidade_11],"-")</f>
        <v>0</v>
      </c>
    </row>
    <row r="396" spans="1:23">
      <c r="A396" s="146" t="str">
        <f>IF(SP_NORTE!Y399="","*",SP_NORTE!Y399)</f>
        <v>OPORTUNIDADE</v>
      </c>
      <c r="B396" s="146" t="str">
        <f>IF(SP_NORTE!X399="","*",SP_NORTE!X399)</f>
        <v>Oportunidade</v>
      </c>
      <c r="C396" s="146" t="str">
        <f>IF(SP_NORTE!Z399="","*",SP_NORTE!Z399)</f>
        <v>*</v>
      </c>
      <c r="D396" s="138" t="str">
        <f>IF(SP_NORTE!S399="","*",SP_NORTE!S399)</f>
        <v>SP NORTE</v>
      </c>
      <c r="E396" s="138" t="str">
        <f>IF(SP_NORTE!T399="","*",SP_NORTE!T399)</f>
        <v>ZCZ-ZTI</v>
      </c>
      <c r="F396" s="145">
        <f>IF(SP_NORTE!B399="","*",SP_NORTE!B399)</f>
        <v>46080</v>
      </c>
      <c r="G396" s="145" t="str">
        <f>IF(SP_NORTE!D399="","*",SP_NORTE!D399)</f>
        <v>MAURO TP-868)</v>
      </c>
      <c r="H396" s="145" t="str">
        <f>IF(SP_NORTE!F399="","*",SP_NORTE!F399)</f>
        <v>MODERNIZAÇÃO - SOLDA</v>
      </c>
      <c r="I396" s="145" t="str">
        <f>IF(SP_NORTE!H399="","*",SP_NORTE!H399)</f>
        <v>-</v>
      </c>
      <c r="J396" s="145" t="str">
        <f>IF(SP_NORTE!I399="","*",SP_NORTE!I399)</f>
        <v>-</v>
      </c>
      <c r="K396" s="138" t="str">
        <f>IF(SP_NORTE!M399="","*",SP_NORTE!M399)</f>
        <v>ZMA</v>
      </c>
      <c r="L396" s="138" t="str">
        <f>IF(SP_NORTE!N399="","*",SP_NORTE!N399)</f>
        <v>ZMA1</v>
      </c>
      <c r="M396" s="139">
        <f>IF(SP_NORTE!J399="","*",SP_NORTE!J399)</f>
        <v>73</v>
      </c>
      <c r="N396" s="144">
        <f>IF(SP_NORTE!K399="","*",SP_NORTE!K399)</f>
        <v>41.8</v>
      </c>
      <c r="O396" s="144" t="str">
        <f>IF(SP_NORTE!L399="","*",SP_NORTE!L399)</f>
        <v>-</v>
      </c>
      <c r="P396" s="143">
        <f>IF(SP_NORTE!O399="","*",SP_NORTE!O399)</f>
        <v>0.33333333333333331</v>
      </c>
      <c r="Q396" s="143">
        <f>IF(SP_NORTE!P399="","*",SP_NORTE!P399)</f>
        <v>6.25E-2</v>
      </c>
      <c r="R396" s="145" t="str">
        <f>IF(SP_NORTE!Q399="","*",CONCATENATE(SP_NORTE!Q399," ",SP_NORTE!R399))</f>
        <v>1 Nº DE SOLDA</v>
      </c>
      <c r="S396" s="145" t="str">
        <f>IF(SP_NORTE!V399="","*",SP_NORTE!V399)</f>
        <v>Mauro</v>
      </c>
      <c r="T396" s="145" t="str">
        <f>IF(SP_NORTE!W399="","*",SP_NORTE!W399)</f>
        <v xml:space="preserve">Execução de solda - Condicionado a temperatura </v>
      </c>
      <c r="U396" s="136">
        <f ca="1">_xlfn.XLOOKUP(G396&amp;$U$2,BS_CONTROLE[CHAVE],BS_CONTROLE[Quantidade_11],"-")</f>
        <v>0</v>
      </c>
      <c r="V396" s="136" t="str">
        <f ca="1">_xlfn.XLOOKUP(G396&amp;$V$2,BS_CONTROLE[CHAVE],BS_CONTROLE[Quantidade_11],"-")</f>
        <v>-</v>
      </c>
      <c r="W396" s="136">
        <f ca="1">_xlfn.XLOOKUP(G396&amp;$W$2,BS_CONTROLE[CHAVE],BS_CONTROLE[Quantidade_11],"-")</f>
        <v>0</v>
      </c>
    </row>
    <row r="397" spans="1:23">
      <c r="A397" s="146" t="str">
        <f>IF(SP_NORTE!Y400="","*",SP_NORTE!Y400)</f>
        <v>OPORTUNIDADE</v>
      </c>
      <c r="B397" s="146" t="str">
        <f>IF(SP_NORTE!X400="","*",SP_NORTE!X400)</f>
        <v>Oportunidade</v>
      </c>
      <c r="C397" s="146" t="str">
        <f>IF(SP_NORTE!Z400="","*",SP_NORTE!Z400)</f>
        <v>*</v>
      </c>
      <c r="D397" s="138" t="str">
        <f>IF(SP_NORTE!S400="","*",SP_NORTE!S400)</f>
        <v>SP NORTE</v>
      </c>
      <c r="E397" s="138" t="str">
        <f>IF(SP_NORTE!T400="","*",SP_NORTE!T400)</f>
        <v>ZCZ-ZTI</v>
      </c>
      <c r="F397" s="145">
        <f>IF(SP_NORTE!B400="","*",SP_NORTE!B400)</f>
        <v>46080</v>
      </c>
      <c r="G397" s="145" t="str">
        <f>IF(SP_NORTE!D400="","*",SP_NORTE!D400)</f>
        <v>V40</v>
      </c>
      <c r="H397" s="145" t="str">
        <f>IF(SP_NORTE!F400="","*",SP_NORTE!F400)</f>
        <v>DESLOCAMENTO</v>
      </c>
      <c r="I397" s="145" t="str">
        <f>IF(SP_NORTE!H400="","*",SP_NORTE!H400)</f>
        <v>ZMA2</v>
      </c>
      <c r="J397" s="145" t="str">
        <f>IF(SP_NORTE!I400="","*",SP_NORTE!I400)</f>
        <v>ZEC2</v>
      </c>
      <c r="K397" s="138" t="str">
        <f>IF(SP_NORTE!M400="","*",SP_NORTE!M400)</f>
        <v>ZMA-ZEC</v>
      </c>
      <c r="L397" s="138" t="str">
        <f>IF(SP_NORTE!N400="","*",SP_NORTE!N400)</f>
        <v>ZMAZEC</v>
      </c>
      <c r="M397" s="139">
        <f>IF(SP_NORTE!J400="","*",SP_NORTE!J400)</f>
        <v>73</v>
      </c>
      <c r="N397" s="144">
        <f>IF(SP_NORTE!K400="","*",SP_NORTE!K400)</f>
        <v>42</v>
      </c>
      <c r="O397" s="144" t="str">
        <f>IF(SP_NORTE!L400="","*",SP_NORTE!L400)</f>
        <v>-</v>
      </c>
      <c r="P397" s="143">
        <f>IF(SP_NORTE!O400="","*",SP_NORTE!O400)</f>
        <v>0.375</v>
      </c>
      <c r="Q397" s="143">
        <f>IF(SP_NORTE!P400="","*",SP_NORTE!P400)</f>
        <v>4.1666666666666664E-2</v>
      </c>
      <c r="R397" s="145" t="str">
        <f>IF(SP_NORTE!Q400="","*",CONCATENATE(SP_NORTE!Q400," ",SP_NORTE!R400))</f>
        <v>1 BINÁRIO</v>
      </c>
      <c r="S397" s="145" t="str">
        <f>IF(SP_NORTE!V400="","*",SP_NORTE!V400)</f>
        <v>Antonioni</v>
      </c>
      <c r="T397" s="145" t="str">
        <f>IF(SP_NORTE!W400="","*",SP_NORTE!W400)</f>
        <v>Deslocamento para ZEC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380</v>
      </c>
    </row>
    <row r="398" spans="1:23" hidden="1">
      <c r="A398" s="146" t="e">
        <f>IF(SP_NORTE!#REF!="","*",SP_NORTE!#REF!)</f>
        <v>#REF!</v>
      </c>
      <c r="B398" s="146" t="e">
        <f>IF(SP_NORTE!#REF!="","*",SP_NORTE!#REF!)</f>
        <v>#REF!</v>
      </c>
      <c r="C398" s="146" t="e">
        <f>IF(SP_NORTE!#REF!="","*",SP_NORTE!#REF!)</f>
        <v>#REF!</v>
      </c>
      <c r="D398" s="138" t="e">
        <f>IF(SP_NORTE!#REF!="","*",SP_NORTE!#REF!)</f>
        <v>#REF!</v>
      </c>
      <c r="E398" s="138" t="e">
        <f>IF(SP_NORTE!#REF!="","*",SP_NORTE!#REF!)</f>
        <v>#REF!</v>
      </c>
      <c r="F398" s="145" t="e">
        <f>IF(SP_NORTE!#REF!="","*",SP_NORTE!#REF!)</f>
        <v>#REF!</v>
      </c>
      <c r="G398" s="145" t="e">
        <f>IF(SP_NORTE!#REF!="","*",SP_NORTE!#REF!)</f>
        <v>#REF!</v>
      </c>
      <c r="H398" s="145" t="e">
        <f>IF(SP_NORTE!#REF!="","*",SP_NORTE!#REF!)</f>
        <v>#REF!</v>
      </c>
      <c r="I398" s="145" t="e">
        <f>IF(SP_NORTE!#REF!="","*",SP_NORTE!#REF!)</f>
        <v>#REF!</v>
      </c>
      <c r="J398" s="145" t="e">
        <f>IF(SP_NORTE!#REF!="","*",SP_NORTE!#REF!)</f>
        <v>#REF!</v>
      </c>
      <c r="K398" s="138" t="e">
        <f>IF(SP_NORTE!#REF!="","*",SP_NORTE!#REF!)</f>
        <v>#REF!</v>
      </c>
      <c r="L398" s="138" t="e">
        <f>IF(SP_NORTE!#REF!="","*",SP_NORTE!#REF!)</f>
        <v>#REF!</v>
      </c>
      <c r="M398" s="139" t="e">
        <f>IF(SP_NORTE!#REF!="","*",SP_NORTE!#REF!)</f>
        <v>#REF!</v>
      </c>
      <c r="N398" s="144" t="e">
        <f>IF(SP_NORTE!#REF!="","*",SP_NORTE!#REF!)</f>
        <v>#REF!</v>
      </c>
      <c r="O398" s="144" t="e">
        <f>IF(SP_NORTE!#REF!="","*",SP_NORTE!#REF!)</f>
        <v>#REF!</v>
      </c>
      <c r="P398" s="143" t="e">
        <f>IF(SP_NORTE!#REF!="","*",SP_NORTE!#REF!)</f>
        <v>#REF!</v>
      </c>
      <c r="Q398" s="143" t="e">
        <f>IF(SP_NORTE!#REF!="","*",SP_NORTE!#REF!)</f>
        <v>#REF!</v>
      </c>
      <c r="R398" s="145" t="e">
        <f>IF(SP_NORTE!#REF!="","*",CONCATENATE(SP_NORTE!#REF!," ",SP_NORTE!#REF!))</f>
        <v>#REF!</v>
      </c>
      <c r="S398" s="145" t="e">
        <f>IF(SP_NORTE!#REF!="","*",SP_NORTE!#REF!)</f>
        <v>#REF!</v>
      </c>
      <c r="T398" s="145" t="e">
        <f>IF(SP_NORTE!#REF!="","*",SP_NORTE!#REF!)</f>
        <v>#REF!</v>
      </c>
      <c r="U398" s="136" t="e">
        <f ca="1">_xlfn.XLOOKUP(G398&amp;$U$2,BS_CONTROLE[CHAVE],BS_CONTROLE[Quantidade_11],"-")</f>
        <v>#REF!</v>
      </c>
      <c r="V398" s="136" t="e">
        <f ca="1">_xlfn.XLOOKUP(G398&amp;$V$2,BS_CONTROLE[CHAVE],BS_CONTROLE[Quantidade_11],"-")</f>
        <v>#REF!</v>
      </c>
      <c r="W398" s="136" t="e">
        <f ca="1">_xlfn.XLOOKUP(G398&amp;$W$2,BS_CONTROLE[CHAVE],BS_CONTROLE[Quantidade_11],"-")</f>
        <v>#REF!</v>
      </c>
    </row>
    <row r="399" spans="1:23" hidden="1">
      <c r="A399" s="146" t="e">
        <f>IF(SP_NORTE!#REF!="","*",SP_NORTE!#REF!)</f>
        <v>#REF!</v>
      </c>
      <c r="B399" s="146" t="e">
        <f>IF(SP_NORTE!#REF!="","*",SP_NORTE!#REF!)</f>
        <v>#REF!</v>
      </c>
      <c r="C399" s="146" t="e">
        <f>IF(SP_NORTE!#REF!="","*",SP_NORTE!#REF!)</f>
        <v>#REF!</v>
      </c>
      <c r="D399" s="138" t="e">
        <f>IF(SP_NORTE!#REF!="","*",SP_NORTE!#REF!)</f>
        <v>#REF!</v>
      </c>
      <c r="E399" s="138" t="e">
        <f>IF(SP_NORTE!#REF!="","*",SP_NORTE!#REF!)</f>
        <v>#REF!</v>
      </c>
      <c r="F399" s="145" t="e">
        <f>IF(SP_NORTE!#REF!="","*",SP_NORTE!#REF!)</f>
        <v>#REF!</v>
      </c>
      <c r="G399" s="145" t="e">
        <f>IF(SP_NORTE!#REF!="","*",SP_NORTE!#REF!)</f>
        <v>#REF!</v>
      </c>
      <c r="H399" s="145" t="e">
        <f>IF(SP_NORTE!#REF!="","*",SP_NORTE!#REF!)</f>
        <v>#REF!</v>
      </c>
      <c r="I399" s="145" t="e">
        <f>IF(SP_NORTE!#REF!="","*",SP_NORTE!#REF!)</f>
        <v>#REF!</v>
      </c>
      <c r="J399" s="145" t="e">
        <f>IF(SP_NORTE!#REF!="","*",SP_NORTE!#REF!)</f>
        <v>#REF!</v>
      </c>
      <c r="K399" s="138" t="e">
        <f>IF(SP_NORTE!#REF!="","*",SP_NORTE!#REF!)</f>
        <v>#REF!</v>
      </c>
      <c r="L399" s="138" t="e">
        <f>IF(SP_NORTE!#REF!="","*",SP_NORTE!#REF!)</f>
        <v>#REF!</v>
      </c>
      <c r="M399" s="139" t="e">
        <f>IF(SP_NORTE!#REF!="","*",SP_NORTE!#REF!)</f>
        <v>#REF!</v>
      </c>
      <c r="N399" s="144" t="e">
        <f>IF(SP_NORTE!#REF!="","*",SP_NORTE!#REF!)</f>
        <v>#REF!</v>
      </c>
      <c r="O399" s="144" t="e">
        <f>IF(SP_NORTE!#REF!="","*",SP_NORTE!#REF!)</f>
        <v>#REF!</v>
      </c>
      <c r="P399" s="143" t="e">
        <f>IF(SP_NORTE!#REF!="","*",SP_NORTE!#REF!)</f>
        <v>#REF!</v>
      </c>
      <c r="Q399" s="143" t="e">
        <f>IF(SP_NORTE!#REF!="","*",SP_NORTE!#REF!)</f>
        <v>#REF!</v>
      </c>
      <c r="R399" s="145" t="e">
        <f>IF(SP_NORTE!#REF!="","*",CONCATENATE(SP_NORTE!#REF!," ",SP_NORTE!#REF!))</f>
        <v>#REF!</v>
      </c>
      <c r="S399" s="145" t="e">
        <f>IF(SP_NORTE!#REF!="","*",SP_NORTE!#REF!)</f>
        <v>#REF!</v>
      </c>
      <c r="T399" s="145" t="e">
        <f>IF(SP_NORTE!#REF!="","*",SP_NORTE!#REF!)</f>
        <v>#REF!</v>
      </c>
      <c r="U399" s="136" t="e">
        <f ca="1">_xlfn.XLOOKUP(G399&amp;$U$2,BS_CONTROLE[CHAVE],BS_CONTROLE[Quantidade_11],"-")</f>
        <v>#REF!</v>
      </c>
      <c r="V399" s="136" t="e">
        <f ca="1">_xlfn.XLOOKUP(G399&amp;$V$2,BS_CONTROLE[CHAVE],BS_CONTROLE[Quantidade_11],"-")</f>
        <v>#REF!</v>
      </c>
      <c r="W399" s="136" t="e">
        <f ca="1">_xlfn.XLOOKUP(G399&amp;$W$2,BS_CONTROLE[CHAVE],BS_CONTROLE[Quantidade_11],"-")</f>
        <v>#REF!</v>
      </c>
    </row>
    <row r="400" spans="1:23" hidden="1">
      <c r="A400" s="146" t="e">
        <f>IF(SP_NORTE!#REF!="","*",SP_NORTE!#REF!)</f>
        <v>#REF!</v>
      </c>
      <c r="B400" s="146" t="e">
        <f>IF(SP_NORTE!#REF!="","*",SP_NORTE!#REF!)</f>
        <v>#REF!</v>
      </c>
      <c r="C400" s="146" t="e">
        <f>IF(SP_NORTE!#REF!="","*",SP_NORTE!#REF!)</f>
        <v>#REF!</v>
      </c>
      <c r="D400" s="138" t="e">
        <f>IF(SP_NORTE!#REF!="","*",SP_NORTE!#REF!)</f>
        <v>#REF!</v>
      </c>
      <c r="E400" s="138" t="e">
        <f>IF(SP_NORTE!#REF!="","*",SP_NORTE!#REF!)</f>
        <v>#REF!</v>
      </c>
      <c r="F400" s="145" t="e">
        <f>IF(SP_NORTE!#REF!="","*",SP_NORTE!#REF!)</f>
        <v>#REF!</v>
      </c>
      <c r="G400" s="145" t="e">
        <f>IF(SP_NORTE!#REF!="","*",SP_NORTE!#REF!)</f>
        <v>#REF!</v>
      </c>
      <c r="H400" s="145" t="e">
        <f>IF(SP_NORTE!#REF!="","*",SP_NORTE!#REF!)</f>
        <v>#REF!</v>
      </c>
      <c r="I400" s="145" t="e">
        <f>IF(SP_NORTE!#REF!="","*",SP_NORTE!#REF!)</f>
        <v>#REF!</v>
      </c>
      <c r="J400" s="145" t="e">
        <f>IF(SP_NORTE!#REF!="","*",SP_NORTE!#REF!)</f>
        <v>#REF!</v>
      </c>
      <c r="K400" s="138" t="e">
        <f>IF(SP_NORTE!#REF!="","*",SP_NORTE!#REF!)</f>
        <v>#REF!</v>
      </c>
      <c r="L400" s="138" t="e">
        <f>IF(SP_NORTE!#REF!="","*",SP_NORTE!#REF!)</f>
        <v>#REF!</v>
      </c>
      <c r="M400" s="139" t="e">
        <f>IF(SP_NORTE!#REF!="","*",SP_NORTE!#REF!)</f>
        <v>#REF!</v>
      </c>
      <c r="N400" s="144" t="e">
        <f>IF(SP_NORTE!#REF!="","*",SP_NORTE!#REF!)</f>
        <v>#REF!</v>
      </c>
      <c r="O400" s="144" t="e">
        <f>IF(SP_NORTE!#REF!="","*",SP_NORTE!#REF!)</f>
        <v>#REF!</v>
      </c>
      <c r="P400" s="143" t="e">
        <f>IF(SP_NORTE!#REF!="","*",SP_NORTE!#REF!)</f>
        <v>#REF!</v>
      </c>
      <c r="Q400" s="143" t="e">
        <f>IF(SP_NORTE!#REF!="","*",SP_NORTE!#REF!)</f>
        <v>#REF!</v>
      </c>
      <c r="R400" s="145" t="e">
        <f>IF(SP_NORTE!#REF!="","*",CONCATENATE(SP_NORTE!#REF!," ",SP_NORTE!#REF!))</f>
        <v>#REF!</v>
      </c>
      <c r="S400" s="145" t="e">
        <f>IF(SP_NORTE!#REF!="","*",SP_NORTE!#REF!)</f>
        <v>#REF!</v>
      </c>
      <c r="T400" s="145" t="e">
        <f>IF(SP_NORTE!#REF!="","*",SP_NORTE!#REF!)</f>
        <v>#REF!</v>
      </c>
      <c r="U400" s="136" t="e">
        <f ca="1">_xlfn.XLOOKUP(G400&amp;$U$2,BS_CONTROLE[CHAVE],BS_CONTROLE[Quantidade_11],"-")</f>
        <v>#REF!</v>
      </c>
      <c r="V400" s="136" t="e">
        <f ca="1">_xlfn.XLOOKUP(G400&amp;$V$2,BS_CONTROLE[CHAVE],BS_CONTROLE[Quantidade_11],"-")</f>
        <v>#REF!</v>
      </c>
      <c r="W400" s="136" t="e">
        <f ca="1">_xlfn.XLOOKUP(G400&amp;$W$2,BS_CONTROLE[CHAVE],BS_CONTROLE[Quantidade_11],"-")</f>
        <v>#REF!</v>
      </c>
    </row>
    <row r="401" spans="1:23">
      <c r="A401" s="146" t="str">
        <f>IF(SP_NORTE!Y401="","*",SP_NORTE!Y401)</f>
        <v>OPORTUNIDADE</v>
      </c>
      <c r="B401" s="146" t="str">
        <f>IF(SP_NORTE!X401="","*",SP_NORTE!X401)</f>
        <v>Oportunidade</v>
      </c>
      <c r="C401" s="146" t="str">
        <f>IF(SP_NORTE!Z401="","*",SP_NORTE!Z401)</f>
        <v>*</v>
      </c>
      <c r="D401" s="138" t="str">
        <f>IF(SP_NORTE!S401="","*",SP_NORTE!S401)</f>
        <v>SP NORTE</v>
      </c>
      <c r="E401" s="138" t="str">
        <f>IF(SP_NORTE!T401="","*",SP_NORTE!T401)</f>
        <v>ZRX-ZTI</v>
      </c>
      <c r="F401" s="145">
        <f>IF(SP_NORTE!B401="","*",SP_NORTE!B401)</f>
        <v>46080</v>
      </c>
      <c r="G401" s="145" t="str">
        <f>IF(SP_NORTE!D401="","*",SP_NORTE!D401)</f>
        <v>CARLOS (TP-722)</v>
      </c>
      <c r="H401" s="145" t="str">
        <f>IF(SP_NORTE!F401="","*",SP_NORTE!F401)</f>
        <v>PDM - SOLDA</v>
      </c>
      <c r="I401" s="145" t="str">
        <f>IF(SP_NORTE!H401="","*",SP_NORTE!H401)</f>
        <v>-</v>
      </c>
      <c r="J401" s="145" t="str">
        <f>IF(SP_NORTE!I401="","*",SP_NORTE!I401)</f>
        <v>-</v>
      </c>
      <c r="K401" s="138" t="str">
        <f>IF(SP_NORTE!M401="","*",SP_NORTE!M401)</f>
        <v>ZOX</v>
      </c>
      <c r="L401" s="138" t="str">
        <f>IF(SP_NORTE!N401="","*",SP_NORTE!N401)</f>
        <v>ZOX1</v>
      </c>
      <c r="M401" s="139">
        <f>IF(SP_NORTE!J401="","*",SP_NORTE!J401)</f>
        <v>70</v>
      </c>
      <c r="N401" s="144">
        <f>IF(SP_NORTE!K401="","*",SP_NORTE!K401)</f>
        <v>157.30000000000001</v>
      </c>
      <c r="O401" s="144" t="str">
        <f>IF(SP_NORTE!L401="","*",SP_NORTE!L401)</f>
        <v>-</v>
      </c>
      <c r="P401" s="143">
        <f>IF(SP_NORTE!O401="","*",SP_NORTE!O401)</f>
        <v>0.375</v>
      </c>
      <c r="Q401" s="143">
        <f>IF(SP_NORTE!P401="","*",SP_NORTE!P401)</f>
        <v>6.25E-2</v>
      </c>
      <c r="R401" s="145" t="str">
        <f>IF(SP_NORTE!Q401="","*",CONCATENATE(SP_NORTE!Q401," ",SP_NORTE!R401))</f>
        <v>1 Nº DE SOLDA</v>
      </c>
      <c r="S401" s="145" t="str">
        <f>IF(SP_NORTE!V401="","*",SP_NORTE!V401)</f>
        <v>Carlos</v>
      </c>
      <c r="T401" s="145" t="str">
        <f>IF(SP_NORTE!W401="","*",SP_NORTE!W401)</f>
        <v xml:space="preserve">Execução de solda - Condicionado a temperatura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1</v>
      </c>
      <c r="W401" s="136">
        <f ca="1">_xlfn.XLOOKUP(G401&amp;$W$2,BS_CONTROLE[CHAVE],BS_CONTROLE[Quantidade_11],"-")</f>
        <v>0</v>
      </c>
    </row>
    <row r="402" spans="1:23">
      <c r="A402" s="146" t="str">
        <f>IF(SP_NORTE!Y402="","*",SP_NORTE!Y402)</f>
        <v>OPORTUNIDADE</v>
      </c>
      <c r="B402" s="146" t="str">
        <f>IF(SP_NORTE!X402="","*",SP_NORTE!X402)</f>
        <v>Contrato</v>
      </c>
      <c r="C402" s="146" t="str">
        <f>IF(SP_NORTE!Z402="","*",SP_NORTE!Z402)</f>
        <v>*</v>
      </c>
      <c r="D402" s="138" t="str">
        <f>IF(SP_NORTE!S402="","*",SP_NORTE!S402)</f>
        <v>SP NORTE</v>
      </c>
      <c r="E402" s="138" t="str">
        <f>IF(SP_NORTE!T402="","*",SP_NORTE!T402)</f>
        <v>ZRX-ZTI</v>
      </c>
      <c r="F402" s="145">
        <f>IF(SP_NORTE!B402="","*",SP_NORTE!B402)</f>
        <v>46080</v>
      </c>
      <c r="G402" s="145" t="str">
        <f>IF(SP_NORTE!D402="","*",SP_NORTE!D402)</f>
        <v>V83</v>
      </c>
      <c r="H402" s="145" t="str">
        <f>IF(SP_NORTE!F402="","*",SP_NORTE!F402)</f>
        <v>MECANIZAÇÃO - SOCADORA</v>
      </c>
      <c r="I402" s="145" t="str">
        <f>IF(SP_NORTE!H402="","*",SP_NORTE!H402)</f>
        <v>ZIQ1752</v>
      </c>
      <c r="J402" s="145" t="str">
        <f>IF(SP_NORTE!I402="","*",SP_NORTE!I402)</f>
        <v>ZIQ1752</v>
      </c>
      <c r="K402" s="138" t="str">
        <f>IF(SP_NORTE!M402="","*",SP_NORTE!M402)</f>
        <v>ZRQ</v>
      </c>
      <c r="L402" s="138" t="str">
        <f>IF(SP_NORTE!N402="","*",SP_NORTE!N402)</f>
        <v>ZRQ1</v>
      </c>
      <c r="M402" s="139">
        <f>IF(SP_NORTE!J402="","*",SP_NORTE!J402)</f>
        <v>70</v>
      </c>
      <c r="N402" s="144">
        <f>IF(SP_NORTE!K402="","*",SP_NORTE!K402)</f>
        <v>135</v>
      </c>
      <c r="O402" s="144">
        <f>IF(SP_NORTE!L402="","*",SP_NORTE!L402)</f>
        <v>136</v>
      </c>
      <c r="P402" s="143">
        <f>IF(SP_NORTE!O402="","*",SP_NORTE!O402)</f>
        <v>0.35416666666666669</v>
      </c>
      <c r="Q402" s="143">
        <f>IF(SP_NORTE!P402="","*",SP_NORTE!P402)</f>
        <v>0.16666666666666666</v>
      </c>
      <c r="R402" s="145" t="str">
        <f>IF(SP_NORTE!Q402="","*",CONCATENATE(SP_NORTE!Q402," ",SP_NORTE!R402))</f>
        <v>960 M</v>
      </c>
      <c r="S402" s="145" t="str">
        <f>IF(SP_NORTE!V402="","*",SP_NORTE!V402)</f>
        <v>Antonioni</v>
      </c>
      <c r="T402" s="145" t="str">
        <f>IF(SP_NORTE!W402="","*",SP_NORTE!W402)</f>
        <v>Socaria mecanizada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360</v>
      </c>
      <c r="W402" s="136">
        <f ca="1">_xlfn.XLOOKUP(G402&amp;$W$2,BS_CONTROLE[CHAVE],BS_CONTROLE[Quantidade_11],"-")</f>
        <v>0</v>
      </c>
    </row>
    <row r="403" spans="1:23" hidden="1">
      <c r="A403" s="146" t="str">
        <f>IF(SP_NORTE!Y403="","*",SP_NORTE!Y403)</f>
        <v>OPORTUNIDADE</v>
      </c>
      <c r="B403" s="146" t="str">
        <f>IF(SP_NORTE!X403="","*",SP_NORTE!X403)</f>
        <v>Oportunidade</v>
      </c>
      <c r="C403" s="146" t="str">
        <f>IF(SP_NORTE!Z403="","*",SP_NORTE!Z403)</f>
        <v>*</v>
      </c>
      <c r="D403" s="138" t="str">
        <f>IF(SP_NORTE!S403="","*",SP_NORTE!S403)</f>
        <v>SP NORTE</v>
      </c>
      <c r="E403" s="138" t="str">
        <f>IF(SP_NORTE!T403="","*",SP_NORTE!T403)</f>
        <v>ZRX-ZTI</v>
      </c>
      <c r="F403" s="145">
        <f>IF(SP_NORTE!B403="","*",SP_NORTE!B403)</f>
        <v>46080</v>
      </c>
      <c r="G403" s="145" t="str">
        <f>IF(SP_NORTE!D403="","*",SP_NORTE!D403)</f>
        <v>W58</v>
      </c>
      <c r="H403" s="145" t="str">
        <f>IF(SP_NORTE!F403="","*",SP_NORTE!F403)</f>
        <v>DESCARGA DE MATERIAL</v>
      </c>
      <c r="I403" s="145" t="str">
        <f>IF(SP_NORTE!H403="","*",SP_NORTE!H403)</f>
        <v>ZLI108</v>
      </c>
      <c r="J403" s="145" t="str">
        <f>IF(SP_NORTE!I403="","*",SP_NORTE!I403)</f>
        <v>ZLI108</v>
      </c>
      <c r="K403" s="138" t="str">
        <f>IF(SP_NORTE!M403="","*",SP_NORTE!M403)</f>
        <v>ZQX</v>
      </c>
      <c r="L403" s="138" t="str">
        <f>IF(SP_NORTE!N403="","*",SP_NORTE!N403)</f>
        <v>ZQX1</v>
      </c>
      <c r="M403" s="139">
        <f>IF(SP_NORTE!J403="","*",SP_NORTE!J403)</f>
        <v>70</v>
      </c>
      <c r="N403" s="144">
        <f>IF(SP_NORTE!K403="","*",SP_NORTE!K403)</f>
        <v>145</v>
      </c>
      <c r="O403" s="144">
        <f>IF(SP_NORTE!L403="","*",SP_NORTE!L403)</f>
        <v>142</v>
      </c>
      <c r="P403" s="143" t="str">
        <f>IF(SP_NORTE!O403="","*",SP_NORTE!O403)</f>
        <v xml:space="preserve">QUAL </v>
      </c>
      <c r="Q403" s="143">
        <f>IF(SP_NORTE!P403="","*",SP_NORTE!P403)</f>
        <v>4.1666666666666664E-2</v>
      </c>
      <c r="R403" s="145" t="str">
        <f>IF(SP_NORTE!Q403="","*",CONCATENATE(SP_NORTE!Q403," ",SP_NORTE!R403))</f>
        <v>1 BINÁRIO</v>
      </c>
      <c r="S403" s="145" t="str">
        <f>IF(SP_NORTE!V403="","*",SP_NORTE!V403)</f>
        <v>Marcone</v>
      </c>
      <c r="T403" s="145" t="str">
        <f>IF(SP_NORTE!W403="","*",SP_NORTE!W403)</f>
        <v>Descarga de 2 meia chaves no km 142 e 1 no km 145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IF(SP_NORTE!Y404="","*",SP_NORTE!Y404)</f>
        <v>*</v>
      </c>
      <c r="B404" s="146" t="str">
        <f>IF(SP_NORTE!X404="","*",SP_NORTE!X404)</f>
        <v>*</v>
      </c>
      <c r="C404" s="146" t="str">
        <f>IF(SP_NORTE!Z404="","*",SP_NORTE!Z404)</f>
        <v>*</v>
      </c>
      <c r="D404" s="138" t="str">
        <f>IF(SP_NORTE!S404="","*",SP_NORTE!S404)</f>
        <v>-</v>
      </c>
      <c r="E404" s="138" t="str">
        <f>IF(SP_NORTE!T404="","*",SP_NORTE!T404)</f>
        <v>-</v>
      </c>
      <c r="F404" s="145" t="str">
        <f>IF(SP_NORTE!B404="","*",SP_NORTE!B404)</f>
        <v>*</v>
      </c>
      <c r="G404" s="145" t="str">
        <f>IF(SP_NORTE!D404="","*",SP_NORTE!D404)</f>
        <v>*</v>
      </c>
      <c r="H404" s="145" t="str">
        <f>IF(SP_NORTE!F404="","*",SP_NORTE!F404)</f>
        <v>*</v>
      </c>
      <c r="I404" s="145" t="str">
        <f>IF(SP_NORTE!H404="","*",SP_NORTE!H404)</f>
        <v>*</v>
      </c>
      <c r="J404" s="145" t="str">
        <f>IF(SP_NORTE!I404="","*",SP_NORTE!I404)</f>
        <v>*</v>
      </c>
      <c r="K404" s="138" t="str">
        <f>IF(SP_NORTE!M404="","*",SP_NORTE!M404)</f>
        <v>-</v>
      </c>
      <c r="L404" s="138" t="str">
        <f>IF(SP_NORTE!N404="","*",SP_NORTE!N404)</f>
        <v>-</v>
      </c>
      <c r="M404" s="139" t="str">
        <f>IF(SP_NORTE!J404="","*",SP_NORTE!J404)</f>
        <v>*</v>
      </c>
      <c r="N404" s="144" t="str">
        <f>IF(SP_NORTE!K404="","*",SP_NORTE!K404)</f>
        <v>*</v>
      </c>
      <c r="O404" s="144" t="str">
        <f>IF(SP_NORTE!L404="","*",SP_NORTE!L404)</f>
        <v>*</v>
      </c>
      <c r="P404" s="143" t="str">
        <f>IF(SP_NORTE!O404="","*",SP_NORTE!O404)</f>
        <v>*</v>
      </c>
      <c r="Q404" s="143" t="str">
        <f>IF(SP_NORTE!P404="","*",SP_NORTE!P404)</f>
        <v>*</v>
      </c>
      <c r="R404" s="145" t="str">
        <f>IF(SP_NORTE!Q404="","*",CONCATENATE(SP_NORTE!Q404," ",SP_NORTE!R404))</f>
        <v>*</v>
      </c>
      <c r="S404" s="145" t="str">
        <f>IF(SP_NORTE!V404="","*",SP_NORTE!V404)</f>
        <v>*</v>
      </c>
      <c r="T404" s="145" t="str">
        <f>IF(SP_NORTE!W404="","*",SP_NORTE!W404)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IF(SP_NORTE!Y405="","*",SP_NORTE!Y405)</f>
        <v>*</v>
      </c>
      <c r="B405" s="146" t="str">
        <f>IF(SP_NORTE!X405="","*",SP_NORTE!X405)</f>
        <v>*</v>
      </c>
      <c r="C405" s="146" t="str">
        <f>IF(SP_NORTE!Z405="","*",SP_NORTE!Z405)</f>
        <v>*</v>
      </c>
      <c r="D405" s="138" t="str">
        <f>IF(SP_NORTE!S405="","*",SP_NORTE!S405)</f>
        <v>-</v>
      </c>
      <c r="E405" s="138" t="str">
        <f>IF(SP_NORTE!T405="","*",SP_NORTE!T405)</f>
        <v>-</v>
      </c>
      <c r="F405" s="145" t="str">
        <f>IF(SP_NORTE!B405="","*",SP_NORTE!B405)</f>
        <v>*</v>
      </c>
      <c r="G405" s="145" t="str">
        <f>IF(SP_NORTE!D405="","*",SP_NORTE!D405)</f>
        <v>*</v>
      </c>
      <c r="H405" s="145" t="str">
        <f>IF(SP_NORTE!F405="","*",SP_NORTE!F405)</f>
        <v>*</v>
      </c>
      <c r="I405" s="145" t="str">
        <f>IF(SP_NORTE!H405="","*",SP_NORTE!H405)</f>
        <v>*</v>
      </c>
      <c r="J405" s="145" t="str">
        <f>IF(SP_NORTE!I405="","*",SP_NORTE!I405)</f>
        <v>*</v>
      </c>
      <c r="K405" s="138" t="str">
        <f>IF(SP_NORTE!M405="","*",SP_NORTE!M405)</f>
        <v>-</v>
      </c>
      <c r="L405" s="138" t="str">
        <f>IF(SP_NORTE!N405="","*",SP_NORTE!N405)</f>
        <v>-</v>
      </c>
      <c r="M405" s="139" t="str">
        <f>IF(SP_NORTE!J405="","*",SP_NORTE!J405)</f>
        <v>*</v>
      </c>
      <c r="N405" s="144" t="str">
        <f>IF(SP_NORTE!K405="","*",SP_NORTE!K405)</f>
        <v>*</v>
      </c>
      <c r="O405" s="144" t="str">
        <f>IF(SP_NORTE!L405="","*",SP_NORTE!L405)</f>
        <v>*</v>
      </c>
      <c r="P405" s="143" t="str">
        <f>IF(SP_NORTE!O405="","*",SP_NORTE!O405)</f>
        <v>*</v>
      </c>
      <c r="Q405" s="143" t="str">
        <f>IF(SP_NORTE!P405="","*",SP_NORTE!P405)</f>
        <v>*</v>
      </c>
      <c r="R405" s="145" t="str">
        <f>IF(SP_NORTE!Q405="","*",CONCATENATE(SP_NORTE!Q405," ",SP_NORTE!R405))</f>
        <v>*</v>
      </c>
      <c r="S405" s="145" t="str">
        <f>IF(SP_NORTE!V405="","*",SP_NORTE!V405)</f>
        <v>*</v>
      </c>
      <c r="T405" s="145" t="str">
        <f>IF(SP_NORTE!W405="","*",SP_NORTE!W405)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IF(SP_NORTE!Y406="","*",SP_NORTE!Y406)</f>
        <v>*</v>
      </c>
      <c r="B406" s="146" t="str">
        <f>IF(SP_NORTE!X406="","*",SP_NORTE!X406)</f>
        <v>Oportunidade</v>
      </c>
      <c r="C406" s="146" t="str">
        <f>IF(SP_NORTE!Z406="","*",SP_NORTE!Z406)</f>
        <v>*</v>
      </c>
      <c r="D406" s="138" t="str">
        <f>IF(SP_NORTE!S406="","*",SP_NORTE!S406)</f>
        <v>SP NORTE</v>
      </c>
      <c r="E406" s="138" t="str">
        <f>IF(SP_NORTE!T406="","*",SP_NORTE!T406)</f>
        <v>TMI-ZEB</v>
      </c>
      <c r="F406" s="145">
        <f>IF(SP_NORTE!B406="","*",SP_NORTE!B406)</f>
        <v>46081</v>
      </c>
      <c r="G406" s="145" t="str">
        <f>IF(SP_NORTE!D406="","*",SP_NORTE!D406)</f>
        <v>E40</v>
      </c>
      <c r="H406" s="145" t="str">
        <f>IF(SP_NORTE!F406="","*",SP_NORTE!F406)</f>
        <v>TRILHEIRO - DESCARGA</v>
      </c>
      <c r="I406" s="145" t="str">
        <f>IF(SP_NORTE!H406="","*",SP_NORTE!H406)</f>
        <v>ZDP2</v>
      </c>
      <c r="J406" s="145" t="str">
        <f>IF(SP_NORTE!I406="","*",SP_NORTE!I406)</f>
        <v>ZRL</v>
      </c>
      <c r="K406" s="138" t="str">
        <f>IF(SP_NORTE!M406="","*",SP_NORTE!M406)</f>
        <v>ZUE</v>
      </c>
      <c r="L406" s="138" t="str">
        <f>IF(SP_NORTE!N406="","*",SP_NORTE!N406)</f>
        <v>ZUEPAT2</v>
      </c>
      <c r="M406" s="139">
        <f>IF(SP_NORTE!J406="","*",SP_NORTE!J406)</f>
        <v>73</v>
      </c>
      <c r="N406" s="144">
        <f>IF(SP_NORTE!K406="","*",SP_NORTE!K406)</f>
        <v>399.6</v>
      </c>
      <c r="O406" s="144">
        <f>IF(SP_NORTE!L406="","*",SP_NORTE!L406)</f>
        <v>401</v>
      </c>
      <c r="P406" s="143">
        <f>IF(SP_NORTE!O406="","*",SP_NORTE!O406)</f>
        <v>0.35416666666666669</v>
      </c>
      <c r="Q406" s="143">
        <f>IF(SP_NORTE!P406="","*",SP_NORTE!P406)</f>
        <v>8.3333333333333329E-2</v>
      </c>
      <c r="R406" s="145" t="str">
        <f>IF(SP_NORTE!Q406="","*",CONCATENATE(SP_NORTE!Q406," ",SP_NORTE!R406))</f>
        <v>1872 M</v>
      </c>
      <c r="S406" s="145" t="str">
        <f>IF(SP_NORTE!V406="","*",SP_NORTE!V406)</f>
        <v>Alisson</v>
      </c>
      <c r="T406" s="145" t="str">
        <f>IF(SP_NORTE!W406="","*",SP_NORTE!W406)</f>
        <v>Descarga de tirlho em ZUEPAT2 total de 6 barras (considerar 20 min de mnb na partida para formar cobra cega)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IF(SP_NORTE!Y412="","*",SP_NORTE!Y412)</f>
        <v>*</v>
      </c>
      <c r="B407" s="146" t="str">
        <f>IF(SP_NORTE!X412="","*",SP_NORTE!X412)</f>
        <v>Oportunidade</v>
      </c>
      <c r="C407" s="146" t="str">
        <f>IF(SP_NORTE!Z412="","*",SP_NORTE!Z412)</f>
        <v>*</v>
      </c>
      <c r="D407" s="138" t="str">
        <f>IF(SP_NORTE!S412="","*",SP_NORTE!S412)</f>
        <v>SP NORTE</v>
      </c>
      <c r="E407" s="138" t="str">
        <f>IF(SP_NORTE!T412="","*",SP_NORTE!T412)</f>
        <v>ZEB-ZCZ</v>
      </c>
      <c r="F407" s="145">
        <f>IF(SP_NORTE!B412="","*",SP_NORTE!B412)</f>
        <v>46081</v>
      </c>
      <c r="G407" s="145" t="str">
        <f>IF(SP_NORTE!D412="","*",SP_NORTE!D412)</f>
        <v>PEDRO (TP-696)</v>
      </c>
      <c r="H407" s="145" t="str">
        <f>IF(SP_NORTE!F412="","*",SP_NORTE!F412)</f>
        <v>PDM - SOLDA</v>
      </c>
      <c r="I407" s="145" t="str">
        <f>IF(SP_NORTE!H412="","*",SP_NORTE!H412)</f>
        <v>-</v>
      </c>
      <c r="J407" s="145" t="str">
        <f>IF(SP_NORTE!I412="","*",SP_NORTE!I412)</f>
        <v>*</v>
      </c>
      <c r="K407" s="138" t="str">
        <f>IF(SP_NORTE!M412="","*",SP_NORTE!M412)</f>
        <v>ZCV-ZCT</v>
      </c>
      <c r="L407" s="138" t="str">
        <f>IF(SP_NORTE!N412="","*",SP_NORTE!N412)</f>
        <v>152ZCT</v>
      </c>
      <c r="M407" s="139">
        <f>IF(SP_NORTE!J412="","*",SP_NORTE!J412)</f>
        <v>73</v>
      </c>
      <c r="N407" s="144">
        <f>IF(SP_NORTE!K412="","*",SP_NORTE!K412)</f>
        <v>156.9</v>
      </c>
      <c r="O407" s="144" t="str">
        <f>IF(SP_NORTE!L412="","*",SP_NORTE!L412)</f>
        <v>-</v>
      </c>
      <c r="P407" s="143">
        <f>IF(SP_NORTE!O412="","*",SP_NORTE!O412)</f>
        <v>0.375</v>
      </c>
      <c r="Q407" s="143">
        <f>IF(SP_NORTE!P412="","*",SP_NORTE!P412)</f>
        <v>6.25E-2</v>
      </c>
      <c r="R407" s="145" t="str">
        <f>IF(SP_NORTE!Q412="","*",CONCATENATE(SP_NORTE!Q412," ",SP_NORTE!R412))</f>
        <v>1 Nº DE SOLDA</v>
      </c>
      <c r="S407" s="145" t="str">
        <f>IF(SP_NORTE!V412="","*",SP_NORTE!V412)</f>
        <v>Nelson</v>
      </c>
      <c r="T407" s="145" t="str">
        <f>IF(SP_NORTE!W412="","*",SP_NORTE!W412)</f>
        <v xml:space="preserve">Execução de solda - Condicionado a temperatura </v>
      </c>
      <c r="U407" s="136">
        <f ca="1">_xlfn.XLOOKUP(G407&amp;$U$2,BS_CONTROLE[CHAVE],BS_CONTROLE[Quantidade_11],"-")</f>
        <v>0</v>
      </c>
      <c r="V407" s="136">
        <f ca="1">_xlfn.XLOOKUP(G407&amp;$V$2,BS_CONTROLE[CHAVE],BS_CONTROLE[Quantidade_11],"-")</f>
        <v>0</v>
      </c>
      <c r="W407" s="136">
        <f ca="1">_xlfn.XLOOKUP(G407&amp;$W$2,BS_CONTROLE[CHAVE],BS_CONTROLE[Quantidade_11],"-")</f>
        <v>0</v>
      </c>
    </row>
    <row r="408" spans="1:23" hidden="1">
      <c r="A408" s="146" t="str">
        <f>IF(SP_NORTE!Y417="","*",SP_NORTE!Y417)</f>
        <v>*</v>
      </c>
      <c r="B408" s="146" t="str">
        <f>IF(SP_NORTE!X417="","*",SP_NORTE!X417)</f>
        <v>Oportunidade</v>
      </c>
      <c r="C408" s="146" t="str">
        <f>IF(SP_NORTE!Z417="","*",SP_NORTE!Z417)</f>
        <v>*</v>
      </c>
      <c r="D408" s="138" t="str">
        <f>IF(SP_NORTE!S417="","*",SP_NORTE!S417)</f>
        <v>SP NORTE</v>
      </c>
      <c r="E408" s="138" t="str">
        <f>IF(SP_NORTE!T417="","*",SP_NORTE!T417)</f>
        <v>ZRX-ZTI</v>
      </c>
      <c r="F408" s="145">
        <f>IF(SP_NORTE!B417="","*",SP_NORTE!B417)</f>
        <v>46081</v>
      </c>
      <c r="G408" s="145" t="str">
        <f>IF(SP_NORTE!D417="","*",SP_NORTE!D417)</f>
        <v>CARLOS (TP-722)</v>
      </c>
      <c r="H408" s="145" t="str">
        <f>IF(SP_NORTE!F417="","*",SP_NORTE!F417)</f>
        <v>PDM - SOLDA</v>
      </c>
      <c r="I408" s="145" t="str">
        <f>IF(SP_NORTE!H417="","*",SP_NORTE!H417)</f>
        <v>-</v>
      </c>
      <c r="J408" s="145" t="str">
        <f>IF(SP_NORTE!I417="","*",SP_NORTE!I417)</f>
        <v>-</v>
      </c>
      <c r="K408" s="138" t="str">
        <f>IF(SP_NORTE!M417="","*",SP_NORTE!M417)</f>
        <v>ZOX</v>
      </c>
      <c r="L408" s="138" t="str">
        <f>IF(SP_NORTE!N417="","*",SP_NORTE!N417)</f>
        <v>ZOX1</v>
      </c>
      <c r="M408" s="139">
        <f>IF(SP_NORTE!J417="","*",SP_NORTE!J417)</f>
        <v>70</v>
      </c>
      <c r="N408" s="144">
        <f>IF(SP_NORTE!K417="","*",SP_NORTE!K417)</f>
        <v>157.69999999999999</v>
      </c>
      <c r="O408" s="144" t="str">
        <f>IF(SP_NORTE!L417="","*",SP_NORTE!L417)</f>
        <v>-</v>
      </c>
      <c r="P408" s="143">
        <f>IF(SP_NORTE!O417="","*",SP_NORTE!O417)</f>
        <v>0.375</v>
      </c>
      <c r="Q408" s="143">
        <f>IF(SP_NORTE!P417="","*",SP_NORTE!P417)</f>
        <v>6.25E-2</v>
      </c>
      <c r="R408" s="145" t="str">
        <f>IF(SP_NORTE!Q417="","*",CONCATENATE(SP_NORTE!Q417," ",SP_NORTE!R417))</f>
        <v>1 Nº DE SOLDA</v>
      </c>
      <c r="S408" s="145" t="str">
        <f>IF(SP_NORTE!V417="","*",SP_NORTE!V417)</f>
        <v xml:space="preserve">Marcone </v>
      </c>
      <c r="T408" s="145" t="str">
        <f>IF(SP_NORTE!W417="","*",SP_NORTE!W417)</f>
        <v xml:space="preserve">Execução de solda - Condicionado a temperatura </v>
      </c>
      <c r="U408" s="136">
        <f ca="1">_xlfn.XLOOKUP(G408&amp;$U$2,BS_CONTROLE[CHAVE],BS_CONTROLE[Quantidade_11],"-")</f>
        <v>0</v>
      </c>
      <c r="V408" s="136">
        <f ca="1">_xlfn.XLOOKUP(G408&amp;$V$2,BS_CONTROLE[CHAVE],BS_CONTROLE[Quantidade_11],"-")</f>
        <v>1</v>
      </c>
      <c r="W408" s="136">
        <f ca="1">_xlfn.XLOOKUP(G408&amp;$W$2,BS_CONTROLE[CHAVE],BS_CONTROLE[Quantidade_11],"-")</f>
        <v>0</v>
      </c>
    </row>
    <row r="409" spans="1:23" hidden="1">
      <c r="A409" s="146" t="str">
        <f>IF(SP_NORTE!Y418="","*",SP_NORTE!Y418)</f>
        <v>*</v>
      </c>
      <c r="B409" s="146" t="str">
        <f>IF(SP_NORTE!X418="","*",SP_NORTE!X418)</f>
        <v>*</v>
      </c>
      <c r="C409" s="146" t="str">
        <f>IF(SP_NORTE!Z418="","*",SP_NORTE!Z418)</f>
        <v>*</v>
      </c>
      <c r="D409" s="138" t="str">
        <f>IF(SP_NORTE!S418="","*",SP_NORTE!S418)</f>
        <v>-</v>
      </c>
      <c r="E409" s="138" t="str">
        <f>IF(SP_NORTE!T418="","*",SP_NORTE!T418)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IF(SP_NORTE!F418="","*",SP_NORTE!F418)</f>
        <v>*</v>
      </c>
      <c r="I409" s="145" t="str">
        <f>IF(SP_NORTE!H418="","*",SP_NORTE!H418)</f>
        <v>*</v>
      </c>
      <c r="J409" s="145" t="str">
        <f>IF(SP_NORTE!I418="","*",SP_NORTE!I418)</f>
        <v>*</v>
      </c>
      <c r="K409" s="138" t="str">
        <f>IF(SP_NORTE!M418="","*",SP_NORTE!M418)</f>
        <v>-</v>
      </c>
      <c r="L409" s="138" t="str">
        <f>IF(SP_NORTE!N418="","*",SP_NORTE!N418)</f>
        <v>-</v>
      </c>
      <c r="M409" s="139" t="str">
        <f>IF(SP_NORTE!J418="","*",SP_NORTE!J418)</f>
        <v>*</v>
      </c>
      <c r="N409" s="144" t="str">
        <f>IF(SP_NORTE!K418="","*",SP_NORTE!K418)</f>
        <v>*</v>
      </c>
      <c r="O409" s="144" t="str">
        <f>IF(SP_NORTE!L418="","*",SP_NORTE!L418)</f>
        <v>*</v>
      </c>
      <c r="P409" s="143" t="str">
        <f>IF(SP_NORTE!O418="","*",SP_NORTE!O418)</f>
        <v>*</v>
      </c>
      <c r="Q409" s="143" t="str">
        <f>IF(SP_NORTE!P418="","*",SP_NORTE!P418)</f>
        <v>*</v>
      </c>
      <c r="R409" s="145" t="str">
        <f>IF(SP_NORTE!Q418="","*",CONCATENATE(SP_NORTE!Q418," ",SP_NORTE!R418))</f>
        <v>*</v>
      </c>
      <c r="S409" s="145" t="str">
        <f>IF(SP_NORTE!V418="","*",SP_NORTE!V418)</f>
        <v>*</v>
      </c>
      <c r="T409" s="145" t="str">
        <f>IF(SP_NORTE!W418="","*",SP_NORTE!W418)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IF(SP_NORTE!Y419="","*",SP_NORTE!Y419)</f>
        <v>*</v>
      </c>
      <c r="B410" s="146" t="str">
        <f>IF(SP_NORTE!X419="","*",SP_NORTE!X419)</f>
        <v>*</v>
      </c>
      <c r="C410" s="146" t="str">
        <f>IF(SP_NORTE!Z419="","*",SP_NORTE!Z419)</f>
        <v>*</v>
      </c>
      <c r="D410" s="138" t="str">
        <f>IF(SP_NORTE!S419="","*",SP_NORTE!S419)</f>
        <v>-</v>
      </c>
      <c r="E410" s="138" t="str">
        <f>IF(SP_NORTE!T419="","*",SP_NORTE!T419)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IF(SP_NORTE!F419="","*",SP_NORTE!F419)</f>
        <v>*</v>
      </c>
      <c r="I410" s="145" t="str">
        <f>IF(SP_NORTE!H419="","*",SP_NORTE!H419)</f>
        <v>*</v>
      </c>
      <c r="J410" s="145" t="str">
        <f>IF(SP_NORTE!I419="","*",SP_NORTE!I419)</f>
        <v>*</v>
      </c>
      <c r="K410" s="138" t="str">
        <f>IF(SP_NORTE!M419="","*",SP_NORTE!M419)</f>
        <v>-</v>
      </c>
      <c r="L410" s="138" t="str">
        <f>IF(SP_NORTE!N419="","*",SP_NORTE!N419)</f>
        <v>-</v>
      </c>
      <c r="M410" s="139" t="str">
        <f>IF(SP_NORTE!J419="","*",SP_NORTE!J419)</f>
        <v>*</v>
      </c>
      <c r="N410" s="144" t="str">
        <f>IF(SP_NORTE!K419="","*",SP_NORTE!K419)</f>
        <v>*</v>
      </c>
      <c r="O410" s="144" t="str">
        <f>IF(SP_NORTE!L419="","*",SP_NORTE!L419)</f>
        <v>*</v>
      </c>
      <c r="P410" s="143" t="str">
        <f>IF(SP_NORTE!O419="","*",SP_NORTE!O419)</f>
        <v>*</v>
      </c>
      <c r="Q410" s="143" t="str">
        <f>IF(SP_NORTE!P419="","*",SP_NORTE!P419)</f>
        <v>*</v>
      </c>
      <c r="R410" s="145" t="str">
        <f>IF(SP_NORTE!Q419="","*",CONCATENATE(SP_NORTE!Q419," ",SP_NORTE!R419))</f>
        <v>*</v>
      </c>
      <c r="S410" s="145" t="str">
        <f>IF(SP_NORTE!V419="","*",SP_NORTE!V419)</f>
        <v>*</v>
      </c>
      <c r="T410" s="145" t="str">
        <f>IF(SP_NORTE!W419="","*",SP_NORTE!W419)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IF(SP_NORTE!Y420="","*",SP_NORTE!Y420)</f>
        <v>*</v>
      </c>
      <c r="B411" s="146" t="str">
        <f>IF(SP_NORTE!X420="","*",SP_NORTE!X420)</f>
        <v>Oportunidade</v>
      </c>
      <c r="C411" s="146" t="str">
        <f>IF(SP_NORTE!Z420="","*",SP_NORTE!Z420)</f>
        <v>*</v>
      </c>
      <c r="D411" s="138" t="str">
        <f>IF(SP_NORTE!S420="","*",SP_NORTE!S420)</f>
        <v>SP NORTE</v>
      </c>
      <c r="E411" s="138" t="str">
        <f>IF(SP_NORTE!T420="","*",SP_NORTE!T420)</f>
        <v>TMI-ZEB</v>
      </c>
      <c r="F411" s="145">
        <f>IF(SP_NORTE!B420="","*",SP_NORTE!B420)</f>
        <v>46082</v>
      </c>
      <c r="G411" s="145" t="str">
        <f>IF(SP_NORTE!D420="","*",SP_NORTE!D420)</f>
        <v>V88</v>
      </c>
      <c r="H411" s="145" t="str">
        <f>IF(SP_NORTE!F420="","*",SP_NORTE!F420)</f>
        <v>MECANIZAÇÃO - SOCADORA</v>
      </c>
      <c r="I411" s="145" t="str">
        <f>IF(SP_NORTE!H420="","*",SP_NORTE!H420)</f>
        <v>ZDP2</v>
      </c>
      <c r="J411" s="145" t="str">
        <f>IF(SP_NORTE!I420="","*",SP_NORTE!I420)</f>
        <v>ZDP</v>
      </c>
      <c r="K411" s="138" t="str">
        <f>IF(SP_NORTE!M420="","*",SP_NORTE!M420)</f>
        <v>ZVP-ZGI</v>
      </c>
      <c r="L411" s="138" t="str">
        <f>IF(SP_NORTE!N420="","*",SP_NORTE!N420)</f>
        <v>ZVP312</v>
      </c>
      <c r="M411" s="139">
        <f>IF(SP_NORTE!J420="","*",SP_NORTE!J420)</f>
        <v>73</v>
      </c>
      <c r="N411" s="144">
        <f>IF(SP_NORTE!K420="","*",SP_NORTE!K420)</f>
        <v>309</v>
      </c>
      <c r="O411" s="144">
        <f>IF(SP_NORTE!L420="","*",SP_NORTE!L420)</f>
        <v>307</v>
      </c>
      <c r="P411" s="143">
        <f>IF(SP_NORTE!O420="","*",SP_NORTE!O420)</f>
        <v>0.35416666666666669</v>
      </c>
      <c r="Q411" s="143">
        <f>IF(SP_NORTE!P420="","*",SP_NORTE!P420)</f>
        <v>8.3333333333333329E-2</v>
      </c>
      <c r="R411" s="145" t="str">
        <f>IF(SP_NORTE!Q420="","*",CONCATENATE(SP_NORTE!Q420," ",SP_NORTE!R420))</f>
        <v>1020 M</v>
      </c>
      <c r="S411" s="145" t="str">
        <f>IF(SP_NORTE!V420="","*",SP_NORTE!V420)</f>
        <v>Antonioni</v>
      </c>
      <c r="T411" s="145" t="str">
        <f>IF(SP_NORTE!W420="","*",SP_NORTE!W420)</f>
        <v>Socaria mecanizada</v>
      </c>
      <c r="U411" s="136">
        <f ca="1">_xlfn.XLOOKUP(G411&amp;$U$2,BS_CONTROLE[CHAVE],BS_CONTROLE[Quantidade_11],"-")</f>
        <v>0</v>
      </c>
      <c r="V411" s="136">
        <f ca="1">_xlfn.XLOOKUP(G411&amp;$V$2,BS_CONTROLE[CHAVE],BS_CONTROLE[Quantidade_11],"-")</f>
        <v>0</v>
      </c>
      <c r="W411" s="136">
        <f ca="1">_xlfn.XLOOKUP(G411&amp;$W$2,BS_CONTROLE[CHAVE],BS_CONTROLE[Quantidade_11],"-")</f>
        <v>0</v>
      </c>
    </row>
    <row r="412" spans="1:23" hidden="1">
      <c r="A412" s="146" t="str">
        <f>IF(SP_NORTE!Y422="","*",SP_NORTE!Y422)</f>
        <v>*</v>
      </c>
      <c r="B412" s="146" t="str">
        <f>IF(SP_NORTE!X422="","*",SP_NORTE!X422)</f>
        <v>Oportunidade</v>
      </c>
      <c r="C412" s="146" t="str">
        <f>IF(SP_NORTE!Z422="","*",SP_NORTE!Z422)</f>
        <v>*</v>
      </c>
      <c r="D412" s="138" t="str">
        <f>IF(SP_NORTE!S422="","*",SP_NORTE!S422)</f>
        <v>SP NORTE</v>
      </c>
      <c r="E412" s="138" t="str">
        <f>IF(SP_NORTE!T422="","*",SP_NORTE!T422)</f>
        <v>ZEB-ZCZ</v>
      </c>
      <c r="F412" s="145">
        <f>IF(SP_NORTE!B422="","*",SP_NORTE!B422)</f>
        <v>46082</v>
      </c>
      <c r="G412" s="145" t="str">
        <f>IF(SP_NORTE!D422="","*",SP_NORTE!D422)</f>
        <v>V53</v>
      </c>
      <c r="H412" s="145" t="str">
        <f>IF(SP_NORTE!F422="","*",SP_NORTE!F422)</f>
        <v>MECANIZAÇÃO - SOCADORA</v>
      </c>
      <c r="I412" s="145" t="str">
        <f>IF(SP_NORTE!H422="","*",SP_NORTE!H422)</f>
        <v>ZEH2</v>
      </c>
      <c r="J412" s="145" t="str">
        <f>IF(SP_NORTE!I422="","*",SP_NORTE!I422)</f>
        <v>ZEH2</v>
      </c>
      <c r="K412" s="138" t="str">
        <f>IF(SP_NORTE!M422="","*",SP_NORTE!M422)</f>
        <v>ZUC-ZCG</v>
      </c>
      <c r="L412" s="138" t="str">
        <f>IF(SP_NORTE!N422="","*",SP_NORTE!N422)</f>
        <v>173ZCG</v>
      </c>
      <c r="M412" s="139">
        <f>IF(SP_NORTE!J422="","*",SP_NORTE!J422)</f>
        <v>73</v>
      </c>
      <c r="N412" s="144">
        <f>IF(SP_NORTE!K422="","*",SP_NORTE!K422)</f>
        <v>176</v>
      </c>
      <c r="O412" s="144">
        <f>IF(SP_NORTE!L422="","*",SP_NORTE!L422)</f>
        <v>173.46</v>
      </c>
      <c r="P412" s="143">
        <f>IF(SP_NORTE!O422="","*",SP_NORTE!O422)</f>
        <v>0.35416666666666669</v>
      </c>
      <c r="Q412" s="143">
        <f>IF(SP_NORTE!P422="","*",SP_NORTE!P422)</f>
        <v>8.3333333333333329E-2</v>
      </c>
      <c r="R412" s="145" t="str">
        <f>IF(SP_NORTE!Q422="","*",CONCATENATE(SP_NORTE!Q422," ",SP_NORTE!R422))</f>
        <v>800 M</v>
      </c>
      <c r="S412" s="145" t="str">
        <f>IF(SP_NORTE!V422="","*",SP_NORTE!V422)</f>
        <v>Higor</v>
      </c>
      <c r="T412" s="145" t="str">
        <f>IF(SP_NORTE!W422="","*",SP_NORTE!W422)</f>
        <v xml:space="preserve">Reguladora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>
        <f ca="1">_xlfn.XLOOKUP(G412&amp;$W$2,BS_CONTROLE[CHAVE],BS_CONTROLE[Quantidade_11],"-")</f>
        <v>1</v>
      </c>
    </row>
    <row r="413" spans="1:23" hidden="1">
      <c r="A413" s="146" t="str">
        <f>IF(SP_NORTE!Y423="","*",SP_NORTE!Y423)</f>
        <v>*</v>
      </c>
      <c r="B413" s="146" t="str">
        <f>IF(SP_NORTE!X423="","*",SP_NORTE!X423)</f>
        <v>*</v>
      </c>
      <c r="C413" s="146" t="str">
        <f>IF(SP_NORTE!Z423="","*",SP_NORTE!Z423)</f>
        <v>*</v>
      </c>
      <c r="D413" s="138" t="str">
        <f>IF(SP_NORTE!S423="","*",SP_NORTE!S423)</f>
        <v>-</v>
      </c>
      <c r="E413" s="138" t="str">
        <f>IF(SP_NORTE!T423="","*",SP_NORTE!T423)</f>
        <v>-</v>
      </c>
      <c r="F413" s="145" t="str">
        <f>IF(SP_NORTE!B423="","*",SP_NORTE!B423)</f>
        <v>*</v>
      </c>
      <c r="G413" s="145" t="str">
        <f>IF(SP_NORTE!D423="","*",SP_NORTE!D423)</f>
        <v>*</v>
      </c>
      <c r="H413" s="145" t="str">
        <f>IF(SP_NORTE!F423="","*",SP_NORTE!F423)</f>
        <v>*</v>
      </c>
      <c r="I413" s="145" t="str">
        <f>IF(SP_NORTE!H423="","*",SP_NORTE!H423)</f>
        <v>*</v>
      </c>
      <c r="J413" s="145" t="str">
        <f>IF(SP_NORTE!I423="","*",SP_NORTE!I423)</f>
        <v>*</v>
      </c>
      <c r="K413" s="138" t="str">
        <f>IF(SP_NORTE!M423="","*",SP_NORTE!M423)</f>
        <v>-</v>
      </c>
      <c r="L413" s="138" t="str">
        <f>IF(SP_NORTE!N423="","*",SP_NORTE!N423)</f>
        <v>-</v>
      </c>
      <c r="M413" s="139" t="str">
        <f>IF(SP_NORTE!J423="","*",SP_NORTE!J423)</f>
        <v>*</v>
      </c>
      <c r="N413" s="144" t="str">
        <f>IF(SP_NORTE!K423="","*",SP_NORTE!K423)</f>
        <v>*</v>
      </c>
      <c r="O413" s="144" t="str">
        <f>IF(SP_NORTE!L423="","*",SP_NORTE!L423)</f>
        <v>*</v>
      </c>
      <c r="P413" s="143" t="str">
        <f>IF(SP_NORTE!O423="","*",SP_NORTE!O423)</f>
        <v>*</v>
      </c>
      <c r="Q413" s="143" t="str">
        <f>IF(SP_NORTE!P423="","*",SP_NORTE!P423)</f>
        <v>*</v>
      </c>
      <c r="R413" s="145" t="str">
        <f>IF(SP_NORTE!Q423="","*",CONCATENATE(SP_NORTE!Q423," ",SP_NORTE!R423))</f>
        <v>*</v>
      </c>
      <c r="S413" s="145" t="str">
        <f>IF(SP_NORTE!V423="","*",SP_NORTE!V423)</f>
        <v>*</v>
      </c>
      <c r="T413" s="145" t="str">
        <f>IF(SP_NORTE!W423="","*",SP_NORTE!W423)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IF(SP_NORTE!Y424="","*",SP_NORTE!Y424)</f>
        <v>*</v>
      </c>
      <c r="B414" s="146" t="str">
        <f>IF(SP_NORTE!X424="","*",SP_NORTE!X424)</f>
        <v>*</v>
      </c>
      <c r="C414" s="146" t="str">
        <f>IF(SP_NORTE!Z424="","*",SP_NORTE!Z424)</f>
        <v>*</v>
      </c>
      <c r="D414" s="138" t="str">
        <f>IF(SP_NORTE!S424="","*",SP_NORTE!S424)</f>
        <v>-</v>
      </c>
      <c r="E414" s="138" t="str">
        <f>IF(SP_NORTE!T424="","*",SP_NORTE!T424)</f>
        <v>-</v>
      </c>
      <c r="F414" s="145" t="str">
        <f>IF(SP_NORTE!B424="","*",SP_NORTE!B424)</f>
        <v>*</v>
      </c>
      <c r="G414" s="145" t="str">
        <f>IF(SP_NORTE!D424="","*",SP_NORTE!D424)</f>
        <v>*</v>
      </c>
      <c r="H414" s="145" t="str">
        <f>IF(SP_NORTE!F424="","*",SP_NORTE!F424)</f>
        <v>*</v>
      </c>
      <c r="I414" s="145" t="str">
        <f>IF(SP_NORTE!H424="","*",SP_NORTE!H424)</f>
        <v>*</v>
      </c>
      <c r="J414" s="145" t="str">
        <f>IF(SP_NORTE!I424="","*",SP_NORTE!I424)</f>
        <v>*</v>
      </c>
      <c r="K414" s="138" t="str">
        <f>IF(SP_NORTE!M424="","*",SP_NORTE!M424)</f>
        <v>-</v>
      </c>
      <c r="L414" s="138" t="str">
        <f>IF(SP_NORTE!N424="","*",SP_NORTE!N424)</f>
        <v>-</v>
      </c>
      <c r="M414" s="139" t="str">
        <f>IF(SP_NORTE!J424="","*",SP_NORTE!J424)</f>
        <v>*</v>
      </c>
      <c r="N414" s="144" t="str">
        <f>IF(SP_NORTE!K424="","*",SP_NORTE!K424)</f>
        <v>*</v>
      </c>
      <c r="O414" s="144" t="str">
        <f>IF(SP_NORTE!L424="","*",SP_NORTE!L424)</f>
        <v>*</v>
      </c>
      <c r="P414" s="143" t="str">
        <f>IF(SP_NORTE!O424="","*",SP_NORTE!O424)</f>
        <v>*</v>
      </c>
      <c r="Q414" s="143" t="str">
        <f>IF(SP_NORTE!P424="","*",SP_NORTE!P424)</f>
        <v>*</v>
      </c>
      <c r="R414" s="145" t="str">
        <f>IF(SP_NORTE!Q424="","*",CONCATENATE(SP_NORTE!Q424," ",SP_NORTE!R424))</f>
        <v>*</v>
      </c>
      <c r="S414" s="145" t="str">
        <f>IF(SP_NORTE!V424="","*",SP_NORTE!V424)</f>
        <v>*</v>
      </c>
      <c r="T414" s="145" t="str">
        <f>IF(SP_NORTE!W424="","*",SP_NORTE!W424)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IF(SP_NORTE!Y425="","*",SP_NORTE!Y425)</f>
        <v>*</v>
      </c>
      <c r="B415" s="146" t="str">
        <f>IF(SP_NORTE!X425="","*",SP_NORTE!X425)</f>
        <v>*</v>
      </c>
      <c r="C415" s="146" t="str">
        <f>IF(SP_NORTE!Z425="","*",SP_NORTE!Z425)</f>
        <v>*</v>
      </c>
      <c r="D415" s="138" t="str">
        <f>IF(SP_NORTE!S425="","*",SP_NORTE!S425)</f>
        <v>-</v>
      </c>
      <c r="E415" s="138" t="str">
        <f>IF(SP_NORTE!T425="","*",SP_NORTE!T425)</f>
        <v>-</v>
      </c>
      <c r="F415" s="145" t="str">
        <f>IF(SP_NORTE!B425="","*",SP_NORTE!B425)</f>
        <v>*</v>
      </c>
      <c r="G415" s="145" t="str">
        <f>IF(SP_NORTE!D425="","*",SP_NORTE!D425)</f>
        <v>*</v>
      </c>
      <c r="H415" s="145" t="str">
        <f>IF(SP_NORTE!F425="","*",SP_NORTE!F425)</f>
        <v>*</v>
      </c>
      <c r="I415" s="145" t="str">
        <f>IF(SP_NORTE!H425="","*",SP_NORTE!H425)</f>
        <v>*</v>
      </c>
      <c r="J415" s="145" t="str">
        <f>IF(SP_NORTE!I425="","*",SP_NORTE!I425)</f>
        <v>*</v>
      </c>
      <c r="K415" s="138" t="str">
        <f>IF(SP_NORTE!M425="","*",SP_NORTE!M425)</f>
        <v>-</v>
      </c>
      <c r="L415" s="138" t="str">
        <f>IF(SP_NORTE!N425="","*",SP_NORTE!N425)</f>
        <v>-</v>
      </c>
      <c r="M415" s="139" t="str">
        <f>IF(SP_NORTE!J425="","*",SP_NORTE!J425)</f>
        <v>*</v>
      </c>
      <c r="N415" s="144" t="str">
        <f>IF(SP_NORTE!K425="","*",SP_NORTE!K425)</f>
        <v>*</v>
      </c>
      <c r="O415" s="144" t="str">
        <f>IF(SP_NORTE!L425="","*",SP_NORTE!L425)</f>
        <v>*</v>
      </c>
      <c r="P415" s="143" t="str">
        <f>IF(SP_NORTE!O425="","*",SP_NORTE!O425)</f>
        <v>*</v>
      </c>
      <c r="Q415" s="143" t="str">
        <f>IF(SP_NORTE!P425="","*",SP_NORTE!P425)</f>
        <v>*</v>
      </c>
      <c r="R415" s="145" t="str">
        <f>IF(SP_NORTE!Q425="","*",CONCATENATE(SP_NORTE!Q425," ",SP_NORTE!R425))</f>
        <v>*</v>
      </c>
      <c r="S415" s="145" t="str">
        <f>IF(SP_NORTE!V425="","*",SP_NORTE!V425)</f>
        <v>*</v>
      </c>
      <c r="T415" s="145" t="str">
        <f>IF(SP_NORTE!W425="","*",SP_NORTE!W425)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IF(SP_NORTE!Y426="","*",SP_NORTE!Y426)</f>
        <v>*</v>
      </c>
      <c r="B416" s="146" t="str">
        <f>IF(SP_NORTE!X426="","*",SP_NORTE!X426)</f>
        <v>*</v>
      </c>
      <c r="C416" s="146" t="str">
        <f>IF(SP_NORTE!Z426="","*",SP_NORTE!Z426)</f>
        <v>*</v>
      </c>
      <c r="D416" s="138" t="str">
        <f>IF(SP_NORTE!S426="","*",SP_NORTE!S426)</f>
        <v>-</v>
      </c>
      <c r="E416" s="138" t="str">
        <f>IF(SP_NORTE!T426="","*",SP_NORTE!T426)</f>
        <v>-</v>
      </c>
      <c r="F416" s="145" t="str">
        <f>IF(SP_NORTE!B426="","*",SP_NORTE!B426)</f>
        <v>*</v>
      </c>
      <c r="G416" s="145" t="str">
        <f>IF(SP_NORTE!D426="","*",SP_NORTE!D426)</f>
        <v>*</v>
      </c>
      <c r="H416" s="145" t="str">
        <f>IF(SP_NORTE!F426="","*",SP_NORTE!F426)</f>
        <v>*</v>
      </c>
      <c r="I416" s="145" t="str">
        <f>IF(SP_NORTE!H426="","*",SP_NORTE!H426)</f>
        <v>*</v>
      </c>
      <c r="J416" s="145" t="str">
        <f>IF(SP_NORTE!I426="","*",SP_NORTE!I426)</f>
        <v>*</v>
      </c>
      <c r="K416" s="138" t="str">
        <f>IF(SP_NORTE!M426="","*",SP_NORTE!M426)</f>
        <v>-</v>
      </c>
      <c r="L416" s="138" t="str">
        <f>IF(SP_NORTE!N426="","*",SP_NORTE!N426)</f>
        <v>-</v>
      </c>
      <c r="M416" s="139" t="str">
        <f>IF(SP_NORTE!J426="","*",SP_NORTE!J426)</f>
        <v>*</v>
      </c>
      <c r="N416" s="144" t="str">
        <f>IF(SP_NORTE!K426="","*",SP_NORTE!K426)</f>
        <v>*</v>
      </c>
      <c r="O416" s="144" t="str">
        <f>IF(SP_NORTE!L426="","*",SP_NORTE!L426)</f>
        <v>*</v>
      </c>
      <c r="P416" s="143" t="str">
        <f>IF(SP_NORTE!O426="","*",SP_NORTE!O426)</f>
        <v>*</v>
      </c>
      <c r="Q416" s="143" t="str">
        <f>IF(SP_NORTE!P426="","*",SP_NORTE!P426)</f>
        <v>*</v>
      </c>
      <c r="R416" s="145" t="str">
        <f>IF(SP_NORTE!Q426="","*",CONCATENATE(SP_NORTE!Q426," ",SP_NORTE!R426))</f>
        <v>*</v>
      </c>
      <c r="S416" s="145" t="str">
        <f>IF(SP_NORTE!V426="","*",SP_NORTE!V426)</f>
        <v>*</v>
      </c>
      <c r="T416" s="145" t="str">
        <f>IF(SP_NORTE!W426="","*",SP_NORTE!W426)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IF(SP_NORTE!Y427="","*",SP_NORTE!Y427)</f>
        <v>*</v>
      </c>
      <c r="B417" s="146" t="str">
        <f>IF(SP_NORTE!X427="","*",SP_NORTE!X427)</f>
        <v>*</v>
      </c>
      <c r="C417" s="146" t="str">
        <f>IF(SP_NORTE!Z427="","*",SP_NORTE!Z427)</f>
        <v>*</v>
      </c>
      <c r="D417" s="138" t="str">
        <f>IF(SP_NORTE!S427="","*",SP_NORTE!S427)</f>
        <v>-</v>
      </c>
      <c r="E417" s="138" t="str">
        <f>IF(SP_NORTE!T427="","*",SP_NORTE!T427)</f>
        <v>-</v>
      </c>
      <c r="F417" s="145" t="str">
        <f>IF(SP_NORTE!B427="","*",SP_NORTE!B427)</f>
        <v>*</v>
      </c>
      <c r="G417" s="145" t="str">
        <f>IF(SP_NORTE!D427="","*",SP_NORTE!D427)</f>
        <v>*</v>
      </c>
      <c r="H417" s="145" t="str">
        <f>IF(SP_NORTE!F427="","*",SP_NORTE!F427)</f>
        <v>*</v>
      </c>
      <c r="I417" s="145" t="str">
        <f>IF(SP_NORTE!H427="","*",SP_NORTE!H427)</f>
        <v>*</v>
      </c>
      <c r="J417" s="145" t="str">
        <f>IF(SP_NORTE!I427="","*",SP_NORTE!I427)</f>
        <v>*</v>
      </c>
      <c r="K417" s="138" t="str">
        <f>IF(SP_NORTE!M427="","*",SP_NORTE!M427)</f>
        <v>-</v>
      </c>
      <c r="L417" s="138" t="str">
        <f>IF(SP_NORTE!N427="","*",SP_NORTE!N427)</f>
        <v>-</v>
      </c>
      <c r="M417" s="139" t="str">
        <f>IF(SP_NORTE!J427="","*",SP_NORTE!J427)</f>
        <v>*</v>
      </c>
      <c r="N417" s="144" t="str">
        <f>IF(SP_NORTE!K427="","*",SP_NORTE!K427)</f>
        <v>*</v>
      </c>
      <c r="O417" s="144" t="str">
        <f>IF(SP_NORTE!L427="","*",SP_NORTE!L427)</f>
        <v>*</v>
      </c>
      <c r="P417" s="143" t="str">
        <f>IF(SP_NORTE!O427="","*",SP_NORTE!O427)</f>
        <v>*</v>
      </c>
      <c r="Q417" s="143" t="str">
        <f>IF(SP_NORTE!P427="","*",SP_NORTE!P427)</f>
        <v>*</v>
      </c>
      <c r="R417" s="145" t="str">
        <f>IF(SP_NORTE!Q427="","*",CONCATENATE(SP_NORTE!Q427," ",SP_NORTE!R427))</f>
        <v>*</v>
      </c>
      <c r="S417" s="145" t="str">
        <f>IF(SP_NORTE!V427="","*",SP_NORTE!V427)</f>
        <v>*</v>
      </c>
      <c r="T417" s="145" t="str">
        <f>IF(SP_NORTE!W427="","*",SP_NORTE!W427)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IF(SP_NORTE!Y428="","*",SP_NORTE!Y428)</f>
        <v>*</v>
      </c>
      <c r="B418" s="146" t="str">
        <f>IF(SP_NORTE!X428="","*",SP_NORTE!X428)</f>
        <v>Oportunidade</v>
      </c>
      <c r="C418" s="146" t="str">
        <f>IF(SP_NORTE!Z428="","*",SP_NORTE!Z428)</f>
        <v>*</v>
      </c>
      <c r="D418" s="138" t="str">
        <f>IF(SP_NORTE!S428="","*",SP_NORTE!S428)</f>
        <v>SP NORTE</v>
      </c>
      <c r="E418" s="138" t="str">
        <f>IF(SP_NORTE!T428="","*",SP_NORTE!T428)</f>
        <v>TMI-ZEB</v>
      </c>
      <c r="F418" s="145">
        <f>IF(SP_NORTE!B428="","*",SP_NORTE!B428)</f>
        <v>46083</v>
      </c>
      <c r="G418" s="145" t="str">
        <f>IF(SP_NORTE!D428="","*",SP_NORTE!D428)</f>
        <v>V88</v>
      </c>
      <c r="H418" s="145" t="str">
        <f>IF(SP_NORTE!F428="","*",SP_NORTE!F428)</f>
        <v>MECANIZAÇÃO - SOCADORA</v>
      </c>
      <c r="I418" s="145" t="str">
        <f>IF(SP_NORTE!H428="","*",SP_NORTE!H428)</f>
        <v>ZDP2</v>
      </c>
      <c r="J418" s="145" t="str">
        <f>IF(SP_NORTE!I428="","*",SP_NORTE!I428)</f>
        <v>ZDP</v>
      </c>
      <c r="K418" s="138" t="str">
        <f>IF(SP_NORTE!M428="","*",SP_NORTE!M428)</f>
        <v>ZVP-ZGI</v>
      </c>
      <c r="L418" s="138" t="str">
        <f>IF(SP_NORTE!N428="","*",SP_NORTE!N428)</f>
        <v>ZVP312</v>
      </c>
      <c r="M418" s="139">
        <f>IF(SP_NORTE!J428="","*",SP_NORTE!J428)</f>
        <v>73</v>
      </c>
      <c r="N418" s="144">
        <f>IF(SP_NORTE!K428="","*",SP_NORTE!K428)</f>
        <v>309</v>
      </c>
      <c r="O418" s="144">
        <f>IF(SP_NORTE!L428="","*",SP_NORTE!L428)</f>
        <v>307</v>
      </c>
      <c r="P418" s="143">
        <f>IF(SP_NORTE!O428="","*",SP_NORTE!O428)</f>
        <v>0.35416666666666669</v>
      </c>
      <c r="Q418" s="143">
        <f>IF(SP_NORTE!P428="","*",SP_NORTE!P428)</f>
        <v>8.3333333333333329E-2</v>
      </c>
      <c r="R418" s="145" t="str">
        <f>IF(SP_NORTE!Q428="","*",CONCATENATE(SP_NORTE!Q428," ",SP_NORTE!R428))</f>
        <v>1020 M</v>
      </c>
      <c r="S418" s="145" t="str">
        <f>IF(SP_NORTE!V428="","*",SP_NORTE!V428)</f>
        <v>Antonioni</v>
      </c>
      <c r="T418" s="145" t="str">
        <f>IF(SP_NORTE!W428="","*",SP_NORTE!W428)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0</v>
      </c>
    </row>
    <row r="419" spans="1:23" hidden="1">
      <c r="A419" s="146" t="str">
        <f>IF(SP_NORTE!Y429="","*",SP_NORTE!Y429)</f>
        <v>*</v>
      </c>
      <c r="B419" s="146" t="str">
        <f>IF(SP_NORTE!X429="","*",SP_NORTE!X429)</f>
        <v>Oportunidade</v>
      </c>
      <c r="C419" s="146" t="str">
        <f>IF(SP_NORTE!Z429="","*",SP_NORTE!Z429)</f>
        <v>*</v>
      </c>
      <c r="D419" s="138" t="str">
        <f>IF(SP_NORTE!S429="","*",SP_NORTE!S429)</f>
        <v>SP NORTE</v>
      </c>
      <c r="E419" s="138" t="str">
        <f>IF(SP_NORTE!T429="","*",SP_NORTE!T429)</f>
        <v>TMI-ZEB</v>
      </c>
      <c r="F419" s="145">
        <f>IF(SP_NORTE!B429="","*",SP_NORTE!B429)</f>
        <v>46083</v>
      </c>
      <c r="G419" s="145" t="str">
        <f>IF(SP_NORTE!D429="","*",SP_NORTE!D429)</f>
        <v>V40</v>
      </c>
      <c r="H419" s="145" t="str">
        <f>IF(SP_NORTE!F429="","*",SP_NORTE!F429)</f>
        <v>MODERNIZAÇÃO - SOCADORA</v>
      </c>
      <c r="I419" s="145" t="str">
        <f>IF(SP_NORTE!H429="","*",SP_NORTE!H429)</f>
        <v>ZEC2</v>
      </c>
      <c r="J419" s="145" t="str">
        <f>IF(SP_NORTE!I429="","*",SP_NORTE!I429)</f>
        <v>ZEC</v>
      </c>
      <c r="K419" s="138" t="str">
        <f>IF(SP_NORTE!M429="","*",SP_NORTE!M429)</f>
        <v>ZEC</v>
      </c>
      <c r="L419" s="138" t="str">
        <f>IF(SP_NORTE!N429="","*",SP_NORTE!N429)</f>
        <v>ZEC1/267271</v>
      </c>
      <c r="M419" s="139">
        <f>IF(SP_NORTE!J429="","*",SP_NORTE!J429)</f>
        <v>73</v>
      </c>
      <c r="N419" s="144">
        <f>IF(SP_NORTE!K429="","*",SP_NORTE!K429)</f>
        <v>262</v>
      </c>
      <c r="O419" s="144">
        <f>IF(SP_NORTE!L429="","*",SP_NORTE!L429)</f>
        <v>267</v>
      </c>
      <c r="P419" s="143">
        <f>IF(SP_NORTE!O429="","*",SP_NORTE!O429)</f>
        <v>0.375</v>
      </c>
      <c r="Q419" s="143">
        <f>IF(SP_NORTE!P429="","*",SP_NORTE!P429)</f>
        <v>8.3333333333333329E-2</v>
      </c>
      <c r="R419" s="145" t="str">
        <f>IF(SP_NORTE!Q429="","*",CONCATENATE(SP_NORTE!Q429," ",SP_NORTE!R429))</f>
        <v>896 M</v>
      </c>
      <c r="S419" s="145" t="str">
        <f>IF(SP_NORTE!V429="","*",SP_NORTE!V429)</f>
        <v>ronado</v>
      </c>
      <c r="T419" s="145" t="str">
        <f>IF(SP_NORTE!W429="","*",SP_NORTE!W429)</f>
        <v>Mecanização Socadora</v>
      </c>
      <c r="U419" s="136">
        <f ca="1">_xlfn.XLOOKUP(G419&amp;$U$2,BS_CONTROLE[CHAVE],BS_CONTROLE[Quantidade_11],"-")</f>
        <v>0</v>
      </c>
      <c r="V419" s="136">
        <f ca="1">_xlfn.XLOOKUP(G419&amp;$V$2,BS_CONTROLE[CHAVE],BS_CONTROLE[Quantidade_11],"-")</f>
        <v>0</v>
      </c>
      <c r="W419" s="136">
        <f ca="1">_xlfn.XLOOKUP(G419&amp;$W$2,BS_CONTROLE[CHAVE],BS_CONTROLE[Quantidade_11],"-")</f>
        <v>380</v>
      </c>
    </row>
    <row r="420" spans="1:23" hidden="1">
      <c r="A420" s="146" t="str">
        <f>IF(SP_NORTE!Y430="","*",SP_NORTE!Y430)</f>
        <v>*</v>
      </c>
      <c r="B420" s="146" t="str">
        <f>IF(SP_NORTE!X430="","*",SP_NORTE!X430)</f>
        <v>*</v>
      </c>
      <c r="C420" s="146" t="str">
        <f>IF(SP_NORTE!Z430="","*",SP_NORTE!Z430)</f>
        <v>*</v>
      </c>
      <c r="D420" s="138" t="str">
        <f>IF(SP_NORTE!S430="","*",SP_NORTE!S430)</f>
        <v>-</v>
      </c>
      <c r="E420" s="138" t="str">
        <f>IF(SP_NORTE!T430="","*",SP_NORTE!T430)</f>
        <v>-</v>
      </c>
      <c r="F420" s="145" t="str">
        <f>IF(SP_NORTE!B430="","*",SP_NORTE!B430)</f>
        <v>*</v>
      </c>
      <c r="G420" s="145" t="str">
        <f>IF(SP_NORTE!D430="","*",SP_NORTE!D430)</f>
        <v>*</v>
      </c>
      <c r="H420" s="145" t="str">
        <f>IF(SP_NORTE!F430="","*",SP_NORTE!F430)</f>
        <v>*</v>
      </c>
      <c r="I420" s="145" t="str">
        <f>IF(SP_NORTE!H430="","*",SP_NORTE!H430)</f>
        <v>*</v>
      </c>
      <c r="J420" s="145" t="str">
        <f>IF(SP_NORTE!I430="","*",SP_NORTE!I430)</f>
        <v>*</v>
      </c>
      <c r="K420" s="138" t="str">
        <f>IF(SP_NORTE!M430="","*",SP_NORTE!M430)</f>
        <v>-</v>
      </c>
      <c r="L420" s="138" t="str">
        <f>IF(SP_NORTE!N430="","*",SP_NORTE!N430)</f>
        <v>-</v>
      </c>
      <c r="M420" s="139" t="str">
        <f>IF(SP_NORTE!J430="","*",SP_NORTE!J430)</f>
        <v>*</v>
      </c>
      <c r="N420" s="144" t="str">
        <f>IF(SP_NORTE!K430="","*",SP_NORTE!K430)</f>
        <v>*</v>
      </c>
      <c r="O420" s="144" t="str">
        <f>IF(SP_NORTE!L430="","*",SP_NORTE!L430)</f>
        <v>*</v>
      </c>
      <c r="P420" s="143" t="str">
        <f>IF(SP_NORTE!O430="","*",SP_NORTE!O430)</f>
        <v>*</v>
      </c>
      <c r="Q420" s="143" t="str">
        <f>IF(SP_NORTE!P430="","*",SP_NORTE!P430)</f>
        <v>*</v>
      </c>
      <c r="R420" s="145" t="str">
        <f>IF(SP_NORTE!Q430="","*",CONCATENATE(SP_NORTE!Q430," ",SP_NORTE!R430))</f>
        <v>*</v>
      </c>
      <c r="S420" s="145" t="str">
        <f>IF(SP_NORTE!V430="","*",SP_NORTE!V430)</f>
        <v>*</v>
      </c>
      <c r="T420" s="145" t="str">
        <f>IF(SP_NORTE!W430="","*",SP_NORTE!W430)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IF(SP_NORTE!Y431="","*",SP_NORTE!Y431)</f>
        <v>*</v>
      </c>
      <c r="B421" s="146" t="str">
        <f>IF(SP_NORTE!X431="","*",SP_NORTE!X431)</f>
        <v>*</v>
      </c>
      <c r="C421" s="146" t="str">
        <f>IF(SP_NORTE!Z431="","*",SP_NORTE!Z431)</f>
        <v>*</v>
      </c>
      <c r="D421" s="138" t="str">
        <f>IF(SP_NORTE!S431="","*",SP_NORTE!S431)</f>
        <v>-</v>
      </c>
      <c r="E421" s="138" t="str">
        <f>IF(SP_NORTE!T431="","*",SP_NORTE!T431)</f>
        <v>-</v>
      </c>
      <c r="F421" s="145" t="str">
        <f>IF(SP_NORTE!B431="","*",SP_NORTE!B431)</f>
        <v>*</v>
      </c>
      <c r="G421" s="145" t="str">
        <f>IF(SP_NORTE!D431="","*",SP_NORTE!D431)</f>
        <v>*</v>
      </c>
      <c r="H421" s="145" t="str">
        <f>IF(SP_NORTE!F431="","*",SP_NORTE!F431)</f>
        <v>*</v>
      </c>
      <c r="I421" s="145" t="str">
        <f>IF(SP_NORTE!H431="","*",SP_NORTE!H431)</f>
        <v>*</v>
      </c>
      <c r="J421" s="145" t="str">
        <f>IF(SP_NORTE!I431="","*",SP_NORTE!I431)</f>
        <v>*</v>
      </c>
      <c r="K421" s="138" t="str">
        <f>IF(SP_NORTE!M431="","*",SP_NORTE!M431)</f>
        <v>-</v>
      </c>
      <c r="L421" s="138" t="str">
        <f>IF(SP_NORTE!N431="","*",SP_NORTE!N431)</f>
        <v>-</v>
      </c>
      <c r="M421" s="139" t="str">
        <f>IF(SP_NORTE!J431="","*",SP_NORTE!J431)</f>
        <v>*</v>
      </c>
      <c r="N421" s="144" t="str">
        <f>IF(SP_NORTE!K431="","*",SP_NORTE!K431)</f>
        <v>*</v>
      </c>
      <c r="O421" s="144" t="str">
        <f>IF(SP_NORTE!L431="","*",SP_NORTE!L431)</f>
        <v>*</v>
      </c>
      <c r="P421" s="143" t="str">
        <f>IF(SP_NORTE!O431="","*",SP_NORTE!O431)</f>
        <v>*</v>
      </c>
      <c r="Q421" s="143" t="str">
        <f>IF(SP_NORTE!P431="","*",SP_NORTE!P431)</f>
        <v>*</v>
      </c>
      <c r="R421" s="145" t="str">
        <f>IF(SP_NORTE!Q431="","*",CONCATENATE(SP_NORTE!Q431," ",SP_NORTE!R431))</f>
        <v>*</v>
      </c>
      <c r="S421" s="145" t="str">
        <f>IF(SP_NORTE!V431="","*",SP_NORTE!V431)</f>
        <v>*</v>
      </c>
      <c r="T421" s="145" t="str">
        <f>IF(SP_NORTE!W431="","*",SP_NORTE!W431)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IF(SP_NORTE!Y432="","*",SP_NORTE!Y432)</f>
        <v>*</v>
      </c>
      <c r="B422" s="146" t="str">
        <f>IF(SP_NORTE!X432="","*",SP_NORTE!X432)</f>
        <v>*</v>
      </c>
      <c r="C422" s="146" t="str">
        <f>IF(SP_NORTE!Z432="","*",SP_NORTE!Z432)</f>
        <v>*</v>
      </c>
      <c r="D422" s="138" t="str">
        <f>IF(SP_NORTE!S432="","*",SP_NORTE!S432)</f>
        <v>-</v>
      </c>
      <c r="E422" s="138" t="str">
        <f>IF(SP_NORTE!T432="","*",SP_NORTE!T432)</f>
        <v>-</v>
      </c>
      <c r="F422" s="145" t="str">
        <f>IF(SP_NORTE!B432="","*",SP_NORTE!B432)</f>
        <v>*</v>
      </c>
      <c r="G422" s="145" t="str">
        <f>IF(SP_NORTE!D432="","*",SP_NORTE!D432)</f>
        <v>*</v>
      </c>
      <c r="H422" s="145" t="str">
        <f>IF(SP_NORTE!F432="","*",SP_NORTE!F432)</f>
        <v>*</v>
      </c>
      <c r="I422" s="145" t="str">
        <f>IF(SP_NORTE!H432="","*",SP_NORTE!H432)</f>
        <v>*</v>
      </c>
      <c r="J422" s="145" t="str">
        <f>IF(SP_NORTE!I432="","*",SP_NORTE!I432)</f>
        <v>*</v>
      </c>
      <c r="K422" s="138" t="str">
        <f>IF(SP_NORTE!M432="","*",SP_NORTE!M432)</f>
        <v>-</v>
      </c>
      <c r="L422" s="138" t="str">
        <f>IF(SP_NORTE!N432="","*",SP_NORTE!N432)</f>
        <v>-</v>
      </c>
      <c r="M422" s="139" t="str">
        <f>IF(SP_NORTE!J432="","*",SP_NORTE!J432)</f>
        <v>*</v>
      </c>
      <c r="N422" s="144" t="str">
        <f>IF(SP_NORTE!K432="","*",SP_NORTE!K432)</f>
        <v>*</v>
      </c>
      <c r="O422" s="144" t="str">
        <f>IF(SP_NORTE!L432="","*",SP_NORTE!L432)</f>
        <v>*</v>
      </c>
      <c r="P422" s="143" t="str">
        <f>IF(SP_NORTE!O432="","*",SP_NORTE!O432)</f>
        <v>*</v>
      </c>
      <c r="Q422" s="143" t="str">
        <f>IF(SP_NORTE!P432="","*",SP_NORTE!P432)</f>
        <v>*</v>
      </c>
      <c r="R422" s="145" t="str">
        <f>IF(SP_NORTE!Q432="","*",CONCATENATE(SP_NORTE!Q432," ",SP_NORTE!R432))</f>
        <v>*</v>
      </c>
      <c r="S422" s="145" t="str">
        <f>IF(SP_NORTE!V432="","*",SP_NORTE!V432)</f>
        <v>*</v>
      </c>
      <c r="T422" s="145" t="str">
        <f>IF(SP_NORTE!W432="","*",SP_NORTE!W432)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IF(SP_NORTE!Y433="","*",SP_NORTE!Y433)</f>
        <v>*</v>
      </c>
      <c r="B423" s="146" t="str">
        <f>IF(SP_NORTE!X433="","*",SP_NORTE!X433)</f>
        <v>Oportunidade</v>
      </c>
      <c r="C423" s="146" t="str">
        <f>IF(SP_NORTE!Z433="","*",SP_NORTE!Z433)</f>
        <v>*</v>
      </c>
      <c r="D423" s="138" t="str">
        <f>IF(SP_NORTE!S433="","*",SP_NORTE!S433)</f>
        <v>SP NORTE</v>
      </c>
      <c r="E423" s="138" t="str">
        <f>IF(SP_NORTE!T433="","*",SP_NORTE!T433)</f>
        <v>ZEB-ZCZ</v>
      </c>
      <c r="F423" s="145">
        <f>IF(SP_NORTE!B433="","*",SP_NORTE!B433)</f>
        <v>46083</v>
      </c>
      <c r="G423" s="145" t="str">
        <f>IF(SP_NORTE!D433="","*",SP_NORTE!D433)</f>
        <v>V53</v>
      </c>
      <c r="H423" s="145" t="str">
        <f>IF(SP_NORTE!F433="","*",SP_NORTE!F433)</f>
        <v>MECANIZAÇÃO - SOCADORA</v>
      </c>
      <c r="I423" s="145" t="str">
        <f>IF(SP_NORTE!H433="","*",SP_NORTE!H433)</f>
        <v>ZEH2</v>
      </c>
      <c r="J423" s="145" t="str">
        <f>IF(SP_NORTE!I433="","*",SP_NORTE!I433)</f>
        <v>ZEH2</v>
      </c>
      <c r="K423" s="138" t="str">
        <f>IF(SP_NORTE!M433="","*",SP_NORTE!M433)</f>
        <v>ZUC-ZCG</v>
      </c>
      <c r="L423" s="138" t="str">
        <f>IF(SP_NORTE!N433="","*",SP_NORTE!N433)</f>
        <v>173ZCG</v>
      </c>
      <c r="M423" s="139">
        <f>IF(SP_NORTE!J433="","*",SP_NORTE!J433)</f>
        <v>73</v>
      </c>
      <c r="N423" s="144">
        <f>IF(SP_NORTE!K433="","*",SP_NORTE!K433)</f>
        <v>176</v>
      </c>
      <c r="O423" s="144">
        <f>IF(SP_NORTE!L433="","*",SP_NORTE!L433)</f>
        <v>173.46</v>
      </c>
      <c r="P423" s="143">
        <f>IF(SP_NORTE!O433="","*",SP_NORTE!O433)</f>
        <v>0.35416666666666669</v>
      </c>
      <c r="Q423" s="143">
        <f>IF(SP_NORTE!P433="","*",SP_NORTE!P433)</f>
        <v>8.3333333333333329E-2</v>
      </c>
      <c r="R423" s="145" t="str">
        <f>IF(SP_NORTE!Q433="","*",CONCATENATE(SP_NORTE!Q433," ",SP_NORTE!R433))</f>
        <v>800 M</v>
      </c>
      <c r="S423" s="145" t="str">
        <f>IF(SP_NORTE!V433="","*",SP_NORTE!V433)</f>
        <v>Higor</v>
      </c>
      <c r="T423" s="145" t="str">
        <f>IF(SP_NORTE!W433="","*",SP_NORTE!W433)</f>
        <v xml:space="preserve">Reguladora 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>
        <f ca="1">_xlfn.XLOOKUP(G423&amp;$W$2,BS_CONTROLE[CHAVE],BS_CONTROLE[Quantidade_11],"-")</f>
        <v>1</v>
      </c>
    </row>
    <row r="424" spans="1:23" hidden="1">
      <c r="A424" s="146" t="str">
        <f>IF(SP_NORTE!Y434="","*",SP_NORTE!Y434)</f>
        <v>*</v>
      </c>
      <c r="B424" s="146" t="str">
        <f>IF(SP_NORTE!X434="","*",SP_NORTE!X434)</f>
        <v>Oportunidade</v>
      </c>
      <c r="C424" s="146" t="str">
        <f>IF(SP_NORTE!Z434="","*",SP_NORTE!Z434)</f>
        <v>*</v>
      </c>
      <c r="D424" s="138" t="str">
        <f>IF(SP_NORTE!S434="","*",SP_NORTE!S434)</f>
        <v>SP NORTE</v>
      </c>
      <c r="E424" s="138" t="str">
        <f>IF(SP_NORTE!T434="","*",SP_NORTE!T434)</f>
        <v>ZCZ-ZTI</v>
      </c>
      <c r="F424" s="145">
        <f>IF(SP_NORTE!B434="","*",SP_NORTE!B434)</f>
        <v>46083</v>
      </c>
      <c r="G424" s="145" t="str">
        <f>IF(SP_NORTE!D434="","*",SP_NORTE!D434)</f>
        <v>ANTONIO (TF-681)</v>
      </c>
      <c r="H424" s="145" t="str">
        <f>IF(SP_NORTE!F434="","*",SP_NORTE!F434)</f>
        <v>PDM - SOLDA</v>
      </c>
      <c r="I424" s="145" t="str">
        <f>IF(SP_NORTE!H434="","*",SP_NORTE!H434)</f>
        <v>-</v>
      </c>
      <c r="J424" s="145" t="str">
        <f>IF(SP_NORTE!I434="","*",SP_NORTE!I434)</f>
        <v>-</v>
      </c>
      <c r="K424" s="138" t="str">
        <f>IF(SP_NORTE!M434="","*",SP_NORTE!M434)</f>
        <v>ZTN-ZLQ</v>
      </c>
      <c r="L424" s="138" t="str">
        <f>IF(SP_NORTE!N434="","*",SP_NORTE!N434)</f>
        <v>ZTNK73</v>
      </c>
      <c r="M424" s="139">
        <f>IF(SP_NORTE!J434="","*",SP_NORTE!J434)</f>
        <v>73</v>
      </c>
      <c r="N424" s="144">
        <f>IF(SP_NORTE!K434="","*",SP_NORTE!K434)</f>
        <v>70.5</v>
      </c>
      <c r="O424" s="144" t="str">
        <f>IF(SP_NORTE!L434="","*",SP_NORTE!L434)</f>
        <v>-</v>
      </c>
      <c r="P424" s="143">
        <f>IF(SP_NORTE!O434="","*",SP_NORTE!O434)</f>
        <v>0.375</v>
      </c>
      <c r="Q424" s="143">
        <f>IF(SP_NORTE!P434="","*",SP_NORTE!P434)</f>
        <v>6.25E-2</v>
      </c>
      <c r="R424" s="145" t="str">
        <f>IF(SP_NORTE!Q434="","*",CONCATENATE(SP_NORTE!Q434," ",SP_NORTE!R434))</f>
        <v>1 Nº DE SOLDA</v>
      </c>
      <c r="S424" s="145" t="str">
        <f>IF(SP_NORTE!V434="","*",SP_NORTE!V434)</f>
        <v>Gabriele</v>
      </c>
      <c r="T424" s="145" t="str">
        <f>IF(SP_NORTE!W434="","*",SP_NORTE!W434)</f>
        <v xml:space="preserve">Execução de solda - Condicionado a temperatura 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6" t="str">
        <f>IF(SP_NORTE!Y435="","*",SP_NORTE!Y435)</f>
        <v>*</v>
      </c>
      <c r="B425" s="146" t="str">
        <f>IF(SP_NORTE!X435="","*",SP_NORTE!X435)</f>
        <v>*</v>
      </c>
      <c r="C425" s="146" t="str">
        <f>IF(SP_NORTE!Z435="","*",SP_NORTE!Z435)</f>
        <v>*</v>
      </c>
      <c r="D425" s="138" t="str">
        <f>IF(SP_NORTE!S435="","*",SP_NORTE!S435)</f>
        <v>-</v>
      </c>
      <c r="E425" s="138" t="str">
        <f>IF(SP_NORTE!T435="","*",SP_NORTE!T435)</f>
        <v>-</v>
      </c>
      <c r="F425" s="145" t="str">
        <f>IF(SP_NORTE!B435="","*",SP_NORTE!B435)</f>
        <v>*</v>
      </c>
      <c r="G425" s="145" t="str">
        <f>IF(SP_NORTE!D435="","*",SP_NORTE!D435)</f>
        <v>*</v>
      </c>
      <c r="H425" s="145" t="str">
        <f>IF(SP_NORTE!F435="","*",SP_NORTE!F435)</f>
        <v>*</v>
      </c>
      <c r="I425" s="145" t="str">
        <f>IF(SP_NORTE!H435="","*",SP_NORTE!H435)</f>
        <v>*</v>
      </c>
      <c r="J425" s="145" t="str">
        <f>IF(SP_NORTE!I435="","*",SP_NORTE!I435)</f>
        <v>*</v>
      </c>
      <c r="K425" s="138" t="str">
        <f>IF(SP_NORTE!M435="","*",SP_NORTE!M435)</f>
        <v>-</v>
      </c>
      <c r="L425" s="138" t="str">
        <f>IF(SP_NORTE!N435="","*",SP_NORTE!N435)</f>
        <v>-</v>
      </c>
      <c r="M425" s="139" t="str">
        <f>IF(SP_NORTE!J435="","*",SP_NORTE!J435)</f>
        <v>*</v>
      </c>
      <c r="N425" s="144" t="str">
        <f>IF(SP_NORTE!K435="","*",SP_NORTE!K435)</f>
        <v>*</v>
      </c>
      <c r="O425" s="144" t="str">
        <f>IF(SP_NORTE!L435="","*",SP_NORTE!L435)</f>
        <v>*</v>
      </c>
      <c r="P425" s="143" t="str">
        <f>IF(SP_NORTE!O435="","*",SP_NORTE!O435)</f>
        <v>*</v>
      </c>
      <c r="Q425" s="143" t="str">
        <f>IF(SP_NORTE!P435="","*",SP_NORTE!P435)</f>
        <v>*</v>
      </c>
      <c r="R425" s="145" t="str">
        <f>IF(SP_NORTE!Q435="","*",CONCATENATE(SP_NORTE!Q435," ",SP_NORTE!R435))</f>
        <v>*</v>
      </c>
      <c r="S425" s="145" t="str">
        <f>IF(SP_NORTE!V435="","*",SP_NORTE!V435)</f>
        <v>*</v>
      </c>
      <c r="T425" s="145" t="str">
        <f>IF(SP_NORTE!W435="","*",SP_NORTE!W435)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IF(SP_NORTE!Y436="","*",SP_NORTE!Y436)</f>
        <v>*</v>
      </c>
      <c r="B426" s="146" t="str">
        <f>IF(SP_NORTE!X436="","*",SP_NORTE!X436)</f>
        <v>*</v>
      </c>
      <c r="C426" s="146" t="str">
        <f>IF(SP_NORTE!Z436="","*",SP_NORTE!Z436)</f>
        <v>*</v>
      </c>
      <c r="D426" s="138" t="str">
        <f>IF(SP_NORTE!S436="","*",SP_NORTE!S436)</f>
        <v>-</v>
      </c>
      <c r="E426" s="138" t="str">
        <f>IF(SP_NORTE!T436="","*",SP_NORTE!T436)</f>
        <v>-</v>
      </c>
      <c r="F426" s="145" t="str">
        <f>IF(SP_NORTE!B436="","*",SP_NORTE!B436)</f>
        <v>*</v>
      </c>
      <c r="G426" s="145" t="str">
        <f>IF(SP_NORTE!D436="","*",SP_NORTE!D436)</f>
        <v>*</v>
      </c>
      <c r="H426" s="145" t="str">
        <f>IF(SP_NORTE!F436="","*",SP_NORTE!F436)</f>
        <v>*</v>
      </c>
      <c r="I426" s="145" t="str">
        <f>IF(SP_NORTE!H436="","*",SP_NORTE!H436)</f>
        <v>*</v>
      </c>
      <c r="J426" s="145" t="str">
        <f>IF(SP_NORTE!I436="","*",SP_NORTE!I436)</f>
        <v>*</v>
      </c>
      <c r="K426" s="138" t="str">
        <f>IF(SP_NORTE!M436="","*",SP_NORTE!M436)</f>
        <v>-</v>
      </c>
      <c r="L426" s="138" t="str">
        <f>IF(SP_NORTE!N436="","*",SP_NORTE!N436)</f>
        <v>-</v>
      </c>
      <c r="M426" s="139" t="str">
        <f>IF(SP_NORTE!J436="","*",SP_NORTE!J436)</f>
        <v>*</v>
      </c>
      <c r="N426" s="144" t="str">
        <f>IF(SP_NORTE!K436="","*",SP_NORTE!K436)</f>
        <v>*</v>
      </c>
      <c r="O426" s="144" t="str">
        <f>IF(SP_NORTE!L436="","*",SP_NORTE!L436)</f>
        <v>*</v>
      </c>
      <c r="P426" s="143" t="str">
        <f>IF(SP_NORTE!O436="","*",SP_NORTE!O436)</f>
        <v>*</v>
      </c>
      <c r="Q426" s="143" t="str">
        <f>IF(SP_NORTE!P436="","*",SP_NORTE!P436)</f>
        <v>*</v>
      </c>
      <c r="R426" s="145" t="str">
        <f>IF(SP_NORTE!Q436="","*",CONCATENATE(SP_NORTE!Q436," ",SP_NORTE!R436))</f>
        <v>*</v>
      </c>
      <c r="S426" s="145" t="str">
        <f>IF(SP_NORTE!V436="","*",SP_NORTE!V436)</f>
        <v>*</v>
      </c>
      <c r="T426" s="145" t="str">
        <f>IF(SP_NORTE!W436="","*",SP_NORTE!W436)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IF(SP_NORTE!Y437="","*",SP_NORTE!Y437)</f>
        <v>*</v>
      </c>
      <c r="B427" s="146" t="str">
        <f>IF(SP_NORTE!X437="","*",SP_NORTE!X437)</f>
        <v>*</v>
      </c>
      <c r="C427" s="146" t="str">
        <f>IF(SP_NORTE!Z437="","*",SP_NORTE!Z437)</f>
        <v>*</v>
      </c>
      <c r="D427" s="138" t="str">
        <f>IF(SP_NORTE!S437="","*",SP_NORTE!S437)</f>
        <v>-</v>
      </c>
      <c r="E427" s="138" t="str">
        <f>IF(SP_NORTE!T437="","*",SP_NORTE!T437)</f>
        <v>-</v>
      </c>
      <c r="F427" s="145" t="str">
        <f>IF(SP_NORTE!B437="","*",SP_NORTE!B437)</f>
        <v>*</v>
      </c>
      <c r="G427" s="145" t="str">
        <f>IF(SP_NORTE!D437="","*",SP_NORTE!D437)</f>
        <v>*</v>
      </c>
      <c r="H427" s="145" t="str">
        <f>IF(SP_NORTE!F437="","*",SP_NORTE!F437)</f>
        <v>*</v>
      </c>
      <c r="I427" s="145" t="str">
        <f>IF(SP_NORTE!H437="","*",SP_NORTE!H437)</f>
        <v>*</v>
      </c>
      <c r="J427" s="145" t="str">
        <f>IF(SP_NORTE!I437="","*",SP_NORTE!I437)</f>
        <v>*</v>
      </c>
      <c r="K427" s="138" t="str">
        <f>IF(SP_NORTE!M437="","*",SP_NORTE!M437)</f>
        <v>-</v>
      </c>
      <c r="L427" s="138" t="str">
        <f>IF(SP_NORTE!N437="","*",SP_NORTE!N437)</f>
        <v>-</v>
      </c>
      <c r="M427" s="139" t="str">
        <f>IF(SP_NORTE!J437="","*",SP_NORTE!J437)</f>
        <v>*</v>
      </c>
      <c r="N427" s="144" t="str">
        <f>IF(SP_NORTE!K437="","*",SP_NORTE!K437)</f>
        <v>*</v>
      </c>
      <c r="O427" s="144" t="str">
        <f>IF(SP_NORTE!L437="","*",SP_NORTE!L437)</f>
        <v>*</v>
      </c>
      <c r="P427" s="143" t="str">
        <f>IF(SP_NORTE!O437="","*",SP_NORTE!O437)</f>
        <v>*</v>
      </c>
      <c r="Q427" s="143" t="str">
        <f>IF(SP_NORTE!P437="","*",SP_NORTE!P437)</f>
        <v>*</v>
      </c>
      <c r="R427" s="145" t="str">
        <f>IF(SP_NORTE!Q437="","*",CONCATENATE(SP_NORTE!Q437," ",SP_NORTE!R437))</f>
        <v>*</v>
      </c>
      <c r="S427" s="145" t="str">
        <f>IF(SP_NORTE!V437="","*",SP_NORTE!V437)</f>
        <v>*</v>
      </c>
      <c r="T427" s="145" t="str">
        <f>IF(SP_NORTE!W437="","*",SP_NORTE!W437)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IF(SP_NORTE!Y438="","*",SP_NORTE!Y438)</f>
        <v>*</v>
      </c>
      <c r="B428" s="146" t="str">
        <f>IF(SP_NORTE!X438="","*",SP_NORTE!X438)</f>
        <v>*</v>
      </c>
      <c r="C428" s="146" t="str">
        <f>IF(SP_NORTE!Z438="","*",SP_NORTE!Z438)</f>
        <v>*</v>
      </c>
      <c r="D428" s="138" t="str">
        <f>IF(SP_NORTE!S438="","*",SP_NORTE!S438)</f>
        <v>-</v>
      </c>
      <c r="E428" s="138" t="str">
        <f>IF(SP_NORTE!T438="","*",SP_NORTE!T438)</f>
        <v>-</v>
      </c>
      <c r="F428" s="145" t="str">
        <f>IF(SP_NORTE!B438="","*",SP_NORTE!B438)</f>
        <v>*</v>
      </c>
      <c r="G428" s="145" t="str">
        <f>IF(SP_NORTE!D438="","*",SP_NORTE!D438)</f>
        <v>*</v>
      </c>
      <c r="H428" s="145" t="str">
        <f>IF(SP_NORTE!F438="","*",SP_NORTE!F438)</f>
        <v>*</v>
      </c>
      <c r="I428" s="145" t="str">
        <f>IF(SP_NORTE!H438="","*",SP_NORTE!H438)</f>
        <v>*</v>
      </c>
      <c r="J428" s="145" t="str">
        <f>IF(SP_NORTE!I438="","*",SP_NORTE!I438)</f>
        <v>*</v>
      </c>
      <c r="K428" s="138" t="str">
        <f>IF(SP_NORTE!M438="","*",SP_NORTE!M438)</f>
        <v>-</v>
      </c>
      <c r="L428" s="138" t="str">
        <f>IF(SP_NORTE!N438="","*",SP_NORTE!N438)</f>
        <v>-</v>
      </c>
      <c r="M428" s="139" t="str">
        <f>IF(SP_NORTE!J438="","*",SP_NORTE!J438)</f>
        <v>*</v>
      </c>
      <c r="N428" s="144" t="str">
        <f>IF(SP_NORTE!K438="","*",SP_NORTE!K438)</f>
        <v>*</v>
      </c>
      <c r="O428" s="144" t="str">
        <f>IF(SP_NORTE!L438="","*",SP_NORTE!L438)</f>
        <v>*</v>
      </c>
      <c r="P428" s="143" t="str">
        <f>IF(SP_NORTE!O438="","*",SP_NORTE!O438)</f>
        <v>*</v>
      </c>
      <c r="Q428" s="143" t="str">
        <f>IF(SP_NORTE!P438="","*",SP_NORTE!P438)</f>
        <v>*</v>
      </c>
      <c r="R428" s="145" t="str">
        <f>IF(SP_NORTE!Q438="","*",CONCATENATE(SP_NORTE!Q438," ",SP_NORTE!R438))</f>
        <v>*</v>
      </c>
      <c r="S428" s="145" t="str">
        <f>IF(SP_NORTE!V438="","*",SP_NORTE!V438)</f>
        <v>*</v>
      </c>
      <c r="T428" s="145" t="str">
        <f>IF(SP_NORTE!W438="","*",SP_NORTE!W438)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IF(SP_NORTE!Y439="","*",SP_NORTE!Y439)</f>
        <v>*</v>
      </c>
      <c r="B429" s="146" t="str">
        <f>IF(SP_NORTE!X439="","*",SP_NORTE!X439)</f>
        <v>*</v>
      </c>
      <c r="C429" s="146" t="str">
        <f>IF(SP_NORTE!Z439="","*",SP_NORTE!Z439)</f>
        <v>*</v>
      </c>
      <c r="D429" s="138" t="str">
        <f>IF(SP_NORTE!S439="","*",SP_NORTE!S439)</f>
        <v>-</v>
      </c>
      <c r="E429" s="138" t="str">
        <f>IF(SP_NORTE!T439="","*",SP_NORTE!T439)</f>
        <v>-</v>
      </c>
      <c r="F429" s="145" t="str">
        <f>IF(SP_NORTE!B439="","*",SP_NORTE!B439)</f>
        <v>*</v>
      </c>
      <c r="G429" s="145" t="str">
        <f>IF(SP_NORTE!D439="","*",SP_NORTE!D439)</f>
        <v>*</v>
      </c>
      <c r="H429" s="145" t="str">
        <f>IF(SP_NORTE!F439="","*",SP_NORTE!F439)</f>
        <v>*</v>
      </c>
      <c r="I429" s="145" t="str">
        <f>IF(SP_NORTE!H439="","*",SP_NORTE!H439)</f>
        <v>*</v>
      </c>
      <c r="J429" s="145" t="str">
        <f>IF(SP_NORTE!I439="","*",SP_NORTE!I439)</f>
        <v>*</v>
      </c>
      <c r="K429" s="138" t="str">
        <f>IF(SP_NORTE!M439="","*",SP_NORTE!M439)</f>
        <v>-</v>
      </c>
      <c r="L429" s="138" t="str">
        <f>IF(SP_NORTE!N439="","*",SP_NORTE!N439)</f>
        <v>-</v>
      </c>
      <c r="M429" s="139" t="str">
        <f>IF(SP_NORTE!J439="","*",SP_NORTE!J439)</f>
        <v>*</v>
      </c>
      <c r="N429" s="144" t="str">
        <f>IF(SP_NORTE!K439="","*",SP_NORTE!K439)</f>
        <v>*</v>
      </c>
      <c r="O429" s="144" t="str">
        <f>IF(SP_NORTE!L439="","*",SP_NORTE!L439)</f>
        <v>*</v>
      </c>
      <c r="P429" s="143" t="str">
        <f>IF(SP_NORTE!O439="","*",SP_NORTE!O439)</f>
        <v>*</v>
      </c>
      <c r="Q429" s="143" t="str">
        <f>IF(SP_NORTE!P439="","*",SP_NORTE!P439)</f>
        <v>*</v>
      </c>
      <c r="R429" s="145" t="str">
        <f>IF(SP_NORTE!Q439="","*",CONCATENATE(SP_NORTE!Q439," ",SP_NORTE!R439))</f>
        <v>*</v>
      </c>
      <c r="S429" s="145" t="str">
        <f>IF(SP_NORTE!V439="","*",SP_NORTE!V439)</f>
        <v>*</v>
      </c>
      <c r="T429" s="145" t="str">
        <f>IF(SP_NORTE!W439="","*",SP_NORTE!W439)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IF(SP_NORTE!Y440="","*",SP_NORTE!Y440)</f>
        <v>*</v>
      </c>
      <c r="B430" s="146" t="str">
        <f>IF(SP_NORTE!X440="","*",SP_NORTE!X440)</f>
        <v>*</v>
      </c>
      <c r="C430" s="146" t="str">
        <f>IF(SP_NORTE!Z440="","*",SP_NORTE!Z440)</f>
        <v>*</v>
      </c>
      <c r="D430" s="138" t="str">
        <f>IF(SP_NORTE!S440="","*",SP_NORTE!S440)</f>
        <v>-</v>
      </c>
      <c r="E430" s="138" t="str">
        <f>IF(SP_NORTE!T440="","*",SP_NORTE!T440)</f>
        <v>-</v>
      </c>
      <c r="F430" s="145" t="str">
        <f>IF(SP_NORTE!B440="","*",SP_NORTE!B440)</f>
        <v>*</v>
      </c>
      <c r="G430" s="145" t="str">
        <f>IF(SP_NORTE!D440="","*",SP_NORTE!D440)</f>
        <v>*</v>
      </c>
      <c r="H430" s="145" t="str">
        <f>IF(SP_NORTE!F440="","*",SP_NORTE!F440)</f>
        <v>*</v>
      </c>
      <c r="I430" s="145" t="str">
        <f>IF(SP_NORTE!H440="","*",SP_NORTE!H440)</f>
        <v>*</v>
      </c>
      <c r="J430" s="145" t="str">
        <f>IF(SP_NORTE!I440="","*",SP_NORTE!I440)</f>
        <v>*</v>
      </c>
      <c r="K430" s="138" t="str">
        <f>IF(SP_NORTE!M440="","*",SP_NORTE!M440)</f>
        <v>-</v>
      </c>
      <c r="L430" s="138" t="str">
        <f>IF(SP_NORTE!N440="","*",SP_NORTE!N440)</f>
        <v>-</v>
      </c>
      <c r="M430" s="139" t="str">
        <f>IF(SP_NORTE!J440="","*",SP_NORTE!J440)</f>
        <v>*</v>
      </c>
      <c r="N430" s="144" t="str">
        <f>IF(SP_NORTE!K440="","*",SP_NORTE!K440)</f>
        <v>*</v>
      </c>
      <c r="O430" s="144" t="str">
        <f>IF(SP_NORTE!L440="","*",SP_NORTE!L440)</f>
        <v>*</v>
      </c>
      <c r="P430" s="143" t="str">
        <f>IF(SP_NORTE!O440="","*",SP_NORTE!O440)</f>
        <v>*</v>
      </c>
      <c r="Q430" s="143" t="str">
        <f>IF(SP_NORTE!P440="","*",SP_NORTE!P440)</f>
        <v>*</v>
      </c>
      <c r="R430" s="145" t="str">
        <f>IF(SP_NORTE!Q440="","*",CONCATENATE(SP_NORTE!Q440," ",SP_NORTE!R440))</f>
        <v>*</v>
      </c>
      <c r="S430" s="145" t="str">
        <f>IF(SP_NORTE!V440="","*",SP_NORTE!V440)</f>
        <v>*</v>
      </c>
      <c r="T430" s="145" t="str">
        <f>IF(SP_NORTE!W440="","*",SP_NORTE!W440)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IF(SP_NORTE!Y441="","*",SP_NORTE!Y441)</f>
        <v>*</v>
      </c>
      <c r="B431" s="146" t="str">
        <f>IF(SP_NORTE!X441="","*",SP_NORTE!X441)</f>
        <v>*</v>
      </c>
      <c r="C431" s="146" t="str">
        <f>IF(SP_NORTE!Z441="","*",SP_NORTE!Z441)</f>
        <v>*</v>
      </c>
      <c r="D431" s="138" t="str">
        <f>IF(SP_NORTE!S441="","*",SP_NORTE!S441)</f>
        <v>-</v>
      </c>
      <c r="E431" s="138" t="str">
        <f>IF(SP_NORTE!T441="","*",SP_NORTE!T441)</f>
        <v>-</v>
      </c>
      <c r="F431" s="145" t="str">
        <f>IF(SP_NORTE!B441="","*",SP_NORTE!B441)</f>
        <v>*</v>
      </c>
      <c r="G431" s="145" t="str">
        <f>IF(SP_NORTE!D441="","*",SP_NORTE!D441)</f>
        <v>*</v>
      </c>
      <c r="H431" s="145" t="str">
        <f>IF(SP_NORTE!F441="","*",SP_NORTE!F441)</f>
        <v>*</v>
      </c>
      <c r="I431" s="145" t="str">
        <f>IF(SP_NORTE!H441="","*",SP_NORTE!H441)</f>
        <v>*</v>
      </c>
      <c r="J431" s="145" t="str">
        <f>IF(SP_NORTE!I441="","*",SP_NORTE!I441)</f>
        <v>*</v>
      </c>
      <c r="K431" s="138" t="str">
        <f>IF(SP_NORTE!M441="","*",SP_NORTE!M441)</f>
        <v>-</v>
      </c>
      <c r="L431" s="138" t="str">
        <f>IF(SP_NORTE!N441="","*",SP_NORTE!N441)</f>
        <v>-</v>
      </c>
      <c r="M431" s="139" t="str">
        <f>IF(SP_NORTE!J441="","*",SP_NORTE!J441)</f>
        <v>*</v>
      </c>
      <c r="N431" s="144" t="str">
        <f>IF(SP_NORTE!K441="","*",SP_NORTE!K441)</f>
        <v>*</v>
      </c>
      <c r="O431" s="144" t="str">
        <f>IF(SP_NORTE!L441="","*",SP_NORTE!L441)</f>
        <v>*</v>
      </c>
      <c r="P431" s="143" t="str">
        <f>IF(SP_NORTE!O441="","*",SP_NORTE!O441)</f>
        <v>*</v>
      </c>
      <c r="Q431" s="143" t="str">
        <f>IF(SP_NORTE!P441="","*",SP_NORTE!P441)</f>
        <v>*</v>
      </c>
      <c r="R431" s="145" t="str">
        <f>IF(SP_NORTE!Q441="","*",CONCATENATE(SP_NORTE!Q441," ",SP_NORTE!R441))</f>
        <v>*</v>
      </c>
      <c r="S431" s="145" t="str">
        <f>IF(SP_NORTE!V441="","*",SP_NORTE!V441)</f>
        <v>*</v>
      </c>
      <c r="T431" s="145" t="str">
        <f>IF(SP_NORTE!W441="","*",SP_NORTE!W441)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IF(SP_NORTE!Y442="","*",SP_NORTE!Y442)</f>
        <v>*</v>
      </c>
      <c r="B432" s="146" t="str">
        <f>IF(SP_NORTE!X442="","*",SP_NORTE!X442)</f>
        <v>*</v>
      </c>
      <c r="C432" s="146" t="str">
        <f>IF(SP_NORTE!Z442="","*",SP_NORTE!Z442)</f>
        <v>*</v>
      </c>
      <c r="D432" s="138" t="str">
        <f>IF(SP_NORTE!S442="","*",SP_NORTE!S442)</f>
        <v>-</v>
      </c>
      <c r="E432" s="138" t="str">
        <f>IF(SP_NORTE!T442="","*",SP_NORTE!T442)</f>
        <v>-</v>
      </c>
      <c r="F432" s="145" t="str">
        <f>IF(SP_NORTE!B442="","*",SP_NORTE!B442)</f>
        <v>*</v>
      </c>
      <c r="G432" s="145" t="str">
        <f>IF(SP_NORTE!D442="","*",SP_NORTE!D442)</f>
        <v>*</v>
      </c>
      <c r="H432" s="145" t="str">
        <f>IF(SP_NORTE!F442="","*",SP_NORTE!F442)</f>
        <v>*</v>
      </c>
      <c r="I432" s="145" t="str">
        <f>IF(SP_NORTE!H442="","*",SP_NORTE!H442)</f>
        <v>*</v>
      </c>
      <c r="J432" s="145" t="str">
        <f>IF(SP_NORTE!I442="","*",SP_NORTE!I442)</f>
        <v>*</v>
      </c>
      <c r="K432" s="138" t="str">
        <f>IF(SP_NORTE!M442="","*",SP_NORTE!M442)</f>
        <v>-</v>
      </c>
      <c r="L432" s="138" t="str">
        <f>IF(SP_NORTE!N442="","*",SP_NORTE!N442)</f>
        <v>-</v>
      </c>
      <c r="M432" s="139" t="str">
        <f>IF(SP_NORTE!J442="","*",SP_NORTE!J442)</f>
        <v>*</v>
      </c>
      <c r="N432" s="144" t="str">
        <f>IF(SP_NORTE!K442="","*",SP_NORTE!K442)</f>
        <v>*</v>
      </c>
      <c r="O432" s="144" t="str">
        <f>IF(SP_NORTE!L442="","*",SP_NORTE!L442)</f>
        <v>*</v>
      </c>
      <c r="P432" s="143" t="str">
        <f>IF(SP_NORTE!O442="","*",SP_NORTE!O442)</f>
        <v>*</v>
      </c>
      <c r="Q432" s="143" t="str">
        <f>IF(SP_NORTE!P442="","*",SP_NORTE!P442)</f>
        <v>*</v>
      </c>
      <c r="R432" s="145" t="str">
        <f>IF(SP_NORTE!Q442="","*",CONCATENATE(SP_NORTE!Q442," ",SP_NORTE!R442))</f>
        <v>*</v>
      </c>
      <c r="S432" s="145" t="str">
        <f>IF(SP_NORTE!V442="","*",SP_NORTE!V442)</f>
        <v>*</v>
      </c>
      <c r="T432" s="145" t="str">
        <f>IF(SP_NORTE!W442="","*",SP_NORTE!W442)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IF(SP_NORTE!Y443="","*",SP_NORTE!Y443)</f>
        <v>*</v>
      </c>
      <c r="B433" s="146" t="str">
        <f>IF(SP_NORTE!X443="","*",SP_NORTE!X443)</f>
        <v>*</v>
      </c>
      <c r="C433" s="146" t="str">
        <f>IF(SP_NORTE!Z443="","*",SP_NORTE!Z443)</f>
        <v>*</v>
      </c>
      <c r="D433" s="138" t="str">
        <f>IF(SP_NORTE!S443="","*",SP_NORTE!S443)</f>
        <v>-</v>
      </c>
      <c r="E433" s="138" t="str">
        <f>IF(SP_NORTE!T443="","*",SP_NORTE!T443)</f>
        <v>-</v>
      </c>
      <c r="F433" s="145" t="str">
        <f>IF(SP_NORTE!B443="","*",SP_NORTE!B443)</f>
        <v>*</v>
      </c>
      <c r="G433" s="145" t="str">
        <f>IF(SP_NORTE!D443="","*",SP_NORTE!D443)</f>
        <v>*</v>
      </c>
      <c r="H433" s="145" t="str">
        <f>IF(SP_NORTE!F443="","*",SP_NORTE!F443)</f>
        <v>*</v>
      </c>
      <c r="I433" s="145" t="str">
        <f>IF(SP_NORTE!H443="","*",SP_NORTE!H443)</f>
        <v>*</v>
      </c>
      <c r="J433" s="145" t="str">
        <f>IF(SP_NORTE!I443="","*",SP_NORTE!I443)</f>
        <v>*</v>
      </c>
      <c r="K433" s="138" t="str">
        <f>IF(SP_NORTE!M443="","*",SP_NORTE!M443)</f>
        <v>-</v>
      </c>
      <c r="L433" s="138" t="str">
        <f>IF(SP_NORTE!N443="","*",SP_NORTE!N443)</f>
        <v>-</v>
      </c>
      <c r="M433" s="139" t="str">
        <f>IF(SP_NORTE!J443="","*",SP_NORTE!J443)</f>
        <v>*</v>
      </c>
      <c r="N433" s="144" t="str">
        <f>IF(SP_NORTE!K443="","*",SP_NORTE!K443)</f>
        <v>*</v>
      </c>
      <c r="O433" s="144" t="str">
        <f>IF(SP_NORTE!L443="","*",SP_NORTE!L443)</f>
        <v>*</v>
      </c>
      <c r="P433" s="143" t="str">
        <f>IF(SP_NORTE!O443="","*",SP_NORTE!O443)</f>
        <v>*</v>
      </c>
      <c r="Q433" s="143" t="str">
        <f>IF(SP_NORTE!P443="","*",SP_NORTE!P443)</f>
        <v>*</v>
      </c>
      <c r="R433" s="145" t="str">
        <f>IF(SP_NORTE!Q443="","*",CONCATENATE(SP_NORTE!Q443," ",SP_NORTE!R443))</f>
        <v>*</v>
      </c>
      <c r="S433" s="145" t="str">
        <f>IF(SP_NORTE!V443="","*",SP_NORTE!V443)</f>
        <v>*</v>
      </c>
      <c r="T433" s="145" t="str">
        <f>IF(SP_NORTE!W443="","*",SP_NORTE!W443)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IF(SP_NORTE!Y444="","*",SP_NORTE!Y444)</f>
        <v>*</v>
      </c>
      <c r="B434" s="146" t="str">
        <f>IF(SP_NORTE!X444="","*",SP_NORTE!X444)</f>
        <v>*</v>
      </c>
      <c r="C434" s="146" t="str">
        <f>IF(SP_NORTE!Z444="","*",SP_NORTE!Z444)</f>
        <v>*</v>
      </c>
      <c r="D434" s="138" t="str">
        <f>IF(SP_NORTE!S444="","*",SP_NORTE!S444)</f>
        <v>-</v>
      </c>
      <c r="E434" s="138" t="str">
        <f>IF(SP_NORTE!T444="","*",SP_NORTE!T444)</f>
        <v>-</v>
      </c>
      <c r="F434" s="145" t="str">
        <f>IF(SP_NORTE!B444="","*",SP_NORTE!B444)</f>
        <v>*</v>
      </c>
      <c r="G434" s="145" t="str">
        <f>IF(SP_NORTE!D444="","*",SP_NORTE!D444)</f>
        <v>*</v>
      </c>
      <c r="H434" s="145" t="str">
        <f>IF(SP_NORTE!F444="","*",SP_NORTE!F444)</f>
        <v>*</v>
      </c>
      <c r="I434" s="145" t="str">
        <f>IF(SP_NORTE!H444="","*",SP_NORTE!H444)</f>
        <v>*</v>
      </c>
      <c r="J434" s="145" t="str">
        <f>IF(SP_NORTE!I444="","*",SP_NORTE!I444)</f>
        <v>*</v>
      </c>
      <c r="K434" s="138" t="str">
        <f>IF(SP_NORTE!M444="","*",SP_NORTE!M444)</f>
        <v>-</v>
      </c>
      <c r="L434" s="138" t="str">
        <f>IF(SP_NORTE!N444="","*",SP_NORTE!N444)</f>
        <v>-</v>
      </c>
      <c r="M434" s="139" t="str">
        <f>IF(SP_NORTE!J444="","*",SP_NORTE!J444)</f>
        <v>*</v>
      </c>
      <c r="N434" s="144" t="str">
        <f>IF(SP_NORTE!K444="","*",SP_NORTE!K444)</f>
        <v>*</v>
      </c>
      <c r="O434" s="144" t="str">
        <f>IF(SP_NORTE!L444="","*",SP_NORTE!L444)</f>
        <v>*</v>
      </c>
      <c r="P434" s="143" t="str">
        <f>IF(SP_NORTE!O444="","*",SP_NORTE!O444)</f>
        <v>*</v>
      </c>
      <c r="Q434" s="143" t="str">
        <f>IF(SP_NORTE!P444="","*",SP_NORTE!P444)</f>
        <v>*</v>
      </c>
      <c r="R434" s="145" t="str">
        <f>IF(SP_NORTE!Q444="","*",CONCATENATE(SP_NORTE!Q444," ",SP_NORTE!R444))</f>
        <v>*</v>
      </c>
      <c r="S434" s="145" t="str">
        <f>IF(SP_NORTE!V444="","*",SP_NORTE!V444)</f>
        <v>*</v>
      </c>
      <c r="T434" s="145" t="str">
        <f>IF(SP_NORTE!W444="","*",SP_NORTE!W444)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IF(SP_NORTE!Y445="","*",SP_NORTE!Y445)</f>
        <v>*</v>
      </c>
      <c r="B435" s="146" t="str">
        <f>IF(SP_NORTE!X445="","*",SP_NORTE!X445)</f>
        <v>*</v>
      </c>
      <c r="C435" s="146" t="str">
        <f>IF(SP_NORTE!Z445="","*",SP_NORTE!Z445)</f>
        <v>*</v>
      </c>
      <c r="D435" s="138" t="str">
        <f>IF(SP_NORTE!S445="","*",SP_NORTE!S445)</f>
        <v>-</v>
      </c>
      <c r="E435" s="138" t="str">
        <f>IF(SP_NORTE!T445="","*",SP_NORTE!T445)</f>
        <v>-</v>
      </c>
      <c r="F435" s="145" t="str">
        <f>IF(SP_NORTE!B445="","*",SP_NORTE!B445)</f>
        <v>*</v>
      </c>
      <c r="G435" s="145" t="str">
        <f>IF(SP_NORTE!D445="","*",SP_NORTE!D445)</f>
        <v>*</v>
      </c>
      <c r="H435" s="145" t="str">
        <f>IF(SP_NORTE!F445="","*",SP_NORTE!F445)</f>
        <v>*</v>
      </c>
      <c r="I435" s="145" t="str">
        <f>IF(SP_NORTE!H445="","*",SP_NORTE!H445)</f>
        <v>*</v>
      </c>
      <c r="J435" s="145" t="str">
        <f>IF(SP_NORTE!I445="","*",SP_NORTE!I445)</f>
        <v>*</v>
      </c>
      <c r="K435" s="138" t="str">
        <f>IF(SP_NORTE!M445="","*",SP_NORTE!M445)</f>
        <v>-</v>
      </c>
      <c r="L435" s="138" t="str">
        <f>IF(SP_NORTE!N445="","*",SP_NORTE!N445)</f>
        <v>-</v>
      </c>
      <c r="M435" s="139" t="str">
        <f>IF(SP_NORTE!J445="","*",SP_NORTE!J445)</f>
        <v>*</v>
      </c>
      <c r="N435" s="144" t="str">
        <f>IF(SP_NORTE!K445="","*",SP_NORTE!K445)</f>
        <v>*</v>
      </c>
      <c r="O435" s="144" t="str">
        <f>IF(SP_NORTE!L445="","*",SP_NORTE!L445)</f>
        <v>*</v>
      </c>
      <c r="P435" s="143" t="str">
        <f>IF(SP_NORTE!O445="","*",SP_NORTE!O445)</f>
        <v>*</v>
      </c>
      <c r="Q435" s="143" t="str">
        <f>IF(SP_NORTE!P445="","*",SP_NORTE!P445)</f>
        <v>*</v>
      </c>
      <c r="R435" s="145" t="str">
        <f>IF(SP_NORTE!Q445="","*",CONCATENATE(SP_NORTE!Q445," ",SP_NORTE!R445))</f>
        <v>*</v>
      </c>
      <c r="S435" s="145" t="str">
        <f>IF(SP_NORTE!V445="","*",SP_NORTE!V445)</f>
        <v>*</v>
      </c>
      <c r="T435" s="145" t="str">
        <f>IF(SP_NORTE!W445="","*",SP_NORTE!W445)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IF(SP_NORTE!Y446="","*",SP_NORTE!Y446)</f>
        <v>*</v>
      </c>
      <c r="B436" s="146" t="str">
        <f>IF(SP_NORTE!X446="","*",SP_NORTE!X446)</f>
        <v>*</v>
      </c>
      <c r="C436" s="146" t="str">
        <f>IF(SP_NORTE!Z446="","*",SP_NORTE!Z446)</f>
        <v>*</v>
      </c>
      <c r="D436" s="138" t="str">
        <f>IF(SP_NORTE!S446="","*",SP_NORTE!S446)</f>
        <v>-</v>
      </c>
      <c r="E436" s="138" t="str">
        <f>IF(SP_NORTE!T446="","*",SP_NORTE!T446)</f>
        <v>-</v>
      </c>
      <c r="F436" s="145" t="str">
        <f>IF(SP_NORTE!B446="","*",SP_NORTE!B446)</f>
        <v>*</v>
      </c>
      <c r="G436" s="145" t="str">
        <f>IF(SP_NORTE!D446="","*",SP_NORTE!D446)</f>
        <v>*</v>
      </c>
      <c r="H436" s="145" t="str">
        <f>IF(SP_NORTE!F446="","*",SP_NORTE!F446)</f>
        <v>*</v>
      </c>
      <c r="I436" s="145" t="str">
        <f>IF(SP_NORTE!H446="","*",SP_NORTE!H446)</f>
        <v>*</v>
      </c>
      <c r="J436" s="145" t="str">
        <f>IF(SP_NORTE!I446="","*",SP_NORTE!I446)</f>
        <v>*</v>
      </c>
      <c r="K436" s="138" t="str">
        <f>IF(SP_NORTE!M446="","*",SP_NORTE!M446)</f>
        <v>-</v>
      </c>
      <c r="L436" s="138" t="str">
        <f>IF(SP_NORTE!N446="","*",SP_NORTE!N446)</f>
        <v>-</v>
      </c>
      <c r="M436" s="139" t="str">
        <f>IF(SP_NORTE!J446="","*",SP_NORTE!J446)</f>
        <v>*</v>
      </c>
      <c r="N436" s="144" t="str">
        <f>IF(SP_NORTE!K446="","*",SP_NORTE!K446)</f>
        <v>*</v>
      </c>
      <c r="O436" s="144" t="str">
        <f>IF(SP_NORTE!L446="","*",SP_NORTE!L446)</f>
        <v>*</v>
      </c>
      <c r="P436" s="143" t="str">
        <f>IF(SP_NORTE!O446="","*",SP_NORTE!O446)</f>
        <v>*</v>
      </c>
      <c r="Q436" s="143" t="str">
        <f>IF(SP_NORTE!P446="","*",SP_NORTE!P446)</f>
        <v>*</v>
      </c>
      <c r="R436" s="145" t="str">
        <f>IF(SP_NORTE!Q446="","*",CONCATENATE(SP_NORTE!Q446," ",SP_NORTE!R446))</f>
        <v>*</v>
      </c>
      <c r="S436" s="145" t="str">
        <f>IF(SP_NORTE!V446="","*",SP_NORTE!V446)</f>
        <v>*</v>
      </c>
      <c r="T436" s="145" t="str">
        <f>IF(SP_NORTE!W446="","*",SP_NORTE!W446)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IF(SP_NORTE!Y447="","*",SP_NORTE!Y447)</f>
        <v>*</v>
      </c>
      <c r="B437" s="146" t="str">
        <f>IF(SP_NORTE!X447="","*",SP_NORTE!X447)</f>
        <v>*</v>
      </c>
      <c r="C437" s="146" t="str">
        <f>IF(SP_NORTE!Z447="","*",SP_NORTE!Z447)</f>
        <v>*</v>
      </c>
      <c r="D437" s="138" t="str">
        <f>IF(SP_NORTE!S447="","*",SP_NORTE!S447)</f>
        <v>-</v>
      </c>
      <c r="E437" s="138" t="str">
        <f>IF(SP_NORTE!T447="","*",SP_NORTE!T447)</f>
        <v>-</v>
      </c>
      <c r="F437" s="145" t="str">
        <f>IF(SP_NORTE!B447="","*",SP_NORTE!B447)</f>
        <v>*</v>
      </c>
      <c r="G437" s="145" t="str">
        <f>IF(SP_NORTE!D447="","*",SP_NORTE!D447)</f>
        <v>*</v>
      </c>
      <c r="H437" s="145" t="str">
        <f>IF(SP_NORTE!F447="","*",SP_NORTE!F447)</f>
        <v>*</v>
      </c>
      <c r="I437" s="145" t="str">
        <f>IF(SP_NORTE!H447="","*",SP_NORTE!H447)</f>
        <v>*</v>
      </c>
      <c r="J437" s="145" t="str">
        <f>IF(SP_NORTE!I447="","*",SP_NORTE!I447)</f>
        <v>*</v>
      </c>
      <c r="K437" s="138" t="str">
        <f>IF(SP_NORTE!M447="","*",SP_NORTE!M447)</f>
        <v>-</v>
      </c>
      <c r="L437" s="138" t="str">
        <f>IF(SP_NORTE!N447="","*",SP_NORTE!N447)</f>
        <v>-</v>
      </c>
      <c r="M437" s="139" t="str">
        <f>IF(SP_NORTE!J447="","*",SP_NORTE!J447)</f>
        <v>*</v>
      </c>
      <c r="N437" s="144" t="str">
        <f>IF(SP_NORTE!K447="","*",SP_NORTE!K447)</f>
        <v>*</v>
      </c>
      <c r="O437" s="144" t="str">
        <f>IF(SP_NORTE!L447="","*",SP_NORTE!L447)</f>
        <v>*</v>
      </c>
      <c r="P437" s="143" t="str">
        <f>IF(SP_NORTE!O447="","*",SP_NORTE!O447)</f>
        <v>*</v>
      </c>
      <c r="Q437" s="143" t="str">
        <f>IF(SP_NORTE!P447="","*",SP_NORTE!P447)</f>
        <v>*</v>
      </c>
      <c r="R437" s="145" t="str">
        <f>IF(SP_NORTE!Q447="","*",CONCATENATE(SP_NORTE!Q447," ",SP_NORTE!R447))</f>
        <v>*</v>
      </c>
      <c r="S437" s="145" t="str">
        <f>IF(SP_NORTE!V447="","*",SP_NORTE!V447)</f>
        <v>*</v>
      </c>
      <c r="T437" s="145" t="str">
        <f>IF(SP_NORTE!W447="","*",SP_NORTE!W447)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IF(SP_NORTE!Y448="","*",SP_NORTE!Y448)</f>
        <v>*</v>
      </c>
      <c r="B438" s="146" t="str">
        <f>IF(SP_NORTE!X448="","*",SP_NORTE!X448)</f>
        <v>*</v>
      </c>
      <c r="C438" s="146" t="str">
        <f>IF(SP_NORTE!Z448="","*",SP_NORTE!Z448)</f>
        <v>*</v>
      </c>
      <c r="D438" s="138" t="str">
        <f>IF(SP_NORTE!S448="","*",SP_NORTE!S448)</f>
        <v>-</v>
      </c>
      <c r="E438" s="138" t="str">
        <f>IF(SP_NORTE!T448="","*",SP_NORTE!T448)</f>
        <v>-</v>
      </c>
      <c r="F438" s="145" t="str">
        <f>IF(SP_NORTE!B448="","*",SP_NORTE!B448)</f>
        <v>*</v>
      </c>
      <c r="G438" s="145" t="str">
        <f>IF(SP_NORTE!D448="","*",SP_NORTE!D448)</f>
        <v>*</v>
      </c>
      <c r="H438" s="145" t="str">
        <f>IF(SP_NORTE!F448="","*",SP_NORTE!F448)</f>
        <v>*</v>
      </c>
      <c r="I438" s="145" t="str">
        <f>IF(SP_NORTE!H448="","*",SP_NORTE!H448)</f>
        <v>*</v>
      </c>
      <c r="J438" s="145" t="str">
        <f>IF(SP_NORTE!I448="","*",SP_NORTE!I448)</f>
        <v>*</v>
      </c>
      <c r="K438" s="138" t="str">
        <f>IF(SP_NORTE!M448="","*",SP_NORTE!M448)</f>
        <v>-</v>
      </c>
      <c r="L438" s="138" t="str">
        <f>IF(SP_NORTE!N448="","*",SP_NORTE!N448)</f>
        <v>-</v>
      </c>
      <c r="M438" s="139" t="str">
        <f>IF(SP_NORTE!J448="","*",SP_NORTE!J448)</f>
        <v>*</v>
      </c>
      <c r="N438" s="144" t="str">
        <f>IF(SP_NORTE!K448="","*",SP_NORTE!K448)</f>
        <v>*</v>
      </c>
      <c r="O438" s="144" t="str">
        <f>IF(SP_NORTE!L448="","*",SP_NORTE!L448)</f>
        <v>*</v>
      </c>
      <c r="P438" s="143" t="str">
        <f>IF(SP_NORTE!O448="","*",SP_NORTE!O448)</f>
        <v>*</v>
      </c>
      <c r="Q438" s="143" t="str">
        <f>IF(SP_NORTE!P448="","*",SP_NORTE!P448)</f>
        <v>*</v>
      </c>
      <c r="R438" s="145" t="str">
        <f>IF(SP_NORTE!Q448="","*",CONCATENATE(SP_NORTE!Q448," ",SP_NORTE!R448))</f>
        <v>*</v>
      </c>
      <c r="S438" s="145" t="str">
        <f>IF(SP_NORTE!V448="","*",SP_NORTE!V448)</f>
        <v>*</v>
      </c>
      <c r="T438" s="145" t="str">
        <f>IF(SP_NORTE!W448="","*",SP_NORTE!W448)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IF(SP_NORTE!Y449="","*",SP_NORTE!Y449)</f>
        <v>*</v>
      </c>
      <c r="B439" s="146" t="str">
        <f>IF(SP_NORTE!X449="","*",SP_NORTE!X449)</f>
        <v>*</v>
      </c>
      <c r="C439" s="146" t="str">
        <f>IF(SP_NORTE!Z449="","*",SP_NORTE!Z449)</f>
        <v>*</v>
      </c>
      <c r="D439" s="138" t="str">
        <f>IF(SP_NORTE!S449="","*",SP_NORTE!S449)</f>
        <v>-</v>
      </c>
      <c r="E439" s="138" t="str">
        <f>IF(SP_NORTE!T449="","*",SP_NORTE!T449)</f>
        <v>-</v>
      </c>
      <c r="F439" s="145" t="str">
        <f>IF(SP_NORTE!B449="","*",SP_NORTE!B449)</f>
        <v>*</v>
      </c>
      <c r="G439" s="145" t="str">
        <f>IF(SP_NORTE!D449="","*",SP_NORTE!D449)</f>
        <v>*</v>
      </c>
      <c r="H439" s="145" t="str">
        <f>IF(SP_NORTE!F449="","*",SP_NORTE!F449)</f>
        <v>*</v>
      </c>
      <c r="I439" s="145" t="str">
        <f>IF(SP_NORTE!H449="","*",SP_NORTE!H449)</f>
        <v>*</v>
      </c>
      <c r="J439" s="145" t="str">
        <f>IF(SP_NORTE!I449="","*",SP_NORTE!I449)</f>
        <v>*</v>
      </c>
      <c r="K439" s="138" t="str">
        <f>IF(SP_NORTE!M449="","*",SP_NORTE!M449)</f>
        <v>-</v>
      </c>
      <c r="L439" s="138" t="str">
        <f>IF(SP_NORTE!N449="","*",SP_NORTE!N449)</f>
        <v>-</v>
      </c>
      <c r="M439" s="139" t="str">
        <f>IF(SP_NORTE!J449="","*",SP_NORTE!J449)</f>
        <v>*</v>
      </c>
      <c r="N439" s="144" t="str">
        <f>IF(SP_NORTE!K449="","*",SP_NORTE!K449)</f>
        <v>*</v>
      </c>
      <c r="O439" s="144" t="str">
        <f>IF(SP_NORTE!L449="","*",SP_NORTE!L449)</f>
        <v>*</v>
      </c>
      <c r="P439" s="143" t="str">
        <f>IF(SP_NORTE!O449="","*",SP_NORTE!O449)</f>
        <v>*</v>
      </c>
      <c r="Q439" s="143" t="str">
        <f>IF(SP_NORTE!P449="","*",SP_NORTE!P449)</f>
        <v>*</v>
      </c>
      <c r="R439" s="145" t="str">
        <f>IF(SP_NORTE!Q449="","*",CONCATENATE(SP_NORTE!Q449," ",SP_NORTE!R449))</f>
        <v>*</v>
      </c>
      <c r="S439" s="145" t="str">
        <f>IF(SP_NORTE!V449="","*",SP_NORTE!V449)</f>
        <v>*</v>
      </c>
      <c r="T439" s="145" t="str">
        <f>IF(SP_NORTE!W449="","*",SP_NORTE!W449)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IF(SP_NORTE!Y450="","*",SP_NORTE!Y450)</f>
        <v>*</v>
      </c>
      <c r="B440" s="146" t="str">
        <f>IF(SP_NORTE!X450="","*",SP_NORTE!X450)</f>
        <v>*</v>
      </c>
      <c r="C440" s="146" t="str">
        <f>IF(SP_NORTE!Z450="","*",SP_NORTE!Z450)</f>
        <v>*</v>
      </c>
      <c r="D440" s="138" t="str">
        <f>IF(SP_NORTE!S450="","*",SP_NORTE!S450)</f>
        <v>-</v>
      </c>
      <c r="E440" s="138" t="str">
        <f>IF(SP_NORTE!T450="","*",SP_NORTE!T450)</f>
        <v>-</v>
      </c>
      <c r="F440" s="145" t="str">
        <f>IF(SP_NORTE!B450="","*",SP_NORTE!B450)</f>
        <v>*</v>
      </c>
      <c r="G440" s="145" t="str">
        <f>IF(SP_NORTE!D450="","*",SP_NORTE!D450)</f>
        <v>*</v>
      </c>
      <c r="H440" s="145" t="str">
        <f>IF(SP_NORTE!F450="","*",SP_NORTE!F450)</f>
        <v>*</v>
      </c>
      <c r="I440" s="145" t="str">
        <f>IF(SP_NORTE!H450="","*",SP_NORTE!H450)</f>
        <v>*</v>
      </c>
      <c r="J440" s="145" t="str">
        <f>IF(SP_NORTE!I450="","*",SP_NORTE!I450)</f>
        <v>*</v>
      </c>
      <c r="K440" s="138" t="str">
        <f>IF(SP_NORTE!M450="","*",SP_NORTE!M450)</f>
        <v>-</v>
      </c>
      <c r="L440" s="138" t="str">
        <f>IF(SP_NORTE!N450="","*",SP_NORTE!N450)</f>
        <v>-</v>
      </c>
      <c r="M440" s="139" t="str">
        <f>IF(SP_NORTE!J450="","*",SP_NORTE!J450)</f>
        <v>*</v>
      </c>
      <c r="N440" s="144" t="str">
        <f>IF(SP_NORTE!K450="","*",SP_NORTE!K450)</f>
        <v>*</v>
      </c>
      <c r="O440" s="144" t="str">
        <f>IF(SP_NORTE!L450="","*",SP_NORTE!L450)</f>
        <v>*</v>
      </c>
      <c r="P440" s="143" t="str">
        <f>IF(SP_NORTE!O450="","*",SP_NORTE!O450)</f>
        <v>*</v>
      </c>
      <c r="Q440" s="143" t="str">
        <f>IF(SP_NORTE!P450="","*",SP_NORTE!P450)</f>
        <v>*</v>
      </c>
      <c r="R440" s="145" t="str">
        <f>IF(SP_NORTE!Q450="","*",CONCATENATE(SP_NORTE!Q450," ",SP_NORTE!R450))</f>
        <v>*</v>
      </c>
      <c r="S440" s="145" t="str">
        <f>IF(SP_NORTE!V450="","*",SP_NORTE!V450)</f>
        <v>*</v>
      </c>
      <c r="T440" s="145" t="str">
        <f>IF(SP_NORTE!W450="","*",SP_NORTE!W450)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IF(SP_NORTE!Y451="","*",SP_NORTE!Y451)</f>
        <v>*</v>
      </c>
      <c r="B441" s="146" t="str">
        <f>IF(SP_NORTE!X451="","*",SP_NORTE!X451)</f>
        <v>*</v>
      </c>
      <c r="C441" s="146" t="str">
        <f>IF(SP_NORTE!Z451="","*",SP_NORTE!Z451)</f>
        <v>*</v>
      </c>
      <c r="D441" s="138" t="str">
        <f>IF(SP_NORTE!S451="","*",SP_NORTE!S451)</f>
        <v>-</v>
      </c>
      <c r="E441" s="138" t="str">
        <f>IF(SP_NORTE!T451="","*",SP_NORTE!T451)</f>
        <v>-</v>
      </c>
      <c r="F441" s="145" t="str">
        <f>IF(SP_NORTE!B451="","*",SP_NORTE!B451)</f>
        <v>*</v>
      </c>
      <c r="G441" s="145" t="str">
        <f>IF(SP_NORTE!D451="","*",SP_NORTE!D451)</f>
        <v>*</v>
      </c>
      <c r="H441" s="145" t="str">
        <f>IF(SP_NORTE!F451="","*",SP_NORTE!F451)</f>
        <v>*</v>
      </c>
      <c r="I441" s="145" t="str">
        <f>IF(SP_NORTE!H451="","*",SP_NORTE!H451)</f>
        <v>*</v>
      </c>
      <c r="J441" s="145" t="str">
        <f>IF(SP_NORTE!I451="","*",SP_NORTE!I451)</f>
        <v>*</v>
      </c>
      <c r="K441" s="138" t="str">
        <f>IF(SP_NORTE!M451="","*",SP_NORTE!M451)</f>
        <v>-</v>
      </c>
      <c r="L441" s="138" t="str">
        <f>IF(SP_NORTE!N451="","*",SP_NORTE!N451)</f>
        <v>-</v>
      </c>
      <c r="M441" s="139" t="str">
        <f>IF(SP_NORTE!J451="","*",SP_NORTE!J451)</f>
        <v>*</v>
      </c>
      <c r="N441" s="144" t="str">
        <f>IF(SP_NORTE!K451="","*",SP_NORTE!K451)</f>
        <v>*</v>
      </c>
      <c r="O441" s="144" t="str">
        <f>IF(SP_NORTE!L451="","*",SP_NORTE!L451)</f>
        <v>*</v>
      </c>
      <c r="P441" s="143" t="str">
        <f>IF(SP_NORTE!O451="","*",SP_NORTE!O451)</f>
        <v>*</v>
      </c>
      <c r="Q441" s="143" t="str">
        <f>IF(SP_NORTE!P451="","*",SP_NORTE!P451)</f>
        <v>*</v>
      </c>
      <c r="R441" s="145" t="str">
        <f>IF(SP_NORTE!Q451="","*",CONCATENATE(SP_NORTE!Q451," ",SP_NORTE!R451))</f>
        <v>*</v>
      </c>
      <c r="S441" s="145" t="str">
        <f>IF(SP_NORTE!V451="","*",SP_NORTE!V451)</f>
        <v>*</v>
      </c>
      <c r="T441" s="145" t="str">
        <f>IF(SP_NORTE!W451="","*",SP_NORTE!W451)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IF(SP_NORTE!Y452="","*",SP_NORTE!Y452)</f>
        <v>*</v>
      </c>
      <c r="B442" s="146" t="str">
        <f>IF(SP_NORTE!X452="","*",SP_NORTE!X452)</f>
        <v>*</v>
      </c>
      <c r="C442" s="146" t="str">
        <f>IF(SP_NORTE!Z452="","*",SP_NORTE!Z452)</f>
        <v>*</v>
      </c>
      <c r="D442" s="138" t="str">
        <f>IF(SP_NORTE!S452="","*",SP_NORTE!S452)</f>
        <v>-</v>
      </c>
      <c r="E442" s="138" t="str">
        <f>IF(SP_NORTE!T452="","*",SP_NORTE!T452)</f>
        <v>-</v>
      </c>
      <c r="F442" s="145" t="str">
        <f>IF(SP_NORTE!B452="","*",SP_NORTE!B452)</f>
        <v>*</v>
      </c>
      <c r="G442" s="145" t="str">
        <f>IF(SP_NORTE!D452="","*",SP_NORTE!D452)</f>
        <v>*</v>
      </c>
      <c r="H442" s="145" t="str">
        <f>IF(SP_NORTE!F452="","*",SP_NORTE!F452)</f>
        <v>*</v>
      </c>
      <c r="I442" s="145" t="str">
        <f>IF(SP_NORTE!H452="","*",SP_NORTE!H452)</f>
        <v>*</v>
      </c>
      <c r="J442" s="145" t="str">
        <f>IF(SP_NORTE!I452="","*",SP_NORTE!I452)</f>
        <v>*</v>
      </c>
      <c r="K442" s="138" t="str">
        <f>IF(SP_NORTE!M452="","*",SP_NORTE!M452)</f>
        <v>-</v>
      </c>
      <c r="L442" s="138" t="str">
        <f>IF(SP_NORTE!N452="","*",SP_NORTE!N452)</f>
        <v>-</v>
      </c>
      <c r="M442" s="139" t="str">
        <f>IF(SP_NORTE!J452="","*",SP_NORTE!J452)</f>
        <v>*</v>
      </c>
      <c r="N442" s="144" t="str">
        <f>IF(SP_NORTE!K452="","*",SP_NORTE!K452)</f>
        <v>*</v>
      </c>
      <c r="O442" s="144" t="str">
        <f>IF(SP_NORTE!L452="","*",SP_NORTE!L452)</f>
        <v>*</v>
      </c>
      <c r="P442" s="143" t="str">
        <f>IF(SP_NORTE!O452="","*",SP_NORTE!O452)</f>
        <v>*</v>
      </c>
      <c r="Q442" s="143" t="str">
        <f>IF(SP_NORTE!P452="","*",SP_NORTE!P452)</f>
        <v>*</v>
      </c>
      <c r="R442" s="145" t="str">
        <f>IF(SP_NORTE!Q452="","*",CONCATENATE(SP_NORTE!Q452," ",SP_NORTE!R452))</f>
        <v>*</v>
      </c>
      <c r="S442" s="145" t="str">
        <f>IF(SP_NORTE!V452="","*",SP_NORTE!V452)</f>
        <v>*</v>
      </c>
      <c r="T442" s="145" t="str">
        <f>IF(SP_NORTE!W452="","*",SP_NORTE!W452)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IF(SP_NORTE!Y453="","*",SP_NORTE!Y453)</f>
        <v>*</v>
      </c>
      <c r="B443" s="146" t="str">
        <f>IF(SP_NORTE!X453="","*",SP_NORTE!X453)</f>
        <v>*</v>
      </c>
      <c r="C443" s="146" t="str">
        <f>IF(SP_NORTE!Z453="","*",SP_NORTE!Z453)</f>
        <v>*</v>
      </c>
      <c r="D443" s="138" t="str">
        <f>IF(SP_NORTE!S453="","*",SP_NORTE!S453)</f>
        <v>-</v>
      </c>
      <c r="E443" s="138" t="str">
        <f>IF(SP_NORTE!T453="","*",SP_NORTE!T453)</f>
        <v>-</v>
      </c>
      <c r="F443" s="145" t="str">
        <f>IF(SP_NORTE!B453="","*",SP_NORTE!B453)</f>
        <v>*</v>
      </c>
      <c r="G443" s="145" t="str">
        <f>IF(SP_NORTE!D453="","*",SP_NORTE!D453)</f>
        <v>*</v>
      </c>
      <c r="H443" s="145" t="str">
        <f>IF(SP_NORTE!F453="","*",SP_NORTE!F453)</f>
        <v>*</v>
      </c>
      <c r="I443" s="145" t="str">
        <f>IF(SP_NORTE!H453="","*",SP_NORTE!H453)</f>
        <v>*</v>
      </c>
      <c r="J443" s="145" t="str">
        <f>IF(SP_NORTE!I453="","*",SP_NORTE!I453)</f>
        <v>*</v>
      </c>
      <c r="K443" s="138" t="str">
        <f>IF(SP_NORTE!M453="","*",SP_NORTE!M453)</f>
        <v>-</v>
      </c>
      <c r="L443" s="138" t="str">
        <f>IF(SP_NORTE!N453="","*",SP_NORTE!N453)</f>
        <v>-</v>
      </c>
      <c r="M443" s="139" t="str">
        <f>IF(SP_NORTE!J453="","*",SP_NORTE!J453)</f>
        <v>*</v>
      </c>
      <c r="N443" s="144" t="str">
        <f>IF(SP_NORTE!K453="","*",SP_NORTE!K453)</f>
        <v>*</v>
      </c>
      <c r="O443" s="144" t="str">
        <f>IF(SP_NORTE!L453="","*",SP_NORTE!L453)</f>
        <v>*</v>
      </c>
      <c r="P443" s="143" t="str">
        <f>IF(SP_NORTE!O453="","*",SP_NORTE!O453)</f>
        <v>*</v>
      </c>
      <c r="Q443" s="143" t="str">
        <f>IF(SP_NORTE!P453="","*",SP_NORTE!P453)</f>
        <v>*</v>
      </c>
      <c r="R443" s="145" t="str">
        <f>IF(SP_NORTE!Q453="","*",CONCATENATE(SP_NORTE!Q453," ",SP_NORTE!R453))</f>
        <v>*</v>
      </c>
      <c r="S443" s="145" t="str">
        <f>IF(SP_NORTE!V453="","*",SP_NORTE!V453)</f>
        <v>*</v>
      </c>
      <c r="T443" s="145" t="str">
        <f>IF(SP_NORTE!W453="","*",SP_NORTE!W453)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IF(SP_NORTE!Y454="","*",SP_NORTE!Y454)</f>
        <v>*</v>
      </c>
      <c r="B444" s="146" t="str">
        <f>IF(SP_NORTE!X454="","*",SP_NORTE!X454)</f>
        <v>*</v>
      </c>
      <c r="C444" s="146" t="str">
        <f>IF(SP_NORTE!Z454="","*",SP_NORTE!Z454)</f>
        <v>*</v>
      </c>
      <c r="D444" s="138" t="str">
        <f>IF(SP_NORTE!S454="","*",SP_NORTE!S454)</f>
        <v>-</v>
      </c>
      <c r="E444" s="138" t="str">
        <f>IF(SP_NORTE!T454="","*",SP_NORTE!T454)</f>
        <v>-</v>
      </c>
      <c r="F444" s="145" t="str">
        <f>IF(SP_NORTE!B454="","*",SP_NORTE!B454)</f>
        <v>*</v>
      </c>
      <c r="G444" s="145" t="str">
        <f>IF(SP_NORTE!D454="","*",SP_NORTE!D454)</f>
        <v>*</v>
      </c>
      <c r="H444" s="145" t="str">
        <f>IF(SP_NORTE!F454="","*",SP_NORTE!F454)</f>
        <v>*</v>
      </c>
      <c r="I444" s="145" t="str">
        <f>IF(SP_NORTE!H454="","*",SP_NORTE!H454)</f>
        <v>*</v>
      </c>
      <c r="J444" s="145" t="str">
        <f>IF(SP_NORTE!I454="","*",SP_NORTE!I454)</f>
        <v>*</v>
      </c>
      <c r="K444" s="138" t="str">
        <f>IF(SP_NORTE!M454="","*",SP_NORTE!M454)</f>
        <v>-</v>
      </c>
      <c r="L444" s="138" t="str">
        <f>IF(SP_NORTE!N454="","*",SP_NORTE!N454)</f>
        <v>-</v>
      </c>
      <c r="M444" s="139" t="str">
        <f>IF(SP_NORTE!J454="","*",SP_NORTE!J454)</f>
        <v>*</v>
      </c>
      <c r="N444" s="144" t="str">
        <f>IF(SP_NORTE!K454="","*",SP_NORTE!K454)</f>
        <v>*</v>
      </c>
      <c r="O444" s="144" t="str">
        <f>IF(SP_NORTE!L454="","*",SP_NORTE!L454)</f>
        <v>*</v>
      </c>
      <c r="P444" s="143" t="str">
        <f>IF(SP_NORTE!O454="","*",SP_NORTE!O454)</f>
        <v>*</v>
      </c>
      <c r="Q444" s="143" t="str">
        <f>IF(SP_NORTE!P454="","*",SP_NORTE!P454)</f>
        <v>*</v>
      </c>
      <c r="R444" s="145" t="str">
        <f>IF(SP_NORTE!Q454="","*",CONCATENATE(SP_NORTE!Q454," ",SP_NORTE!R454))</f>
        <v>*</v>
      </c>
      <c r="S444" s="145" t="str">
        <f>IF(SP_NORTE!V454="","*",SP_NORTE!V454)</f>
        <v>*</v>
      </c>
      <c r="T444" s="145" t="str">
        <f>IF(SP_NORTE!W454="","*",SP_NORTE!W454)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IF(SP_NORTE!Y455="","*",SP_NORTE!Y455)</f>
        <v>*</v>
      </c>
      <c r="B445" s="146" t="str">
        <f>IF(SP_NORTE!X455="","*",SP_NORTE!X455)</f>
        <v>*</v>
      </c>
      <c r="C445" s="146" t="str">
        <f>IF(SP_NORTE!Z455="","*",SP_NORTE!Z455)</f>
        <v>*</v>
      </c>
      <c r="D445" s="138" t="str">
        <f>IF(SP_NORTE!S455="","*",SP_NORTE!S455)</f>
        <v>-</v>
      </c>
      <c r="E445" s="138" t="str">
        <f>IF(SP_NORTE!T455="","*",SP_NORTE!T455)</f>
        <v>-</v>
      </c>
      <c r="F445" s="145" t="str">
        <f>IF(SP_NORTE!B455="","*",SP_NORTE!B455)</f>
        <v>*</v>
      </c>
      <c r="G445" s="145" t="str">
        <f>IF(SP_NORTE!D455="","*",SP_NORTE!D455)</f>
        <v>*</v>
      </c>
      <c r="H445" s="145" t="str">
        <f>IF(SP_NORTE!F455="","*",SP_NORTE!F455)</f>
        <v>*</v>
      </c>
      <c r="I445" s="145" t="str">
        <f>IF(SP_NORTE!H455="","*",SP_NORTE!H455)</f>
        <v>*</v>
      </c>
      <c r="J445" s="145" t="str">
        <f>IF(SP_NORTE!I455="","*",SP_NORTE!I455)</f>
        <v>*</v>
      </c>
      <c r="K445" s="138" t="str">
        <f>IF(SP_NORTE!M455="","*",SP_NORTE!M455)</f>
        <v>-</v>
      </c>
      <c r="L445" s="138" t="str">
        <f>IF(SP_NORTE!N455="","*",SP_NORTE!N455)</f>
        <v>-</v>
      </c>
      <c r="M445" s="139" t="str">
        <f>IF(SP_NORTE!J455="","*",SP_NORTE!J455)</f>
        <v>*</v>
      </c>
      <c r="N445" s="144" t="str">
        <f>IF(SP_NORTE!K455="","*",SP_NORTE!K455)</f>
        <v>*</v>
      </c>
      <c r="O445" s="144" t="str">
        <f>IF(SP_NORTE!L455="","*",SP_NORTE!L455)</f>
        <v>*</v>
      </c>
      <c r="P445" s="143" t="str">
        <f>IF(SP_NORTE!O455="","*",SP_NORTE!O455)</f>
        <v>*</v>
      </c>
      <c r="Q445" s="143" t="str">
        <f>IF(SP_NORTE!P455="","*",SP_NORTE!P455)</f>
        <v>*</v>
      </c>
      <c r="R445" s="145" t="str">
        <f>IF(SP_NORTE!Q455="","*",CONCATENATE(SP_NORTE!Q455," ",SP_NORTE!R455))</f>
        <v>*</v>
      </c>
      <c r="S445" s="145" t="str">
        <f>IF(SP_NORTE!V455="","*",SP_NORTE!V455)</f>
        <v>*</v>
      </c>
      <c r="T445" s="145" t="str">
        <f>IF(SP_NORTE!W455="","*",SP_NORTE!W455)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IF(SP_NORTE!Y456="","*",SP_NORTE!Y456)</f>
        <v>*</v>
      </c>
      <c r="B446" s="146" t="str">
        <f>IF(SP_NORTE!X456="","*",SP_NORTE!X456)</f>
        <v>*</v>
      </c>
      <c r="C446" s="146" t="str">
        <f>IF(SP_NORTE!Z456="","*",SP_NORTE!Z456)</f>
        <v>*</v>
      </c>
      <c r="D446" s="138" t="str">
        <f>IF(SP_NORTE!S456="","*",SP_NORTE!S456)</f>
        <v>-</v>
      </c>
      <c r="E446" s="138" t="str">
        <f>IF(SP_NORTE!T456="","*",SP_NORTE!T456)</f>
        <v>-</v>
      </c>
      <c r="F446" s="145" t="str">
        <f>IF(SP_NORTE!B456="","*",SP_NORTE!B456)</f>
        <v>*</v>
      </c>
      <c r="G446" s="145" t="str">
        <f>IF(SP_NORTE!D456="","*",SP_NORTE!D456)</f>
        <v>*</v>
      </c>
      <c r="H446" s="145" t="str">
        <f>IF(SP_NORTE!F456="","*",SP_NORTE!F456)</f>
        <v>*</v>
      </c>
      <c r="I446" s="145" t="str">
        <f>IF(SP_NORTE!H456="","*",SP_NORTE!H456)</f>
        <v>*</v>
      </c>
      <c r="J446" s="145" t="str">
        <f>IF(SP_NORTE!I456="","*",SP_NORTE!I456)</f>
        <v>*</v>
      </c>
      <c r="K446" s="138" t="str">
        <f>IF(SP_NORTE!M456="","*",SP_NORTE!M456)</f>
        <v>-</v>
      </c>
      <c r="L446" s="138" t="str">
        <f>IF(SP_NORTE!N456="","*",SP_NORTE!N456)</f>
        <v>-</v>
      </c>
      <c r="M446" s="139" t="str">
        <f>IF(SP_NORTE!J456="","*",SP_NORTE!J456)</f>
        <v>*</v>
      </c>
      <c r="N446" s="144" t="str">
        <f>IF(SP_NORTE!K456="","*",SP_NORTE!K456)</f>
        <v>*</v>
      </c>
      <c r="O446" s="144" t="str">
        <f>IF(SP_NORTE!L456="","*",SP_NORTE!L456)</f>
        <v>*</v>
      </c>
      <c r="P446" s="143" t="str">
        <f>IF(SP_NORTE!O456="","*",SP_NORTE!O456)</f>
        <v>*</v>
      </c>
      <c r="Q446" s="143" t="str">
        <f>IF(SP_NORTE!P456="","*",SP_NORTE!P456)</f>
        <v>*</v>
      </c>
      <c r="R446" s="145" t="str">
        <f>IF(SP_NORTE!Q456="","*",CONCATENATE(SP_NORTE!Q456," ",SP_NORTE!R456))</f>
        <v>*</v>
      </c>
      <c r="S446" s="145" t="str">
        <f>IF(SP_NORTE!V456="","*",SP_NORTE!V456)</f>
        <v>*</v>
      </c>
      <c r="T446" s="145" t="str">
        <f>IF(SP_NORTE!W456="","*",SP_NORTE!W456)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IF(SP_NORTE!Y457="","*",SP_NORTE!Y457)</f>
        <v>*</v>
      </c>
      <c r="B447" s="146" t="str">
        <f>IF(SP_NORTE!X457="","*",SP_NORTE!X457)</f>
        <v>*</v>
      </c>
      <c r="C447" s="146" t="str">
        <f>IF(SP_NORTE!Z457="","*",SP_NORTE!Z457)</f>
        <v>*</v>
      </c>
      <c r="D447" s="138" t="str">
        <f>IF(SP_NORTE!S457="","*",SP_NORTE!S457)</f>
        <v>-</v>
      </c>
      <c r="E447" s="138" t="str">
        <f>IF(SP_NORTE!T457="","*",SP_NORTE!T457)</f>
        <v>-</v>
      </c>
      <c r="F447" s="145" t="str">
        <f>IF(SP_NORTE!B457="","*",SP_NORTE!B457)</f>
        <v>*</v>
      </c>
      <c r="G447" s="145" t="str">
        <f>IF(SP_NORTE!D457="","*",SP_NORTE!D457)</f>
        <v>*</v>
      </c>
      <c r="H447" s="145" t="str">
        <f>IF(SP_NORTE!F457="","*",SP_NORTE!F457)</f>
        <v>*</v>
      </c>
      <c r="I447" s="145" t="str">
        <f>IF(SP_NORTE!H457="","*",SP_NORTE!H457)</f>
        <v>*</v>
      </c>
      <c r="J447" s="145" t="str">
        <f>IF(SP_NORTE!I457="","*",SP_NORTE!I457)</f>
        <v>*</v>
      </c>
      <c r="K447" s="138" t="str">
        <f>IF(SP_NORTE!M457="","*",SP_NORTE!M457)</f>
        <v>-</v>
      </c>
      <c r="L447" s="138" t="str">
        <f>IF(SP_NORTE!N457="","*",SP_NORTE!N457)</f>
        <v>-</v>
      </c>
      <c r="M447" s="139" t="str">
        <f>IF(SP_NORTE!J457="","*",SP_NORTE!J457)</f>
        <v>*</v>
      </c>
      <c r="N447" s="144" t="str">
        <f>IF(SP_NORTE!K457="","*",SP_NORTE!K457)</f>
        <v>*</v>
      </c>
      <c r="O447" s="144" t="str">
        <f>IF(SP_NORTE!L457="","*",SP_NORTE!L457)</f>
        <v>*</v>
      </c>
      <c r="P447" s="143" t="str">
        <f>IF(SP_NORTE!O457="","*",SP_NORTE!O457)</f>
        <v>*</v>
      </c>
      <c r="Q447" s="143" t="str">
        <f>IF(SP_NORTE!P457="","*",SP_NORTE!P457)</f>
        <v>*</v>
      </c>
      <c r="R447" s="145" t="str">
        <f>IF(SP_NORTE!Q457="","*",CONCATENATE(SP_NORTE!Q457," ",SP_NORTE!R457))</f>
        <v>*</v>
      </c>
      <c r="S447" s="145" t="str">
        <f>IF(SP_NORTE!V457="","*",SP_NORTE!V457)</f>
        <v>*</v>
      </c>
      <c r="T447" s="145" t="str">
        <f>IF(SP_NORTE!W457="","*",SP_NORTE!W457)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IF(SP_NORTE!Y458="","*",SP_NORTE!Y458)</f>
        <v>*</v>
      </c>
      <c r="B448" s="146" t="str">
        <f>IF(SP_NORTE!X458="","*",SP_NORTE!X458)</f>
        <v>*</v>
      </c>
      <c r="C448" s="146" t="str">
        <f>IF(SP_NORTE!Z458="","*",SP_NORTE!Z458)</f>
        <v>*</v>
      </c>
      <c r="D448" s="138" t="str">
        <f>IF(SP_NORTE!S458="","*",SP_NORTE!S458)</f>
        <v>-</v>
      </c>
      <c r="E448" s="138" t="str">
        <f>IF(SP_NORTE!T458="","*",SP_NORTE!T458)</f>
        <v>-</v>
      </c>
      <c r="F448" s="145" t="str">
        <f>IF(SP_NORTE!B458="","*",SP_NORTE!B458)</f>
        <v>*</v>
      </c>
      <c r="G448" s="145" t="str">
        <f>IF(SP_NORTE!D458="","*",SP_NORTE!D458)</f>
        <v>*</v>
      </c>
      <c r="H448" s="145" t="str">
        <f>IF(SP_NORTE!F458="","*",SP_NORTE!F458)</f>
        <v>*</v>
      </c>
      <c r="I448" s="145" t="str">
        <f>IF(SP_NORTE!H458="","*",SP_NORTE!H458)</f>
        <v>*</v>
      </c>
      <c r="J448" s="145" t="str">
        <f>IF(SP_NORTE!I458="","*",SP_NORTE!I458)</f>
        <v>*</v>
      </c>
      <c r="K448" s="138" t="str">
        <f>IF(SP_NORTE!M458="","*",SP_NORTE!M458)</f>
        <v>-</v>
      </c>
      <c r="L448" s="138" t="str">
        <f>IF(SP_NORTE!N458="","*",SP_NORTE!N458)</f>
        <v>-</v>
      </c>
      <c r="M448" s="139" t="str">
        <f>IF(SP_NORTE!J458="","*",SP_NORTE!J458)</f>
        <v>*</v>
      </c>
      <c r="N448" s="144" t="str">
        <f>IF(SP_NORTE!K458="","*",SP_NORTE!K458)</f>
        <v>*</v>
      </c>
      <c r="O448" s="144" t="str">
        <f>IF(SP_NORTE!L458="","*",SP_NORTE!L458)</f>
        <v>*</v>
      </c>
      <c r="P448" s="143" t="str">
        <f>IF(SP_NORTE!O458="","*",SP_NORTE!O458)</f>
        <v>*</v>
      </c>
      <c r="Q448" s="143" t="str">
        <f>IF(SP_NORTE!P458="","*",SP_NORTE!P458)</f>
        <v>*</v>
      </c>
      <c r="R448" s="145" t="str">
        <f>IF(SP_NORTE!Q458="","*",CONCATENATE(SP_NORTE!Q458," ",SP_NORTE!R458))</f>
        <v>*</v>
      </c>
      <c r="S448" s="145" t="str">
        <f>IF(SP_NORTE!V458="","*",SP_NORTE!V458)</f>
        <v>*</v>
      </c>
      <c r="T448" s="145" t="str">
        <f>IF(SP_NORTE!W458="","*",SP_NORTE!W458)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IF(SP_NORTE!Y459="","*",SP_NORTE!Y459)</f>
        <v>*</v>
      </c>
      <c r="B449" s="146" t="str">
        <f>IF(SP_NORTE!X459="","*",SP_NORTE!X459)</f>
        <v>*</v>
      </c>
      <c r="C449" s="146" t="str">
        <f>IF(SP_NORTE!Z459="","*",SP_NORTE!Z459)</f>
        <v>*</v>
      </c>
      <c r="D449" s="138" t="str">
        <f>IF(SP_NORTE!S459="","*",SP_NORTE!S459)</f>
        <v>-</v>
      </c>
      <c r="E449" s="138" t="str">
        <f>IF(SP_NORTE!T459="","*",SP_NORTE!T459)</f>
        <v>-</v>
      </c>
      <c r="F449" s="145" t="str">
        <f>IF(SP_NORTE!B459="","*",SP_NORTE!B459)</f>
        <v>*</v>
      </c>
      <c r="G449" s="145" t="str">
        <f>IF(SP_NORTE!D459="","*",SP_NORTE!D459)</f>
        <v>*</v>
      </c>
      <c r="H449" s="145" t="str">
        <f>IF(SP_NORTE!F459="","*",SP_NORTE!F459)</f>
        <v>*</v>
      </c>
      <c r="I449" s="145" t="str">
        <f>IF(SP_NORTE!H459="","*",SP_NORTE!H459)</f>
        <v>*</v>
      </c>
      <c r="J449" s="145" t="str">
        <f>IF(SP_NORTE!I459="","*",SP_NORTE!I459)</f>
        <v>*</v>
      </c>
      <c r="K449" s="138" t="str">
        <f>IF(SP_NORTE!M459="","*",SP_NORTE!M459)</f>
        <v>-</v>
      </c>
      <c r="L449" s="138" t="str">
        <f>IF(SP_NORTE!N459="","*",SP_NORTE!N459)</f>
        <v>-</v>
      </c>
      <c r="M449" s="139" t="str">
        <f>IF(SP_NORTE!J459="","*",SP_NORTE!J459)</f>
        <v>*</v>
      </c>
      <c r="N449" s="144" t="str">
        <f>IF(SP_NORTE!K459="","*",SP_NORTE!K459)</f>
        <v>*</v>
      </c>
      <c r="O449" s="144" t="str">
        <f>IF(SP_NORTE!L459="","*",SP_NORTE!L459)</f>
        <v>*</v>
      </c>
      <c r="P449" s="143" t="str">
        <f>IF(SP_NORTE!O459="","*",SP_NORTE!O459)</f>
        <v>*</v>
      </c>
      <c r="Q449" s="143" t="str">
        <f>IF(SP_NORTE!P459="","*",SP_NORTE!P459)</f>
        <v>*</v>
      </c>
      <c r="R449" s="145" t="str">
        <f>IF(SP_NORTE!Q459="","*",CONCATENATE(SP_NORTE!Q459," ",SP_NORTE!R459))</f>
        <v>*</v>
      </c>
      <c r="S449" s="145" t="str">
        <f>IF(SP_NORTE!V459="","*",SP_NORTE!V459)</f>
        <v>*</v>
      </c>
      <c r="T449" s="145" t="str">
        <f>IF(SP_NORTE!W459="","*",SP_NORTE!W459)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IF(SP_NORTE!Y460="","*",SP_NORTE!Y460)</f>
        <v>*</v>
      </c>
      <c r="B450" s="146" t="str">
        <f>IF(SP_NORTE!X460="","*",SP_NORTE!X460)</f>
        <v>*</v>
      </c>
      <c r="C450" s="146" t="str">
        <f>IF(SP_NORTE!Z460="","*",SP_NORTE!Z460)</f>
        <v>*</v>
      </c>
      <c r="D450" s="138" t="str">
        <f>IF(SP_NORTE!S460="","*",SP_NORTE!S460)</f>
        <v>-</v>
      </c>
      <c r="E450" s="138" t="str">
        <f>IF(SP_NORTE!T460="","*",SP_NORTE!T460)</f>
        <v>-</v>
      </c>
      <c r="F450" s="145" t="str">
        <f>IF(SP_NORTE!B460="","*",SP_NORTE!B460)</f>
        <v>*</v>
      </c>
      <c r="G450" s="145" t="str">
        <f>IF(SP_NORTE!D460="","*",SP_NORTE!D460)</f>
        <v>*</v>
      </c>
      <c r="H450" s="145" t="str">
        <f>IF(SP_NORTE!F460="","*",SP_NORTE!F460)</f>
        <v>*</v>
      </c>
      <c r="I450" s="145" t="str">
        <f>IF(SP_NORTE!H460="","*",SP_NORTE!H460)</f>
        <v>*</v>
      </c>
      <c r="J450" s="145" t="str">
        <f>IF(SP_NORTE!I460="","*",SP_NORTE!I460)</f>
        <v>*</v>
      </c>
      <c r="K450" s="138" t="str">
        <f>IF(SP_NORTE!M460="","*",SP_NORTE!M460)</f>
        <v>-</v>
      </c>
      <c r="L450" s="138" t="str">
        <f>IF(SP_NORTE!N460="","*",SP_NORTE!N460)</f>
        <v>-</v>
      </c>
      <c r="M450" s="139" t="str">
        <f>IF(SP_NORTE!J460="","*",SP_NORTE!J460)</f>
        <v>*</v>
      </c>
      <c r="N450" s="144" t="str">
        <f>IF(SP_NORTE!K460="","*",SP_NORTE!K460)</f>
        <v>*</v>
      </c>
      <c r="O450" s="144" t="str">
        <f>IF(SP_NORTE!L460="","*",SP_NORTE!L460)</f>
        <v>*</v>
      </c>
      <c r="P450" s="143" t="str">
        <f>IF(SP_NORTE!O460="","*",SP_NORTE!O460)</f>
        <v>*</v>
      </c>
      <c r="Q450" s="143" t="str">
        <f>IF(SP_NORTE!P460="","*",SP_NORTE!P460)</f>
        <v>*</v>
      </c>
      <c r="R450" s="145" t="str">
        <f>IF(SP_NORTE!Q460="","*",CONCATENATE(SP_NORTE!Q460," ",SP_NORTE!R460))</f>
        <v>*</v>
      </c>
      <c r="S450" s="145" t="str">
        <f>IF(SP_NORTE!V460="","*",SP_NORTE!V460)</f>
        <v>*</v>
      </c>
      <c r="T450" s="145" t="str">
        <f>IF(SP_NORTE!W460="","*",SP_NORTE!W460)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IF(SP_NORTE!Y461="","*",SP_NORTE!Y461)</f>
        <v>*</v>
      </c>
      <c r="B451" s="146" t="str">
        <f>IF(SP_NORTE!X461="","*",SP_NORTE!X461)</f>
        <v>*</v>
      </c>
      <c r="C451" s="146" t="str">
        <f>IF(SP_NORTE!Z461="","*",SP_NORTE!Z461)</f>
        <v>*</v>
      </c>
      <c r="D451" s="138" t="str">
        <f>IF(SP_NORTE!S461="","*",SP_NORTE!S461)</f>
        <v>-</v>
      </c>
      <c r="E451" s="138" t="str">
        <f>IF(SP_NORTE!T461="","*",SP_NORTE!T461)</f>
        <v>-</v>
      </c>
      <c r="F451" s="145" t="str">
        <f>IF(SP_NORTE!B461="","*",SP_NORTE!B461)</f>
        <v>*</v>
      </c>
      <c r="G451" s="145" t="str">
        <f>IF(SP_NORTE!D461="","*",SP_NORTE!D461)</f>
        <v>*</v>
      </c>
      <c r="H451" s="145" t="str">
        <f>IF(SP_NORTE!F461="","*",SP_NORTE!F461)</f>
        <v>*</v>
      </c>
      <c r="I451" s="145" t="str">
        <f>IF(SP_NORTE!H461="","*",SP_NORTE!H461)</f>
        <v>*</v>
      </c>
      <c r="J451" s="145" t="str">
        <f>IF(SP_NORTE!I461="","*",SP_NORTE!I461)</f>
        <v>*</v>
      </c>
      <c r="K451" s="138" t="str">
        <f>IF(SP_NORTE!M461="","*",SP_NORTE!M461)</f>
        <v>-</v>
      </c>
      <c r="L451" s="138" t="str">
        <f>IF(SP_NORTE!N461="","*",SP_NORTE!N461)</f>
        <v>-</v>
      </c>
      <c r="M451" s="139" t="str">
        <f>IF(SP_NORTE!J461="","*",SP_NORTE!J461)</f>
        <v>*</v>
      </c>
      <c r="N451" s="144" t="str">
        <f>IF(SP_NORTE!K461="","*",SP_NORTE!K461)</f>
        <v>*</v>
      </c>
      <c r="O451" s="144" t="str">
        <f>IF(SP_NORTE!L461="","*",SP_NORTE!L461)</f>
        <v>*</v>
      </c>
      <c r="P451" s="143" t="str">
        <f>IF(SP_NORTE!O461="","*",SP_NORTE!O461)</f>
        <v>*</v>
      </c>
      <c r="Q451" s="143" t="str">
        <f>IF(SP_NORTE!P461="","*",SP_NORTE!P461)</f>
        <v>*</v>
      </c>
      <c r="R451" s="145" t="str">
        <f>IF(SP_NORTE!Q461="","*",CONCATENATE(SP_NORTE!Q461," ",SP_NORTE!R461))</f>
        <v>*</v>
      </c>
      <c r="S451" s="145" t="str">
        <f>IF(SP_NORTE!V461="","*",SP_NORTE!V461)</f>
        <v>*</v>
      </c>
      <c r="T451" s="145" t="str">
        <f>IF(SP_NORTE!W461="","*",SP_NORTE!W461)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IF(SP_NORTE!Y462="","*",SP_NORTE!Y462)</f>
        <v>*</v>
      </c>
      <c r="B452" s="146" t="str">
        <f>IF(SP_NORTE!X462="","*",SP_NORTE!X462)</f>
        <v>*</v>
      </c>
      <c r="C452" s="146" t="str">
        <f>IF(SP_NORTE!Z462="","*",SP_NORTE!Z462)</f>
        <v>*</v>
      </c>
      <c r="D452" s="138" t="str">
        <f>IF(SP_NORTE!S462="","*",SP_NORTE!S462)</f>
        <v>-</v>
      </c>
      <c r="E452" s="138" t="str">
        <f>IF(SP_NORTE!T462="","*",SP_NORTE!T462)</f>
        <v>-</v>
      </c>
      <c r="F452" s="145" t="str">
        <f>IF(SP_NORTE!B462="","*",SP_NORTE!B462)</f>
        <v>*</v>
      </c>
      <c r="G452" s="145" t="str">
        <f>IF(SP_NORTE!D462="","*",SP_NORTE!D462)</f>
        <v>*</v>
      </c>
      <c r="H452" s="145" t="str">
        <f>IF(SP_NORTE!F462="","*",SP_NORTE!F462)</f>
        <v>*</v>
      </c>
      <c r="I452" s="145" t="str">
        <f>IF(SP_NORTE!H462="","*",SP_NORTE!H462)</f>
        <v>*</v>
      </c>
      <c r="J452" s="145" t="str">
        <f>IF(SP_NORTE!I462="","*",SP_NORTE!I462)</f>
        <v>*</v>
      </c>
      <c r="K452" s="138" t="str">
        <f>IF(SP_NORTE!M462="","*",SP_NORTE!M462)</f>
        <v>-</v>
      </c>
      <c r="L452" s="138" t="str">
        <f>IF(SP_NORTE!N462="","*",SP_NORTE!N462)</f>
        <v>-</v>
      </c>
      <c r="M452" s="139" t="str">
        <f>IF(SP_NORTE!J462="","*",SP_NORTE!J462)</f>
        <v>*</v>
      </c>
      <c r="N452" s="144" t="str">
        <f>IF(SP_NORTE!K462="","*",SP_NORTE!K462)</f>
        <v>*</v>
      </c>
      <c r="O452" s="144" t="str">
        <f>IF(SP_NORTE!L462="","*",SP_NORTE!L462)</f>
        <v>*</v>
      </c>
      <c r="P452" s="143" t="str">
        <f>IF(SP_NORTE!O462="","*",SP_NORTE!O462)</f>
        <v>*</v>
      </c>
      <c r="Q452" s="143" t="str">
        <f>IF(SP_NORTE!P462="","*",SP_NORTE!P462)</f>
        <v>*</v>
      </c>
      <c r="R452" s="145" t="str">
        <f>IF(SP_NORTE!Q462="","*",CONCATENATE(SP_NORTE!Q462," ",SP_NORTE!R462))</f>
        <v>*</v>
      </c>
      <c r="S452" s="145" t="str">
        <f>IF(SP_NORTE!V462="","*",SP_NORTE!V462)</f>
        <v>*</v>
      </c>
      <c r="T452" s="145" t="str">
        <f>IF(SP_NORTE!W462="","*",SP_NORTE!W462)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IF(SP_NORTE!Y463="","*",SP_NORTE!Y463)</f>
        <v>*</v>
      </c>
      <c r="B453" s="146" t="str">
        <f>IF(SP_NORTE!X463="","*",SP_NORTE!X463)</f>
        <v>*</v>
      </c>
      <c r="C453" s="146" t="str">
        <f>IF(SP_NORTE!Z463="","*",SP_NORTE!Z463)</f>
        <v>*</v>
      </c>
      <c r="D453" s="138" t="str">
        <f>IF(SP_NORTE!S463="","*",SP_NORTE!S463)</f>
        <v>-</v>
      </c>
      <c r="E453" s="138" t="str">
        <f>IF(SP_NORTE!T463="","*",SP_NORTE!T463)</f>
        <v>-</v>
      </c>
      <c r="F453" s="145" t="str">
        <f>IF(SP_NORTE!B463="","*",SP_NORTE!B463)</f>
        <v>*</v>
      </c>
      <c r="G453" s="145" t="str">
        <f>IF(SP_NORTE!D463="","*",SP_NORTE!D463)</f>
        <v>*</v>
      </c>
      <c r="H453" s="145" t="str">
        <f>IF(SP_NORTE!F463="","*",SP_NORTE!F463)</f>
        <v>*</v>
      </c>
      <c r="I453" s="145" t="str">
        <f>IF(SP_NORTE!H463="","*",SP_NORTE!H463)</f>
        <v>*</v>
      </c>
      <c r="J453" s="145" t="str">
        <f>IF(SP_NORTE!I463="","*",SP_NORTE!I463)</f>
        <v>*</v>
      </c>
      <c r="K453" s="138" t="str">
        <f>IF(SP_NORTE!M463="","*",SP_NORTE!M463)</f>
        <v>-</v>
      </c>
      <c r="L453" s="138" t="str">
        <f>IF(SP_NORTE!N463="","*",SP_NORTE!N463)</f>
        <v>-</v>
      </c>
      <c r="M453" s="139" t="str">
        <f>IF(SP_NORTE!J463="","*",SP_NORTE!J463)</f>
        <v>*</v>
      </c>
      <c r="N453" s="144" t="str">
        <f>IF(SP_NORTE!K463="","*",SP_NORTE!K463)</f>
        <v>*</v>
      </c>
      <c r="O453" s="144" t="str">
        <f>IF(SP_NORTE!L463="","*",SP_NORTE!L463)</f>
        <v>*</v>
      </c>
      <c r="P453" s="143" t="str">
        <f>IF(SP_NORTE!O463="","*",SP_NORTE!O463)</f>
        <v>*</v>
      </c>
      <c r="Q453" s="143" t="str">
        <f>IF(SP_NORTE!P463="","*",SP_NORTE!P463)</f>
        <v>*</v>
      </c>
      <c r="R453" s="145" t="str">
        <f>IF(SP_NORTE!Q463="","*",CONCATENATE(SP_NORTE!Q463," ",SP_NORTE!R463))</f>
        <v>*</v>
      </c>
      <c r="S453" s="145" t="str">
        <f>IF(SP_NORTE!V463="","*",SP_NORTE!V463)</f>
        <v>*</v>
      </c>
      <c r="T453" s="145" t="str">
        <f>IF(SP_NORTE!W463="","*",SP_NORTE!W463)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IF(SP_NORTE!Y464="","*",SP_NORTE!Y464)</f>
        <v>*</v>
      </c>
      <c r="B454" s="146" t="str">
        <f>IF(SP_NORTE!X464="","*",SP_NORTE!X464)</f>
        <v>*</v>
      </c>
      <c r="C454" s="146" t="str">
        <f>IF(SP_NORTE!Z464="","*",SP_NORTE!Z464)</f>
        <v>*</v>
      </c>
      <c r="D454" s="138" t="str">
        <f>IF(SP_NORTE!S464="","*",SP_NORTE!S464)</f>
        <v>-</v>
      </c>
      <c r="E454" s="138" t="str">
        <f>IF(SP_NORTE!T464="","*",SP_NORTE!T464)</f>
        <v>-</v>
      </c>
      <c r="F454" s="145" t="str">
        <f>IF(SP_NORTE!B464="","*",SP_NORTE!B464)</f>
        <v>*</v>
      </c>
      <c r="G454" s="145" t="str">
        <f>IF(SP_NORTE!D464="","*",SP_NORTE!D464)</f>
        <v>*</v>
      </c>
      <c r="H454" s="145" t="str">
        <f>IF(SP_NORTE!F464="","*",SP_NORTE!F464)</f>
        <v>*</v>
      </c>
      <c r="I454" s="145" t="str">
        <f>IF(SP_NORTE!H464="","*",SP_NORTE!H464)</f>
        <v>*</v>
      </c>
      <c r="J454" s="145" t="str">
        <f>IF(SP_NORTE!I464="","*",SP_NORTE!I464)</f>
        <v>*</v>
      </c>
      <c r="K454" s="138" t="str">
        <f>IF(SP_NORTE!M464="","*",SP_NORTE!M464)</f>
        <v>-</v>
      </c>
      <c r="L454" s="138" t="str">
        <f>IF(SP_NORTE!N464="","*",SP_NORTE!N464)</f>
        <v>-</v>
      </c>
      <c r="M454" s="139" t="str">
        <f>IF(SP_NORTE!J464="","*",SP_NORTE!J464)</f>
        <v>*</v>
      </c>
      <c r="N454" s="144" t="str">
        <f>IF(SP_NORTE!K464="","*",SP_NORTE!K464)</f>
        <v>*</v>
      </c>
      <c r="O454" s="144" t="str">
        <f>IF(SP_NORTE!L464="","*",SP_NORTE!L464)</f>
        <v>*</v>
      </c>
      <c r="P454" s="143" t="str">
        <f>IF(SP_NORTE!O464="","*",SP_NORTE!O464)</f>
        <v>*</v>
      </c>
      <c r="Q454" s="143" t="str">
        <f>IF(SP_NORTE!P464="","*",SP_NORTE!P464)</f>
        <v>*</v>
      </c>
      <c r="R454" s="145" t="str">
        <f>IF(SP_NORTE!Q464="","*",CONCATENATE(SP_NORTE!Q464," ",SP_NORTE!R464))</f>
        <v>*</v>
      </c>
      <c r="S454" s="145" t="str">
        <f>IF(SP_NORTE!V464="","*",SP_NORTE!V464)</f>
        <v>*</v>
      </c>
      <c r="T454" s="145" t="str">
        <f>IF(SP_NORTE!W464="","*",SP_NORTE!W464)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IF(SP_NORTE!Y465="","*",SP_NORTE!Y465)</f>
        <v>*</v>
      </c>
      <c r="B455" s="146" t="str">
        <f>IF(SP_NORTE!X465="","*",SP_NORTE!X465)</f>
        <v>*</v>
      </c>
      <c r="C455" s="146" t="str">
        <f>IF(SP_NORTE!Z465="","*",SP_NORTE!Z465)</f>
        <v>*</v>
      </c>
      <c r="D455" s="138" t="str">
        <f>IF(SP_NORTE!S465="","*",SP_NORTE!S465)</f>
        <v>-</v>
      </c>
      <c r="E455" s="138" t="str">
        <f>IF(SP_NORTE!T465="","*",SP_NORTE!T465)</f>
        <v>-</v>
      </c>
      <c r="F455" s="145" t="str">
        <f>IF(SP_NORTE!B465="","*",SP_NORTE!B465)</f>
        <v>*</v>
      </c>
      <c r="G455" s="145" t="str">
        <f>IF(SP_NORTE!D465="","*",SP_NORTE!D465)</f>
        <v>*</v>
      </c>
      <c r="H455" s="145" t="str">
        <f>IF(SP_NORTE!F465="","*",SP_NORTE!F465)</f>
        <v>*</v>
      </c>
      <c r="I455" s="145" t="str">
        <f>IF(SP_NORTE!H465="","*",SP_NORTE!H465)</f>
        <v>*</v>
      </c>
      <c r="J455" s="145" t="str">
        <f>IF(SP_NORTE!I465="","*",SP_NORTE!I465)</f>
        <v>*</v>
      </c>
      <c r="K455" s="138" t="str">
        <f>IF(SP_NORTE!M465="","*",SP_NORTE!M465)</f>
        <v>-</v>
      </c>
      <c r="L455" s="138" t="str">
        <f>IF(SP_NORTE!N465="","*",SP_NORTE!N465)</f>
        <v>-</v>
      </c>
      <c r="M455" s="139" t="str">
        <f>IF(SP_NORTE!J465="","*",SP_NORTE!J465)</f>
        <v>*</v>
      </c>
      <c r="N455" s="144" t="str">
        <f>IF(SP_NORTE!K465="","*",SP_NORTE!K465)</f>
        <v>*</v>
      </c>
      <c r="O455" s="144" t="str">
        <f>IF(SP_NORTE!L465="","*",SP_NORTE!L465)</f>
        <v>*</v>
      </c>
      <c r="P455" s="143" t="str">
        <f>IF(SP_NORTE!O465="","*",SP_NORTE!O465)</f>
        <v>*</v>
      </c>
      <c r="Q455" s="143" t="str">
        <f>IF(SP_NORTE!P465="","*",SP_NORTE!P465)</f>
        <v>*</v>
      </c>
      <c r="R455" s="145" t="str">
        <f>IF(SP_NORTE!Q465="","*",CONCATENATE(SP_NORTE!Q465," ",SP_NORTE!R465))</f>
        <v>*</v>
      </c>
      <c r="S455" s="145" t="str">
        <f>IF(SP_NORTE!V465="","*",SP_NORTE!V465)</f>
        <v>*</v>
      </c>
      <c r="T455" s="145" t="str">
        <f>IF(SP_NORTE!W465="","*",SP_NORTE!W465)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IF(SP_NORTE!Y466="","*",SP_NORTE!Y466)</f>
        <v>*</v>
      </c>
      <c r="B456" s="146" t="str">
        <f>IF(SP_NORTE!X466="","*",SP_NORTE!X466)</f>
        <v>*</v>
      </c>
      <c r="C456" s="146" t="str">
        <f>IF(SP_NORTE!Z466="","*",SP_NORTE!Z466)</f>
        <v>*</v>
      </c>
      <c r="D456" s="138" t="str">
        <f>IF(SP_NORTE!S466="","*",SP_NORTE!S466)</f>
        <v>-</v>
      </c>
      <c r="E456" s="138" t="str">
        <f>IF(SP_NORTE!T466="","*",SP_NORTE!T466)</f>
        <v>-</v>
      </c>
      <c r="F456" s="145" t="str">
        <f>IF(SP_NORTE!B466="","*",SP_NORTE!B466)</f>
        <v>*</v>
      </c>
      <c r="G456" s="145" t="str">
        <f>IF(SP_NORTE!D466="","*",SP_NORTE!D466)</f>
        <v>*</v>
      </c>
      <c r="H456" s="145" t="str">
        <f>IF(SP_NORTE!F466="","*",SP_NORTE!F466)</f>
        <v>*</v>
      </c>
      <c r="I456" s="145" t="str">
        <f>IF(SP_NORTE!H466="","*",SP_NORTE!H466)</f>
        <v>*</v>
      </c>
      <c r="J456" s="145" t="str">
        <f>IF(SP_NORTE!I466="","*",SP_NORTE!I466)</f>
        <v>*</v>
      </c>
      <c r="K456" s="138" t="str">
        <f>IF(SP_NORTE!M466="","*",SP_NORTE!M466)</f>
        <v>-</v>
      </c>
      <c r="L456" s="138" t="str">
        <f>IF(SP_NORTE!N466="","*",SP_NORTE!N466)</f>
        <v>-</v>
      </c>
      <c r="M456" s="139" t="str">
        <f>IF(SP_NORTE!J466="","*",SP_NORTE!J466)</f>
        <v>*</v>
      </c>
      <c r="N456" s="144" t="str">
        <f>IF(SP_NORTE!K466="","*",SP_NORTE!K466)</f>
        <v>*</v>
      </c>
      <c r="O456" s="144" t="str">
        <f>IF(SP_NORTE!L466="","*",SP_NORTE!L466)</f>
        <v>*</v>
      </c>
      <c r="P456" s="143" t="str">
        <f>IF(SP_NORTE!O466="","*",SP_NORTE!O466)</f>
        <v>*</v>
      </c>
      <c r="Q456" s="143" t="str">
        <f>IF(SP_NORTE!P466="","*",SP_NORTE!P466)</f>
        <v>*</v>
      </c>
      <c r="R456" s="145" t="str">
        <f>IF(SP_NORTE!Q466="","*",CONCATENATE(SP_NORTE!Q466," ",SP_NORTE!R466))</f>
        <v>*</v>
      </c>
      <c r="S456" s="145" t="str">
        <f>IF(SP_NORTE!V466="","*",SP_NORTE!V466)</f>
        <v>*</v>
      </c>
      <c r="T456" s="145" t="str">
        <f>IF(SP_NORTE!W466="","*",SP_NORTE!W466)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IF(SP_NORTE!Y467="","*",SP_NORTE!Y467)</f>
        <v>*</v>
      </c>
      <c r="B457" s="146" t="str">
        <f>IF(SP_NORTE!X467="","*",SP_NORTE!X467)</f>
        <v>*</v>
      </c>
      <c r="C457" s="146" t="str">
        <f>IF(SP_NORTE!Z467="","*",SP_NORTE!Z467)</f>
        <v>*</v>
      </c>
      <c r="D457" s="138" t="str">
        <f>IF(SP_NORTE!S467="","*",SP_NORTE!S467)</f>
        <v>-</v>
      </c>
      <c r="E457" s="138" t="str">
        <f>IF(SP_NORTE!T467="","*",SP_NORTE!T467)</f>
        <v>-</v>
      </c>
      <c r="F457" s="145" t="str">
        <f>IF(SP_NORTE!B467="","*",SP_NORTE!B467)</f>
        <v>*</v>
      </c>
      <c r="G457" s="145" t="str">
        <f>IF(SP_NORTE!D467="","*",SP_NORTE!D467)</f>
        <v>*</v>
      </c>
      <c r="H457" s="145" t="str">
        <f>IF(SP_NORTE!F467="","*",SP_NORTE!F467)</f>
        <v>*</v>
      </c>
      <c r="I457" s="145" t="str">
        <f>IF(SP_NORTE!H467="","*",SP_NORTE!H467)</f>
        <v>*</v>
      </c>
      <c r="J457" s="145" t="str">
        <f>IF(SP_NORTE!I467="","*",SP_NORTE!I467)</f>
        <v>*</v>
      </c>
      <c r="K457" s="138" t="str">
        <f>IF(SP_NORTE!M467="","*",SP_NORTE!M467)</f>
        <v>-</v>
      </c>
      <c r="L457" s="138" t="str">
        <f>IF(SP_NORTE!N467="","*",SP_NORTE!N467)</f>
        <v>-</v>
      </c>
      <c r="M457" s="139" t="str">
        <f>IF(SP_NORTE!J467="","*",SP_NORTE!J467)</f>
        <v>*</v>
      </c>
      <c r="N457" s="144" t="str">
        <f>IF(SP_NORTE!K467="","*",SP_NORTE!K467)</f>
        <v>*</v>
      </c>
      <c r="O457" s="144" t="str">
        <f>IF(SP_NORTE!L467="","*",SP_NORTE!L467)</f>
        <v>*</v>
      </c>
      <c r="P457" s="143" t="str">
        <f>IF(SP_NORTE!O467="","*",SP_NORTE!O467)</f>
        <v>*</v>
      </c>
      <c r="Q457" s="143" t="str">
        <f>IF(SP_NORTE!P467="","*",SP_NORTE!P467)</f>
        <v>*</v>
      </c>
      <c r="R457" s="145" t="str">
        <f>IF(SP_NORTE!Q467="","*",CONCATENATE(SP_NORTE!Q467," ",SP_NORTE!R467))</f>
        <v>*</v>
      </c>
      <c r="S457" s="145" t="str">
        <f>IF(SP_NORTE!V467="","*",SP_NORTE!V467)</f>
        <v>*</v>
      </c>
      <c r="T457" s="145" t="str">
        <f>IF(SP_NORTE!W467="","*",SP_NORTE!W467)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IF(SP_NORTE!Y468="","*",SP_NORTE!Y468)</f>
        <v>*</v>
      </c>
      <c r="B458" s="146" t="str">
        <f>IF(SP_NORTE!X468="","*",SP_NORTE!X468)</f>
        <v>*</v>
      </c>
      <c r="C458" s="146" t="str">
        <f>IF(SP_NORTE!Z468="","*",SP_NORTE!Z468)</f>
        <v>*</v>
      </c>
      <c r="D458" s="138" t="str">
        <f>IF(SP_NORTE!S468="","*",SP_NORTE!S468)</f>
        <v>-</v>
      </c>
      <c r="E458" s="138" t="str">
        <f>IF(SP_NORTE!T468="","*",SP_NORTE!T468)</f>
        <v>-</v>
      </c>
      <c r="F458" s="145" t="str">
        <f>IF(SP_NORTE!B468="","*",SP_NORTE!B468)</f>
        <v>*</v>
      </c>
      <c r="G458" s="145" t="str">
        <f>IF(SP_NORTE!D468="","*",SP_NORTE!D468)</f>
        <v>*</v>
      </c>
      <c r="H458" s="145" t="str">
        <f>IF(SP_NORTE!F468="","*",SP_NORTE!F468)</f>
        <v>*</v>
      </c>
      <c r="I458" s="145" t="str">
        <f>IF(SP_NORTE!H468="","*",SP_NORTE!H468)</f>
        <v>*</v>
      </c>
      <c r="J458" s="145" t="str">
        <f>IF(SP_NORTE!I468="","*",SP_NORTE!I468)</f>
        <v>*</v>
      </c>
      <c r="K458" s="138" t="str">
        <f>IF(SP_NORTE!M468="","*",SP_NORTE!M468)</f>
        <v>-</v>
      </c>
      <c r="L458" s="138" t="str">
        <f>IF(SP_NORTE!N468="","*",SP_NORTE!N468)</f>
        <v>-</v>
      </c>
      <c r="M458" s="139" t="str">
        <f>IF(SP_NORTE!J468="","*",SP_NORTE!J468)</f>
        <v>*</v>
      </c>
      <c r="N458" s="144" t="str">
        <f>IF(SP_NORTE!K468="","*",SP_NORTE!K468)</f>
        <v>*</v>
      </c>
      <c r="O458" s="144" t="str">
        <f>IF(SP_NORTE!L468="","*",SP_NORTE!L468)</f>
        <v>*</v>
      </c>
      <c r="P458" s="143" t="str">
        <f>IF(SP_NORTE!O468="","*",SP_NORTE!O468)</f>
        <v>*</v>
      </c>
      <c r="Q458" s="143" t="str">
        <f>IF(SP_NORTE!P468="","*",SP_NORTE!P468)</f>
        <v>*</v>
      </c>
      <c r="R458" s="145" t="str">
        <f>IF(SP_NORTE!Q468="","*",CONCATENATE(SP_NORTE!Q468," ",SP_NORTE!R468))</f>
        <v>*</v>
      </c>
      <c r="S458" s="145" t="str">
        <f>IF(SP_NORTE!V468="","*",SP_NORTE!V468)</f>
        <v>*</v>
      </c>
      <c r="T458" s="145" t="str">
        <f>IF(SP_NORTE!W468="","*",SP_NORTE!W468)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IF(SP_NORTE!Y469="","*",SP_NORTE!Y469)</f>
        <v>*</v>
      </c>
      <c r="B459" s="146" t="str">
        <f>IF(SP_NORTE!X469="","*",SP_NORTE!X469)</f>
        <v>*</v>
      </c>
      <c r="C459" s="146" t="str">
        <f>IF(SP_NORTE!Z469="","*",SP_NORTE!Z469)</f>
        <v>*</v>
      </c>
      <c r="D459" s="138" t="str">
        <f>IF(SP_NORTE!S469="","*",SP_NORTE!S469)</f>
        <v>-</v>
      </c>
      <c r="E459" s="138" t="str">
        <f>IF(SP_NORTE!T469="","*",SP_NORTE!T469)</f>
        <v>-</v>
      </c>
      <c r="F459" s="145" t="str">
        <f>IF(SP_NORTE!B469="","*",SP_NORTE!B469)</f>
        <v>*</v>
      </c>
      <c r="G459" s="145" t="str">
        <f>IF(SP_NORTE!D469="","*",SP_NORTE!D469)</f>
        <v>*</v>
      </c>
      <c r="H459" s="145" t="str">
        <f>IF(SP_NORTE!F469="","*",SP_NORTE!F469)</f>
        <v>*</v>
      </c>
      <c r="I459" s="145" t="str">
        <f>IF(SP_NORTE!H469="","*",SP_NORTE!H469)</f>
        <v>*</v>
      </c>
      <c r="J459" s="145" t="str">
        <f>IF(SP_NORTE!I469="","*",SP_NORTE!I469)</f>
        <v>*</v>
      </c>
      <c r="K459" s="138" t="str">
        <f>IF(SP_NORTE!M469="","*",SP_NORTE!M469)</f>
        <v>-</v>
      </c>
      <c r="L459" s="138" t="str">
        <f>IF(SP_NORTE!N469="","*",SP_NORTE!N469)</f>
        <v>-</v>
      </c>
      <c r="M459" s="139" t="str">
        <f>IF(SP_NORTE!J469="","*",SP_NORTE!J469)</f>
        <v>*</v>
      </c>
      <c r="N459" s="144" t="str">
        <f>IF(SP_NORTE!K469="","*",SP_NORTE!K469)</f>
        <v>*</v>
      </c>
      <c r="O459" s="144" t="str">
        <f>IF(SP_NORTE!L469="","*",SP_NORTE!L469)</f>
        <v>*</v>
      </c>
      <c r="P459" s="143" t="str">
        <f>IF(SP_NORTE!O469="","*",SP_NORTE!O469)</f>
        <v>*</v>
      </c>
      <c r="Q459" s="143" t="str">
        <f>IF(SP_NORTE!P469="","*",SP_NORTE!P469)</f>
        <v>*</v>
      </c>
      <c r="R459" s="145" t="str">
        <f>IF(SP_NORTE!Q469="","*",CONCATENATE(SP_NORTE!Q469," ",SP_NORTE!R469))</f>
        <v>*</v>
      </c>
      <c r="S459" s="145" t="str">
        <f>IF(SP_NORTE!V469="","*",SP_NORTE!V469)</f>
        <v>*</v>
      </c>
      <c r="T459" s="145" t="str">
        <f>IF(SP_NORTE!W469="","*",SP_NORTE!W469)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IF(SP_NORTE!Y470="","*",SP_NORTE!Y470)</f>
        <v>*</v>
      </c>
      <c r="B460" s="146" t="str">
        <f>IF(SP_NORTE!X470="","*",SP_NORTE!X470)</f>
        <v>*</v>
      </c>
      <c r="C460" s="146" t="str">
        <f>IF(SP_NORTE!Z470="","*",SP_NORTE!Z470)</f>
        <v>*</v>
      </c>
      <c r="D460" s="138" t="str">
        <f>IF(SP_NORTE!S470="","*",SP_NORTE!S470)</f>
        <v>-</v>
      </c>
      <c r="E460" s="138" t="str">
        <f>IF(SP_NORTE!T470="","*",SP_NORTE!T470)</f>
        <v>-</v>
      </c>
      <c r="F460" s="145" t="str">
        <f>IF(SP_NORTE!B470="","*",SP_NORTE!B470)</f>
        <v>*</v>
      </c>
      <c r="G460" s="145" t="str">
        <f>IF(SP_NORTE!D470="","*",SP_NORTE!D470)</f>
        <v>*</v>
      </c>
      <c r="H460" s="145" t="str">
        <f>IF(SP_NORTE!F470="","*",SP_NORTE!F470)</f>
        <v>*</v>
      </c>
      <c r="I460" s="145" t="str">
        <f>IF(SP_NORTE!H470="","*",SP_NORTE!H470)</f>
        <v>*</v>
      </c>
      <c r="J460" s="145" t="str">
        <f>IF(SP_NORTE!I470="","*",SP_NORTE!I470)</f>
        <v>*</v>
      </c>
      <c r="K460" s="138" t="str">
        <f>IF(SP_NORTE!M470="","*",SP_NORTE!M470)</f>
        <v>-</v>
      </c>
      <c r="L460" s="138" t="str">
        <f>IF(SP_NORTE!N470="","*",SP_NORTE!N470)</f>
        <v>-</v>
      </c>
      <c r="M460" s="139" t="str">
        <f>IF(SP_NORTE!J470="","*",SP_NORTE!J470)</f>
        <v>*</v>
      </c>
      <c r="N460" s="144" t="str">
        <f>IF(SP_NORTE!K470="","*",SP_NORTE!K470)</f>
        <v>*</v>
      </c>
      <c r="O460" s="144" t="str">
        <f>IF(SP_NORTE!L470="","*",SP_NORTE!L470)</f>
        <v>*</v>
      </c>
      <c r="P460" s="143" t="str">
        <f>IF(SP_NORTE!O470="","*",SP_NORTE!O470)</f>
        <v>*</v>
      </c>
      <c r="Q460" s="143" t="str">
        <f>IF(SP_NORTE!P470="","*",SP_NORTE!P470)</f>
        <v>*</v>
      </c>
      <c r="R460" s="145" t="str">
        <f>IF(SP_NORTE!Q470="","*",CONCATENATE(SP_NORTE!Q470," ",SP_NORTE!R470))</f>
        <v>*</v>
      </c>
      <c r="S460" s="145" t="str">
        <f>IF(SP_NORTE!V470="","*",SP_NORTE!V470)</f>
        <v>*</v>
      </c>
      <c r="T460" s="145" t="str">
        <f>IF(SP_NORTE!W470="","*",SP_NORTE!W470)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IF(SP_NORTE!Y471="","*",SP_NORTE!Y471)</f>
        <v>*</v>
      </c>
      <c r="B461" s="146" t="str">
        <f>IF(SP_NORTE!X471="","*",SP_NORTE!X471)</f>
        <v>*</v>
      </c>
      <c r="C461" s="146" t="str">
        <f>IF(SP_NORTE!Z471="","*",SP_NORTE!Z471)</f>
        <v>*</v>
      </c>
      <c r="D461" s="138" t="str">
        <f>IF(SP_NORTE!S471="","*",SP_NORTE!S471)</f>
        <v>-</v>
      </c>
      <c r="E461" s="138" t="str">
        <f>IF(SP_NORTE!T471="","*",SP_NORTE!T471)</f>
        <v>-</v>
      </c>
      <c r="F461" s="145" t="str">
        <f>IF(SP_NORTE!B471="","*",SP_NORTE!B471)</f>
        <v>*</v>
      </c>
      <c r="G461" s="145" t="str">
        <f>IF(SP_NORTE!D471="","*",SP_NORTE!D471)</f>
        <v>*</v>
      </c>
      <c r="H461" s="145" t="str">
        <f>IF(SP_NORTE!F471="","*",SP_NORTE!F471)</f>
        <v>*</v>
      </c>
      <c r="I461" s="145" t="str">
        <f>IF(SP_NORTE!H471="","*",SP_NORTE!H471)</f>
        <v>*</v>
      </c>
      <c r="J461" s="145" t="str">
        <f>IF(SP_NORTE!I471="","*",SP_NORTE!I471)</f>
        <v>*</v>
      </c>
      <c r="K461" s="138" t="str">
        <f>IF(SP_NORTE!M471="","*",SP_NORTE!M471)</f>
        <v>-</v>
      </c>
      <c r="L461" s="138" t="str">
        <f>IF(SP_NORTE!N471="","*",SP_NORTE!N471)</f>
        <v>-</v>
      </c>
      <c r="M461" s="139" t="str">
        <f>IF(SP_NORTE!J471="","*",SP_NORTE!J471)</f>
        <v>*</v>
      </c>
      <c r="N461" s="144" t="str">
        <f>IF(SP_NORTE!K471="","*",SP_NORTE!K471)</f>
        <v>*</v>
      </c>
      <c r="O461" s="144" t="str">
        <f>IF(SP_NORTE!L471="","*",SP_NORTE!L471)</f>
        <v>*</v>
      </c>
      <c r="P461" s="143" t="str">
        <f>IF(SP_NORTE!O471="","*",SP_NORTE!O471)</f>
        <v>*</v>
      </c>
      <c r="Q461" s="143" t="str">
        <f>IF(SP_NORTE!P471="","*",SP_NORTE!P471)</f>
        <v>*</v>
      </c>
      <c r="R461" s="145" t="str">
        <f>IF(SP_NORTE!Q471="","*",CONCATENATE(SP_NORTE!Q471," ",SP_NORTE!R471))</f>
        <v>*</v>
      </c>
      <c r="S461" s="145" t="str">
        <f>IF(SP_NORTE!V471="","*",SP_NORTE!V471)</f>
        <v>*</v>
      </c>
      <c r="T461" s="145" t="str">
        <f>IF(SP_NORTE!W471="","*",SP_NORTE!W471)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IF(SP_NORTE!Y472="","*",SP_NORTE!Y472)</f>
        <v>*</v>
      </c>
      <c r="B462" s="146" t="str">
        <f>IF(SP_NORTE!X472="","*",SP_NORTE!X472)</f>
        <v>*</v>
      </c>
      <c r="C462" s="146" t="str">
        <f>IF(SP_NORTE!Z472="","*",SP_NORTE!Z472)</f>
        <v>*</v>
      </c>
      <c r="D462" s="138" t="str">
        <f>IF(SP_NORTE!S472="","*",SP_NORTE!S472)</f>
        <v>-</v>
      </c>
      <c r="E462" s="138" t="str">
        <f>IF(SP_NORTE!T472="","*",SP_NORTE!T472)</f>
        <v>-</v>
      </c>
      <c r="F462" s="145" t="str">
        <f>IF(SP_NORTE!B472="","*",SP_NORTE!B472)</f>
        <v>*</v>
      </c>
      <c r="G462" s="145" t="str">
        <f>IF(SP_NORTE!D472="","*",SP_NORTE!D472)</f>
        <v>*</v>
      </c>
      <c r="H462" s="145" t="str">
        <f>IF(SP_NORTE!F472="","*",SP_NORTE!F472)</f>
        <v>*</v>
      </c>
      <c r="I462" s="145" t="str">
        <f>IF(SP_NORTE!H472="","*",SP_NORTE!H472)</f>
        <v>*</v>
      </c>
      <c r="J462" s="145" t="str">
        <f>IF(SP_NORTE!I472="","*",SP_NORTE!I472)</f>
        <v>*</v>
      </c>
      <c r="K462" s="138" t="str">
        <f>IF(SP_NORTE!M472="","*",SP_NORTE!M472)</f>
        <v>-</v>
      </c>
      <c r="L462" s="138" t="str">
        <f>IF(SP_NORTE!N472="","*",SP_NORTE!N472)</f>
        <v>-</v>
      </c>
      <c r="M462" s="139" t="str">
        <f>IF(SP_NORTE!J472="","*",SP_NORTE!J472)</f>
        <v>*</v>
      </c>
      <c r="N462" s="144" t="str">
        <f>IF(SP_NORTE!K472="","*",SP_NORTE!K472)</f>
        <v>*</v>
      </c>
      <c r="O462" s="144" t="str">
        <f>IF(SP_NORTE!L472="","*",SP_NORTE!L472)</f>
        <v>*</v>
      </c>
      <c r="P462" s="143" t="str">
        <f>IF(SP_NORTE!O472="","*",SP_NORTE!O472)</f>
        <v>*</v>
      </c>
      <c r="Q462" s="143" t="str">
        <f>IF(SP_NORTE!P472="","*",SP_NORTE!P472)</f>
        <v>*</v>
      </c>
      <c r="R462" s="145" t="str">
        <f>IF(SP_NORTE!Q472="","*",CONCATENATE(SP_NORTE!Q472," ",SP_NORTE!R472))</f>
        <v>*</v>
      </c>
      <c r="S462" s="145" t="str">
        <f>IF(SP_NORTE!V472="","*",SP_NORTE!V472)</f>
        <v>*</v>
      </c>
      <c r="T462" s="145" t="str">
        <f>IF(SP_NORTE!W472="","*",SP_NORTE!W472)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IF(SP_NORTE!Y473="","*",SP_NORTE!Y473)</f>
        <v>*</v>
      </c>
      <c r="B463" s="146" t="str">
        <f>IF(SP_NORTE!X473="","*",SP_NORTE!X473)</f>
        <v>*</v>
      </c>
      <c r="C463" s="146" t="str">
        <f>IF(SP_NORTE!Z473="","*",SP_NORTE!Z473)</f>
        <v>*</v>
      </c>
      <c r="D463" s="138" t="str">
        <f>IF(SP_NORTE!S473="","*",SP_NORTE!S473)</f>
        <v>-</v>
      </c>
      <c r="E463" s="138" t="str">
        <f>IF(SP_NORTE!T473="","*",SP_NORTE!T473)</f>
        <v>-</v>
      </c>
      <c r="F463" s="145" t="str">
        <f>IF(SP_NORTE!B473="","*",SP_NORTE!B473)</f>
        <v>*</v>
      </c>
      <c r="G463" s="145" t="str">
        <f>IF(SP_NORTE!D473="","*",SP_NORTE!D473)</f>
        <v>*</v>
      </c>
      <c r="H463" s="145" t="str">
        <f>IF(SP_NORTE!F473="","*",SP_NORTE!F473)</f>
        <v>*</v>
      </c>
      <c r="I463" s="145" t="str">
        <f>IF(SP_NORTE!H473="","*",SP_NORTE!H473)</f>
        <v>*</v>
      </c>
      <c r="J463" s="145" t="str">
        <f>IF(SP_NORTE!I473="","*",SP_NORTE!I473)</f>
        <v>*</v>
      </c>
      <c r="K463" s="138" t="str">
        <f>IF(SP_NORTE!M473="","*",SP_NORTE!M473)</f>
        <v>-</v>
      </c>
      <c r="L463" s="138" t="str">
        <f>IF(SP_NORTE!N473="","*",SP_NORTE!N473)</f>
        <v>-</v>
      </c>
      <c r="M463" s="139" t="str">
        <f>IF(SP_NORTE!J473="","*",SP_NORTE!J473)</f>
        <v>*</v>
      </c>
      <c r="N463" s="144" t="str">
        <f>IF(SP_NORTE!K473="","*",SP_NORTE!K473)</f>
        <v>*</v>
      </c>
      <c r="O463" s="144" t="str">
        <f>IF(SP_NORTE!L473="","*",SP_NORTE!L473)</f>
        <v>*</v>
      </c>
      <c r="P463" s="143" t="str">
        <f>IF(SP_NORTE!O473="","*",SP_NORTE!O473)</f>
        <v>*</v>
      </c>
      <c r="Q463" s="143" t="str">
        <f>IF(SP_NORTE!P473="","*",SP_NORTE!P473)</f>
        <v>*</v>
      </c>
      <c r="R463" s="145" t="str">
        <f>IF(SP_NORTE!Q473="","*",CONCATENATE(SP_NORTE!Q473," ",SP_NORTE!R473))</f>
        <v>*</v>
      </c>
      <c r="S463" s="145" t="str">
        <f>IF(SP_NORTE!V473="","*",SP_NORTE!V473)</f>
        <v>*</v>
      </c>
      <c r="T463" s="145" t="str">
        <f>IF(SP_NORTE!W473="","*",SP_NORTE!W473)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IF(SP_NORTE!Y474="","*",SP_NORTE!Y474)</f>
        <v>*</v>
      </c>
      <c r="B464" s="146" t="str">
        <f>IF(SP_NORTE!X474="","*",SP_NORTE!X474)</f>
        <v>*</v>
      </c>
      <c r="C464" s="146" t="str">
        <f>IF(SP_NORTE!Z474="","*",SP_NORTE!Z474)</f>
        <v>*</v>
      </c>
      <c r="D464" s="138" t="str">
        <f>IF(SP_NORTE!S474="","*",SP_NORTE!S474)</f>
        <v>-</v>
      </c>
      <c r="E464" s="138" t="str">
        <f>IF(SP_NORTE!T474="","*",SP_NORTE!T474)</f>
        <v>-</v>
      </c>
      <c r="F464" s="145" t="str">
        <f>IF(SP_NORTE!B474="","*",SP_NORTE!B474)</f>
        <v>*</v>
      </c>
      <c r="G464" s="145" t="str">
        <f>IF(SP_NORTE!D474="","*",SP_NORTE!D474)</f>
        <v>*</v>
      </c>
      <c r="H464" s="145" t="str">
        <f>IF(SP_NORTE!F474="","*",SP_NORTE!F474)</f>
        <v>*</v>
      </c>
      <c r="I464" s="145" t="str">
        <f>IF(SP_NORTE!H474="","*",SP_NORTE!H474)</f>
        <v>*</v>
      </c>
      <c r="J464" s="145" t="str">
        <f>IF(SP_NORTE!I474="","*",SP_NORTE!I474)</f>
        <v>*</v>
      </c>
      <c r="K464" s="138" t="str">
        <f>IF(SP_NORTE!M474="","*",SP_NORTE!M474)</f>
        <v>-</v>
      </c>
      <c r="L464" s="138" t="str">
        <f>IF(SP_NORTE!N474="","*",SP_NORTE!N474)</f>
        <v>-</v>
      </c>
      <c r="M464" s="139" t="str">
        <f>IF(SP_NORTE!J474="","*",SP_NORTE!J474)</f>
        <v>*</v>
      </c>
      <c r="N464" s="144" t="str">
        <f>IF(SP_NORTE!K474="","*",SP_NORTE!K474)</f>
        <v>*</v>
      </c>
      <c r="O464" s="144" t="str">
        <f>IF(SP_NORTE!L474="","*",SP_NORTE!L474)</f>
        <v>*</v>
      </c>
      <c r="P464" s="143" t="str">
        <f>IF(SP_NORTE!O474="","*",SP_NORTE!O474)</f>
        <v>*</v>
      </c>
      <c r="Q464" s="143" t="str">
        <f>IF(SP_NORTE!P474="","*",SP_NORTE!P474)</f>
        <v>*</v>
      </c>
      <c r="R464" s="145" t="str">
        <f>IF(SP_NORTE!Q474="","*",CONCATENATE(SP_NORTE!Q474," ",SP_NORTE!R474))</f>
        <v>*</v>
      </c>
      <c r="S464" s="145" t="str">
        <f>IF(SP_NORTE!V474="","*",SP_NORTE!V474)</f>
        <v>*</v>
      </c>
      <c r="T464" s="145" t="str">
        <f>IF(SP_NORTE!W474="","*",SP_NORTE!W474)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IF(SP_NORTE!Y475="","*",SP_NORTE!Y475)</f>
        <v>*</v>
      </c>
      <c r="B465" s="146" t="str">
        <f>IF(SP_NORTE!X475="","*",SP_NORTE!X475)</f>
        <v>*</v>
      </c>
      <c r="C465" s="146" t="str">
        <f>IF(SP_NORTE!Z475="","*",SP_NORTE!Z475)</f>
        <v>*</v>
      </c>
      <c r="D465" s="138" t="str">
        <f>IF(SP_NORTE!S475="","*",SP_NORTE!S475)</f>
        <v>-</v>
      </c>
      <c r="E465" s="138" t="str">
        <f>IF(SP_NORTE!T475="","*",SP_NORTE!T475)</f>
        <v>-</v>
      </c>
      <c r="F465" s="145" t="str">
        <f>IF(SP_NORTE!B475="","*",SP_NORTE!B475)</f>
        <v>*</v>
      </c>
      <c r="G465" s="145" t="str">
        <f>IF(SP_NORTE!D475="","*",SP_NORTE!D475)</f>
        <v>*</v>
      </c>
      <c r="H465" s="145" t="str">
        <f>IF(SP_NORTE!F475="","*",SP_NORTE!F475)</f>
        <v>*</v>
      </c>
      <c r="I465" s="145" t="str">
        <f>IF(SP_NORTE!H475="","*",SP_NORTE!H475)</f>
        <v>*</v>
      </c>
      <c r="J465" s="145" t="str">
        <f>IF(SP_NORTE!I475="","*",SP_NORTE!I475)</f>
        <v>*</v>
      </c>
      <c r="K465" s="138" t="str">
        <f>IF(SP_NORTE!M475="","*",SP_NORTE!M475)</f>
        <v>-</v>
      </c>
      <c r="L465" s="138" t="str">
        <f>IF(SP_NORTE!N475="","*",SP_NORTE!N475)</f>
        <v>-</v>
      </c>
      <c r="M465" s="139" t="str">
        <f>IF(SP_NORTE!J475="","*",SP_NORTE!J475)</f>
        <v>*</v>
      </c>
      <c r="N465" s="144" t="str">
        <f>IF(SP_NORTE!K475="","*",SP_NORTE!K475)</f>
        <v>*</v>
      </c>
      <c r="O465" s="144" t="str">
        <f>IF(SP_NORTE!L475="","*",SP_NORTE!L475)</f>
        <v>*</v>
      </c>
      <c r="P465" s="143" t="str">
        <f>IF(SP_NORTE!O475="","*",SP_NORTE!O475)</f>
        <v>*</v>
      </c>
      <c r="Q465" s="143" t="str">
        <f>IF(SP_NORTE!P475="","*",SP_NORTE!P475)</f>
        <v>*</v>
      </c>
      <c r="R465" s="145" t="str">
        <f>IF(SP_NORTE!Q475="","*",CONCATENATE(SP_NORTE!Q475," ",SP_NORTE!R475))</f>
        <v>*</v>
      </c>
      <c r="S465" s="145" t="str">
        <f>IF(SP_NORTE!V475="","*",SP_NORTE!V475)</f>
        <v>*</v>
      </c>
      <c r="T465" s="145" t="str">
        <f>IF(SP_NORTE!W475="","*",SP_NORTE!W475)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IF(SP_NORTE!Y476="","*",SP_NORTE!Y476)</f>
        <v>*</v>
      </c>
      <c r="B466" s="146" t="str">
        <f>IF(SP_NORTE!X476="","*",SP_NORTE!X476)</f>
        <v>*</v>
      </c>
      <c r="C466" s="146" t="str">
        <f>IF(SP_NORTE!Z476="","*",SP_NORTE!Z476)</f>
        <v>*</v>
      </c>
      <c r="D466" s="138" t="str">
        <f>IF(SP_NORTE!S476="","*",SP_NORTE!S476)</f>
        <v>-</v>
      </c>
      <c r="E466" s="138" t="str">
        <f>IF(SP_NORTE!T476="","*",SP_NORTE!T476)</f>
        <v>-</v>
      </c>
      <c r="F466" s="145" t="str">
        <f>IF(SP_NORTE!B476="","*",SP_NORTE!B476)</f>
        <v>*</v>
      </c>
      <c r="G466" s="145" t="str">
        <f>IF(SP_NORTE!D476="","*",SP_NORTE!D476)</f>
        <v>*</v>
      </c>
      <c r="H466" s="145" t="str">
        <f>IF(SP_NORTE!F476="","*",SP_NORTE!F476)</f>
        <v>*</v>
      </c>
      <c r="I466" s="145" t="str">
        <f>IF(SP_NORTE!H476="","*",SP_NORTE!H476)</f>
        <v>*</v>
      </c>
      <c r="J466" s="145" t="str">
        <f>IF(SP_NORTE!I476="","*",SP_NORTE!I476)</f>
        <v>*</v>
      </c>
      <c r="K466" s="138" t="str">
        <f>IF(SP_NORTE!M476="","*",SP_NORTE!M476)</f>
        <v>-</v>
      </c>
      <c r="L466" s="138" t="str">
        <f>IF(SP_NORTE!N476="","*",SP_NORTE!N476)</f>
        <v>-</v>
      </c>
      <c r="M466" s="139" t="str">
        <f>IF(SP_NORTE!J476="","*",SP_NORTE!J476)</f>
        <v>*</v>
      </c>
      <c r="N466" s="144" t="str">
        <f>IF(SP_NORTE!K476="","*",SP_NORTE!K476)</f>
        <v>*</v>
      </c>
      <c r="O466" s="144" t="str">
        <f>IF(SP_NORTE!L476="","*",SP_NORTE!L476)</f>
        <v>*</v>
      </c>
      <c r="P466" s="143" t="str">
        <f>IF(SP_NORTE!O476="","*",SP_NORTE!O476)</f>
        <v>*</v>
      </c>
      <c r="Q466" s="143" t="str">
        <f>IF(SP_NORTE!P476="","*",SP_NORTE!P476)</f>
        <v>*</v>
      </c>
      <c r="R466" s="145" t="str">
        <f>IF(SP_NORTE!Q476="","*",CONCATENATE(SP_NORTE!Q476," ",SP_NORTE!R476))</f>
        <v>*</v>
      </c>
      <c r="S466" s="145" t="str">
        <f>IF(SP_NORTE!V476="","*",SP_NORTE!V476)</f>
        <v>*</v>
      </c>
      <c r="T466" s="145" t="str">
        <f>IF(SP_NORTE!W476="","*",SP_NORTE!W476)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IF(SP_NORTE!Y477="","*",SP_NORTE!Y477)</f>
        <v>*</v>
      </c>
      <c r="B467" s="146" t="str">
        <f>IF(SP_NORTE!X477="","*",SP_NORTE!X477)</f>
        <v>*</v>
      </c>
      <c r="C467" s="146" t="str">
        <f>IF(SP_NORTE!Z477="","*",SP_NORTE!Z477)</f>
        <v>*</v>
      </c>
      <c r="D467" s="138" t="str">
        <f>IF(SP_NORTE!S477="","*",SP_NORTE!S477)</f>
        <v>-</v>
      </c>
      <c r="E467" s="138" t="str">
        <f>IF(SP_NORTE!T477="","*",SP_NORTE!T477)</f>
        <v>-</v>
      </c>
      <c r="F467" s="145" t="str">
        <f>IF(SP_NORTE!B477="","*",SP_NORTE!B477)</f>
        <v>*</v>
      </c>
      <c r="G467" s="145" t="str">
        <f>IF(SP_NORTE!D477="","*",SP_NORTE!D477)</f>
        <v>*</v>
      </c>
      <c r="H467" s="145" t="str">
        <f>IF(SP_NORTE!F477="","*",SP_NORTE!F477)</f>
        <v>*</v>
      </c>
      <c r="I467" s="145" t="str">
        <f>IF(SP_NORTE!H477="","*",SP_NORTE!H477)</f>
        <v>*</v>
      </c>
      <c r="J467" s="145" t="str">
        <f>IF(SP_NORTE!I477="","*",SP_NORTE!I477)</f>
        <v>*</v>
      </c>
      <c r="K467" s="138" t="str">
        <f>IF(SP_NORTE!M477="","*",SP_NORTE!M477)</f>
        <v>-</v>
      </c>
      <c r="L467" s="138" t="str">
        <f>IF(SP_NORTE!N477="","*",SP_NORTE!N477)</f>
        <v>-</v>
      </c>
      <c r="M467" s="139" t="str">
        <f>IF(SP_NORTE!J477="","*",SP_NORTE!J477)</f>
        <v>*</v>
      </c>
      <c r="N467" s="144" t="str">
        <f>IF(SP_NORTE!K477="","*",SP_NORTE!K477)</f>
        <v>*</v>
      </c>
      <c r="O467" s="144" t="str">
        <f>IF(SP_NORTE!L477="","*",SP_NORTE!L477)</f>
        <v>*</v>
      </c>
      <c r="P467" s="143" t="str">
        <f>IF(SP_NORTE!O477="","*",SP_NORTE!O477)</f>
        <v>*</v>
      </c>
      <c r="Q467" s="143" t="str">
        <f>IF(SP_NORTE!P477="","*",SP_NORTE!P477)</f>
        <v>*</v>
      </c>
      <c r="R467" s="145" t="str">
        <f>IF(SP_NORTE!Q477="","*",CONCATENATE(SP_NORTE!Q477," ",SP_NORTE!R477))</f>
        <v>*</v>
      </c>
      <c r="S467" s="145" t="str">
        <f>IF(SP_NORTE!V477="","*",SP_NORTE!V477)</f>
        <v>*</v>
      </c>
      <c r="T467" s="145" t="str">
        <f>IF(SP_NORTE!W477="","*",SP_NORTE!W477)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IF(SP_NORTE!Y478="","*",SP_NORTE!Y478)</f>
        <v>*</v>
      </c>
      <c r="B468" s="146" t="str">
        <f>IF(SP_NORTE!X478="","*",SP_NORTE!X478)</f>
        <v>*</v>
      </c>
      <c r="C468" s="146" t="str">
        <f>IF(SP_NORTE!Z478="","*",SP_NORTE!Z478)</f>
        <v>*</v>
      </c>
      <c r="D468" s="138" t="str">
        <f>IF(SP_NORTE!S478="","*",SP_NORTE!S478)</f>
        <v>-</v>
      </c>
      <c r="E468" s="138" t="str">
        <f>IF(SP_NORTE!T478="","*",SP_NORTE!T478)</f>
        <v>-</v>
      </c>
      <c r="F468" s="145" t="str">
        <f>IF(SP_NORTE!B478="","*",SP_NORTE!B478)</f>
        <v>*</v>
      </c>
      <c r="G468" s="145" t="str">
        <f>IF(SP_NORTE!D478="","*",SP_NORTE!D478)</f>
        <v>*</v>
      </c>
      <c r="H468" s="145" t="str">
        <f>IF(SP_NORTE!F478="","*",SP_NORTE!F478)</f>
        <v>*</v>
      </c>
      <c r="I468" s="145" t="str">
        <f>IF(SP_NORTE!H478="","*",SP_NORTE!H478)</f>
        <v>*</v>
      </c>
      <c r="J468" s="145" t="str">
        <f>IF(SP_NORTE!I478="","*",SP_NORTE!I478)</f>
        <v>*</v>
      </c>
      <c r="K468" s="138" t="str">
        <f>IF(SP_NORTE!M478="","*",SP_NORTE!M478)</f>
        <v>-</v>
      </c>
      <c r="L468" s="138" t="str">
        <f>IF(SP_NORTE!N478="","*",SP_NORTE!N478)</f>
        <v>-</v>
      </c>
      <c r="M468" s="139" t="str">
        <f>IF(SP_NORTE!J478="","*",SP_NORTE!J478)</f>
        <v>*</v>
      </c>
      <c r="N468" s="144" t="str">
        <f>IF(SP_NORTE!K478="","*",SP_NORTE!K478)</f>
        <v>*</v>
      </c>
      <c r="O468" s="144" t="str">
        <f>IF(SP_NORTE!L478="","*",SP_NORTE!L478)</f>
        <v>*</v>
      </c>
      <c r="P468" s="143" t="str">
        <f>IF(SP_NORTE!O478="","*",SP_NORTE!O478)</f>
        <v>*</v>
      </c>
      <c r="Q468" s="143" t="str">
        <f>IF(SP_NORTE!P478="","*",SP_NORTE!P478)</f>
        <v>*</v>
      </c>
      <c r="R468" s="145" t="str">
        <f>IF(SP_NORTE!Q478="","*",CONCATENATE(SP_NORTE!Q478," ",SP_NORTE!R478))</f>
        <v>*</v>
      </c>
      <c r="S468" s="145" t="str">
        <f>IF(SP_NORTE!V478="","*",SP_NORTE!V478)</f>
        <v>*</v>
      </c>
      <c r="T468" s="145" t="str">
        <f>IF(SP_NORTE!W478="","*",SP_NORTE!W478)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IF(SP_NORTE!Y479="","*",SP_NORTE!Y479)</f>
        <v>*</v>
      </c>
      <c r="B469" s="146" t="str">
        <f>IF(SP_NORTE!X479="","*",SP_NORTE!X479)</f>
        <v>*</v>
      </c>
      <c r="C469" s="146" t="str">
        <f>IF(SP_NORTE!Z479="","*",SP_NORTE!Z479)</f>
        <v>*</v>
      </c>
      <c r="D469" s="138" t="str">
        <f>IF(SP_NORTE!S479="","*",SP_NORTE!S479)</f>
        <v>-</v>
      </c>
      <c r="E469" s="138" t="str">
        <f>IF(SP_NORTE!T479="","*",SP_NORTE!T479)</f>
        <v>-</v>
      </c>
      <c r="F469" s="145" t="str">
        <f>IF(SP_NORTE!B479="","*",SP_NORTE!B479)</f>
        <v>*</v>
      </c>
      <c r="G469" s="145" t="str">
        <f>IF(SP_NORTE!D479="","*",SP_NORTE!D479)</f>
        <v>*</v>
      </c>
      <c r="H469" s="145" t="str">
        <f>IF(SP_NORTE!F479="","*",SP_NORTE!F479)</f>
        <v>*</v>
      </c>
      <c r="I469" s="145" t="str">
        <f>IF(SP_NORTE!H479="","*",SP_NORTE!H479)</f>
        <v>*</v>
      </c>
      <c r="J469" s="145" t="str">
        <f>IF(SP_NORTE!I479="","*",SP_NORTE!I479)</f>
        <v>*</v>
      </c>
      <c r="K469" s="138" t="str">
        <f>IF(SP_NORTE!M479="","*",SP_NORTE!M479)</f>
        <v>-</v>
      </c>
      <c r="L469" s="138" t="str">
        <f>IF(SP_NORTE!N479="","*",SP_NORTE!N479)</f>
        <v>-</v>
      </c>
      <c r="M469" s="139" t="str">
        <f>IF(SP_NORTE!J479="","*",SP_NORTE!J479)</f>
        <v>*</v>
      </c>
      <c r="N469" s="144" t="str">
        <f>IF(SP_NORTE!K479="","*",SP_NORTE!K479)</f>
        <v>*</v>
      </c>
      <c r="O469" s="144" t="str">
        <f>IF(SP_NORTE!L479="","*",SP_NORTE!L479)</f>
        <v>*</v>
      </c>
      <c r="P469" s="143" t="str">
        <f>IF(SP_NORTE!O479="","*",SP_NORTE!O479)</f>
        <v>*</v>
      </c>
      <c r="Q469" s="143" t="str">
        <f>IF(SP_NORTE!P479="","*",SP_NORTE!P479)</f>
        <v>*</v>
      </c>
      <c r="R469" s="145" t="str">
        <f>IF(SP_NORTE!Q479="","*",CONCATENATE(SP_NORTE!Q479," ",SP_NORTE!R479))</f>
        <v>*</v>
      </c>
      <c r="S469" s="145" t="str">
        <f>IF(SP_NORTE!V479="","*",SP_NORTE!V479)</f>
        <v>*</v>
      </c>
      <c r="T469" s="145" t="str">
        <f>IF(SP_NORTE!W479="","*",SP_NORTE!W479)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IF(SP_NORTE!Y480="","*",SP_NORTE!Y480)</f>
        <v>*</v>
      </c>
      <c r="B470" s="146" t="str">
        <f>IF(SP_NORTE!X480="","*",SP_NORTE!X480)</f>
        <v>*</v>
      </c>
      <c r="C470" s="146" t="str">
        <f>IF(SP_NORTE!Z480="","*",SP_NORTE!Z480)</f>
        <v>*</v>
      </c>
      <c r="D470" s="138" t="str">
        <f>IF(SP_NORTE!S480="","*",SP_NORTE!S480)</f>
        <v>-</v>
      </c>
      <c r="E470" s="138" t="str">
        <f>IF(SP_NORTE!T480="","*",SP_NORTE!T480)</f>
        <v>-</v>
      </c>
      <c r="F470" s="145" t="str">
        <f>IF(SP_NORTE!B480="","*",SP_NORTE!B480)</f>
        <v>*</v>
      </c>
      <c r="G470" s="145" t="str">
        <f>IF(SP_NORTE!D480="","*",SP_NORTE!D480)</f>
        <v>*</v>
      </c>
      <c r="H470" s="145" t="str">
        <f>IF(SP_NORTE!F480="","*",SP_NORTE!F480)</f>
        <v>*</v>
      </c>
      <c r="I470" s="145" t="str">
        <f>IF(SP_NORTE!H480="","*",SP_NORTE!H480)</f>
        <v>*</v>
      </c>
      <c r="J470" s="145" t="str">
        <f>IF(SP_NORTE!I480="","*",SP_NORTE!I480)</f>
        <v>*</v>
      </c>
      <c r="K470" s="138" t="str">
        <f>IF(SP_NORTE!M480="","*",SP_NORTE!M480)</f>
        <v>-</v>
      </c>
      <c r="L470" s="138" t="str">
        <f>IF(SP_NORTE!N480="","*",SP_NORTE!N480)</f>
        <v>-</v>
      </c>
      <c r="M470" s="139" t="str">
        <f>IF(SP_NORTE!J480="","*",SP_NORTE!J480)</f>
        <v>*</v>
      </c>
      <c r="N470" s="144" t="str">
        <f>IF(SP_NORTE!K480="","*",SP_NORTE!K480)</f>
        <v>*</v>
      </c>
      <c r="O470" s="144" t="str">
        <f>IF(SP_NORTE!L480="","*",SP_NORTE!L480)</f>
        <v>*</v>
      </c>
      <c r="P470" s="143" t="str">
        <f>IF(SP_NORTE!O480="","*",SP_NORTE!O480)</f>
        <v>*</v>
      </c>
      <c r="Q470" s="143" t="str">
        <f>IF(SP_NORTE!P480="","*",SP_NORTE!P480)</f>
        <v>*</v>
      </c>
      <c r="R470" s="145" t="str">
        <f>IF(SP_NORTE!Q480="","*",CONCATENATE(SP_NORTE!Q480," ",SP_NORTE!R480))</f>
        <v>*</v>
      </c>
      <c r="S470" s="145" t="str">
        <f>IF(SP_NORTE!V480="","*",SP_NORTE!V480)</f>
        <v>*</v>
      </c>
      <c r="T470" s="145" t="str">
        <f>IF(SP_NORTE!W480="","*",SP_NORTE!W480)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IF(SP_NORTE!Y481="","*",SP_NORTE!Y481)</f>
        <v>*</v>
      </c>
      <c r="B471" s="146" t="str">
        <f>IF(SP_NORTE!X481="","*",SP_NORTE!X481)</f>
        <v>*</v>
      </c>
      <c r="C471" s="146" t="str">
        <f>IF(SP_NORTE!Z481="","*",SP_NORTE!Z481)</f>
        <v>*</v>
      </c>
      <c r="D471" s="138" t="str">
        <f>IF(SP_NORTE!S481="","*",SP_NORTE!S481)</f>
        <v>-</v>
      </c>
      <c r="E471" s="138" t="str">
        <f>IF(SP_NORTE!T481="","*",SP_NORTE!T481)</f>
        <v>-</v>
      </c>
      <c r="F471" s="145" t="str">
        <f>IF(SP_NORTE!B481="","*",SP_NORTE!B481)</f>
        <v>*</v>
      </c>
      <c r="G471" s="145" t="str">
        <f>IF(SP_NORTE!D481="","*",SP_NORTE!D481)</f>
        <v>*</v>
      </c>
      <c r="H471" s="145" t="str">
        <f>IF(SP_NORTE!F481="","*",SP_NORTE!F481)</f>
        <v>*</v>
      </c>
      <c r="I471" s="145" t="str">
        <f>IF(SP_NORTE!H481="","*",SP_NORTE!H481)</f>
        <v>*</v>
      </c>
      <c r="J471" s="145" t="str">
        <f>IF(SP_NORTE!I481="","*",SP_NORTE!I481)</f>
        <v>*</v>
      </c>
      <c r="K471" s="138" t="str">
        <f>IF(SP_NORTE!M481="","*",SP_NORTE!M481)</f>
        <v>-</v>
      </c>
      <c r="L471" s="138" t="str">
        <f>IF(SP_NORTE!N481="","*",SP_NORTE!N481)</f>
        <v>-</v>
      </c>
      <c r="M471" s="139" t="str">
        <f>IF(SP_NORTE!J481="","*",SP_NORTE!J481)</f>
        <v>*</v>
      </c>
      <c r="N471" s="144" t="str">
        <f>IF(SP_NORTE!K481="","*",SP_NORTE!K481)</f>
        <v>*</v>
      </c>
      <c r="O471" s="144" t="str">
        <f>IF(SP_NORTE!L481="","*",SP_NORTE!L481)</f>
        <v>*</v>
      </c>
      <c r="P471" s="143" t="str">
        <f>IF(SP_NORTE!O481="","*",SP_NORTE!O481)</f>
        <v>*</v>
      </c>
      <c r="Q471" s="143" t="str">
        <f>IF(SP_NORTE!P481="","*",SP_NORTE!P481)</f>
        <v>*</v>
      </c>
      <c r="R471" s="145" t="str">
        <f>IF(SP_NORTE!Q481="","*",CONCATENATE(SP_NORTE!Q481," ",SP_NORTE!R481))</f>
        <v>*</v>
      </c>
      <c r="S471" s="145" t="str">
        <f>IF(SP_NORTE!V481="","*",SP_NORTE!V481)</f>
        <v>*</v>
      </c>
      <c r="T471" s="145" t="str">
        <f>IF(SP_NORTE!W481="","*",SP_NORTE!W481)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IF(SP_NORTE!Y482="","*",SP_NORTE!Y482)</f>
        <v>*</v>
      </c>
      <c r="B472" s="146" t="str">
        <f>IF(SP_NORTE!X482="","*",SP_NORTE!X482)</f>
        <v>*</v>
      </c>
      <c r="C472" s="146" t="str">
        <f>IF(SP_NORTE!Z482="","*",SP_NORTE!Z482)</f>
        <v>*</v>
      </c>
      <c r="D472" s="138" t="str">
        <f>IF(SP_NORTE!S482="","*",SP_NORTE!S482)</f>
        <v>-</v>
      </c>
      <c r="E472" s="138" t="str">
        <f>IF(SP_NORTE!T482="","*",SP_NORTE!T482)</f>
        <v>-</v>
      </c>
      <c r="F472" s="145" t="str">
        <f>IF(SP_NORTE!B482="","*",SP_NORTE!B482)</f>
        <v>*</v>
      </c>
      <c r="G472" s="145" t="str">
        <f>IF(SP_NORTE!D482="","*",SP_NORTE!D482)</f>
        <v>*</v>
      </c>
      <c r="H472" s="145" t="str">
        <f>IF(SP_NORTE!F482="","*",SP_NORTE!F482)</f>
        <v>*</v>
      </c>
      <c r="I472" s="145" t="str">
        <f>IF(SP_NORTE!H482="","*",SP_NORTE!H482)</f>
        <v>*</v>
      </c>
      <c r="J472" s="145" t="str">
        <f>IF(SP_NORTE!I482="","*",SP_NORTE!I482)</f>
        <v>*</v>
      </c>
      <c r="K472" s="138" t="str">
        <f>IF(SP_NORTE!M482="","*",SP_NORTE!M482)</f>
        <v>-</v>
      </c>
      <c r="L472" s="138" t="str">
        <f>IF(SP_NORTE!N482="","*",SP_NORTE!N482)</f>
        <v>-</v>
      </c>
      <c r="M472" s="139" t="str">
        <f>IF(SP_NORTE!J482="","*",SP_NORTE!J482)</f>
        <v>*</v>
      </c>
      <c r="N472" s="144" t="str">
        <f>IF(SP_NORTE!K482="","*",SP_NORTE!K482)</f>
        <v>*</v>
      </c>
      <c r="O472" s="144" t="str">
        <f>IF(SP_NORTE!L482="","*",SP_NORTE!L482)</f>
        <v>*</v>
      </c>
      <c r="P472" s="143" t="str">
        <f>IF(SP_NORTE!O482="","*",SP_NORTE!O482)</f>
        <v>*</v>
      </c>
      <c r="Q472" s="143" t="str">
        <f>IF(SP_NORTE!P482="","*",SP_NORTE!P482)</f>
        <v>*</v>
      </c>
      <c r="R472" s="145" t="str">
        <f>IF(SP_NORTE!Q482="","*",CONCATENATE(SP_NORTE!Q482," ",SP_NORTE!R482))</f>
        <v>*</v>
      </c>
      <c r="S472" s="145" t="str">
        <f>IF(SP_NORTE!V482="","*",SP_NORTE!V482)</f>
        <v>*</v>
      </c>
      <c r="T472" s="145" t="str">
        <f>IF(SP_NORTE!W482="","*",SP_NORTE!W482)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IF(SP_NORTE!Y483="","*",SP_NORTE!Y483)</f>
        <v>*</v>
      </c>
      <c r="B473" s="146" t="str">
        <f>IF(SP_NORTE!X483="","*",SP_NORTE!X483)</f>
        <v>*</v>
      </c>
      <c r="C473" s="146" t="str">
        <f>IF(SP_NORTE!Z483="","*",SP_NORTE!Z483)</f>
        <v>*</v>
      </c>
      <c r="D473" s="138" t="str">
        <f>IF(SP_NORTE!S483="","*",SP_NORTE!S483)</f>
        <v>-</v>
      </c>
      <c r="E473" s="138" t="str">
        <f>IF(SP_NORTE!T483="","*",SP_NORTE!T483)</f>
        <v>-</v>
      </c>
      <c r="F473" s="145" t="str">
        <f>IF(SP_NORTE!B483="","*",SP_NORTE!B483)</f>
        <v>*</v>
      </c>
      <c r="G473" s="145" t="str">
        <f>IF(SP_NORTE!D483="","*",SP_NORTE!D483)</f>
        <v>*</v>
      </c>
      <c r="H473" s="145" t="str">
        <f>IF(SP_NORTE!F483="","*",SP_NORTE!F483)</f>
        <v>*</v>
      </c>
      <c r="I473" s="145" t="str">
        <f>IF(SP_NORTE!H483="","*",SP_NORTE!H483)</f>
        <v>*</v>
      </c>
      <c r="J473" s="145" t="str">
        <f>IF(SP_NORTE!I483="","*",SP_NORTE!I483)</f>
        <v>*</v>
      </c>
      <c r="K473" s="138" t="str">
        <f>IF(SP_NORTE!M483="","*",SP_NORTE!M483)</f>
        <v>-</v>
      </c>
      <c r="L473" s="138" t="str">
        <f>IF(SP_NORTE!N483="","*",SP_NORTE!N483)</f>
        <v>-</v>
      </c>
      <c r="M473" s="139" t="str">
        <f>IF(SP_NORTE!J483="","*",SP_NORTE!J483)</f>
        <v>*</v>
      </c>
      <c r="N473" s="144" t="str">
        <f>IF(SP_NORTE!K483="","*",SP_NORTE!K483)</f>
        <v>*</v>
      </c>
      <c r="O473" s="144" t="str">
        <f>IF(SP_NORTE!L483="","*",SP_NORTE!L483)</f>
        <v>*</v>
      </c>
      <c r="P473" s="143" t="str">
        <f>IF(SP_NORTE!O483="","*",SP_NORTE!O483)</f>
        <v>*</v>
      </c>
      <c r="Q473" s="143" t="str">
        <f>IF(SP_NORTE!P483="","*",SP_NORTE!P483)</f>
        <v>*</v>
      </c>
      <c r="R473" s="145" t="str">
        <f>IF(SP_NORTE!Q483="","*",CONCATENATE(SP_NORTE!Q483," ",SP_NORTE!R483))</f>
        <v>*</v>
      </c>
      <c r="S473" s="145" t="str">
        <f>IF(SP_NORTE!V483="","*",SP_NORTE!V483)</f>
        <v>*</v>
      </c>
      <c r="T473" s="145" t="str">
        <f>IF(SP_NORTE!W483="","*",SP_NORTE!W483)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IF(SP_NORTE!Y484="","*",SP_NORTE!Y484)</f>
        <v>*</v>
      </c>
      <c r="B474" s="146" t="str">
        <f>IF(SP_NORTE!X484="","*",SP_NORTE!X484)</f>
        <v>*</v>
      </c>
      <c r="C474" s="146" t="str">
        <f>IF(SP_NORTE!Z484="","*",SP_NORTE!Z484)</f>
        <v>*</v>
      </c>
      <c r="D474" s="138" t="str">
        <f>IF(SP_NORTE!S484="","*",SP_NORTE!S484)</f>
        <v>-</v>
      </c>
      <c r="E474" s="138" t="str">
        <f>IF(SP_NORTE!T484="","*",SP_NORTE!T484)</f>
        <v>-</v>
      </c>
      <c r="F474" s="145" t="str">
        <f>IF(SP_NORTE!B484="","*",SP_NORTE!B484)</f>
        <v>*</v>
      </c>
      <c r="G474" s="145" t="str">
        <f>IF(SP_NORTE!D484="","*",SP_NORTE!D484)</f>
        <v>*</v>
      </c>
      <c r="H474" s="145" t="str">
        <f>IF(SP_NORTE!F484="","*",SP_NORTE!F484)</f>
        <v>*</v>
      </c>
      <c r="I474" s="145" t="str">
        <f>IF(SP_NORTE!H484="","*",SP_NORTE!H484)</f>
        <v>*</v>
      </c>
      <c r="J474" s="145" t="str">
        <f>IF(SP_NORTE!I484="","*",SP_NORTE!I484)</f>
        <v>*</v>
      </c>
      <c r="K474" s="138" t="str">
        <f>IF(SP_NORTE!M484="","*",SP_NORTE!M484)</f>
        <v>-</v>
      </c>
      <c r="L474" s="138" t="str">
        <f>IF(SP_NORTE!N484="","*",SP_NORTE!N484)</f>
        <v>-</v>
      </c>
      <c r="M474" s="139" t="str">
        <f>IF(SP_NORTE!J484="","*",SP_NORTE!J484)</f>
        <v>*</v>
      </c>
      <c r="N474" s="144" t="str">
        <f>IF(SP_NORTE!K484="","*",SP_NORTE!K484)</f>
        <v>*</v>
      </c>
      <c r="O474" s="144" t="str">
        <f>IF(SP_NORTE!L484="","*",SP_NORTE!L484)</f>
        <v>*</v>
      </c>
      <c r="P474" s="143" t="str">
        <f>IF(SP_NORTE!O484="","*",SP_NORTE!O484)</f>
        <v>*</v>
      </c>
      <c r="Q474" s="143" t="str">
        <f>IF(SP_NORTE!P484="","*",SP_NORTE!P484)</f>
        <v>*</v>
      </c>
      <c r="R474" s="145" t="str">
        <f>IF(SP_NORTE!Q484="","*",CONCATENATE(SP_NORTE!Q484," ",SP_NORTE!R484))</f>
        <v>*</v>
      </c>
      <c r="S474" s="145" t="str">
        <f>IF(SP_NORTE!V484="","*",SP_NORTE!V484)</f>
        <v>*</v>
      </c>
      <c r="T474" s="145" t="str">
        <f>IF(SP_NORTE!W484="","*",SP_NORTE!W484)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IF(SP_NORTE!Y485="","*",SP_NORTE!Y485)</f>
        <v>*</v>
      </c>
      <c r="B475" s="146" t="str">
        <f>IF(SP_NORTE!X485="","*",SP_NORTE!X485)</f>
        <v>*</v>
      </c>
      <c r="C475" s="146" t="str">
        <f>IF(SP_NORTE!Z485="","*",SP_NORTE!Z485)</f>
        <v>*</v>
      </c>
      <c r="D475" s="138" t="str">
        <f>IF(SP_NORTE!S485="","*",SP_NORTE!S485)</f>
        <v>-</v>
      </c>
      <c r="E475" s="138" t="str">
        <f>IF(SP_NORTE!T485="","*",SP_NORTE!T485)</f>
        <v>-</v>
      </c>
      <c r="F475" s="145" t="str">
        <f>IF(SP_NORTE!B485="","*",SP_NORTE!B485)</f>
        <v>*</v>
      </c>
      <c r="G475" s="145" t="str">
        <f>IF(SP_NORTE!D485="","*",SP_NORTE!D485)</f>
        <v>*</v>
      </c>
      <c r="H475" s="145" t="str">
        <f>IF(SP_NORTE!F485="","*",SP_NORTE!F485)</f>
        <v>*</v>
      </c>
      <c r="I475" s="145" t="str">
        <f>IF(SP_NORTE!H485="","*",SP_NORTE!H485)</f>
        <v>*</v>
      </c>
      <c r="J475" s="145" t="str">
        <f>IF(SP_NORTE!I485="","*",SP_NORTE!I485)</f>
        <v>*</v>
      </c>
      <c r="K475" s="138" t="str">
        <f>IF(SP_NORTE!M485="","*",SP_NORTE!M485)</f>
        <v>-</v>
      </c>
      <c r="L475" s="138" t="str">
        <f>IF(SP_NORTE!N485="","*",SP_NORTE!N485)</f>
        <v>-</v>
      </c>
      <c r="M475" s="139" t="str">
        <f>IF(SP_NORTE!J485="","*",SP_NORTE!J485)</f>
        <v>*</v>
      </c>
      <c r="N475" s="144" t="str">
        <f>IF(SP_NORTE!K485="","*",SP_NORTE!K485)</f>
        <v>*</v>
      </c>
      <c r="O475" s="144" t="str">
        <f>IF(SP_NORTE!L485="","*",SP_NORTE!L485)</f>
        <v>*</v>
      </c>
      <c r="P475" s="143" t="str">
        <f>IF(SP_NORTE!O485="","*",SP_NORTE!O485)</f>
        <v>*</v>
      </c>
      <c r="Q475" s="143" t="str">
        <f>IF(SP_NORTE!P485="","*",SP_NORTE!P485)</f>
        <v>*</v>
      </c>
      <c r="R475" s="145" t="str">
        <f>IF(SP_NORTE!Q485="","*",CONCATENATE(SP_NORTE!Q485," ",SP_NORTE!R485))</f>
        <v>*</v>
      </c>
      <c r="S475" s="145" t="str">
        <f>IF(SP_NORTE!V485="","*",SP_NORTE!V485)</f>
        <v>*</v>
      </c>
      <c r="T475" s="145" t="str">
        <f>IF(SP_NORTE!W485="","*",SP_NORTE!W485)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IF(SP_NORTE!Y486="","*",SP_NORTE!Y486)</f>
        <v>*</v>
      </c>
      <c r="B476" s="146" t="str">
        <f>IF(SP_NORTE!X486="","*",SP_NORTE!X486)</f>
        <v>*</v>
      </c>
      <c r="C476" s="146" t="str">
        <f>IF(SP_NORTE!Z486="","*",SP_NORTE!Z486)</f>
        <v>*</v>
      </c>
      <c r="D476" s="138" t="str">
        <f>IF(SP_NORTE!S486="","*",SP_NORTE!S486)</f>
        <v>-</v>
      </c>
      <c r="E476" s="138" t="str">
        <f>IF(SP_NORTE!T486="","*",SP_NORTE!T486)</f>
        <v>-</v>
      </c>
      <c r="F476" s="145" t="str">
        <f>IF(SP_NORTE!B486="","*",SP_NORTE!B486)</f>
        <v>*</v>
      </c>
      <c r="G476" s="145" t="str">
        <f>IF(SP_NORTE!D486="","*",SP_NORTE!D486)</f>
        <v>*</v>
      </c>
      <c r="H476" s="145" t="str">
        <f>IF(SP_NORTE!F486="","*",SP_NORTE!F486)</f>
        <v>*</v>
      </c>
      <c r="I476" s="145" t="str">
        <f>IF(SP_NORTE!H486="","*",SP_NORTE!H486)</f>
        <v>*</v>
      </c>
      <c r="J476" s="145" t="str">
        <f>IF(SP_NORTE!I486="","*",SP_NORTE!I486)</f>
        <v>*</v>
      </c>
      <c r="K476" s="138" t="str">
        <f>IF(SP_NORTE!M486="","*",SP_NORTE!M486)</f>
        <v>-</v>
      </c>
      <c r="L476" s="138" t="str">
        <f>IF(SP_NORTE!N486="","*",SP_NORTE!N486)</f>
        <v>-</v>
      </c>
      <c r="M476" s="139" t="str">
        <f>IF(SP_NORTE!J486="","*",SP_NORTE!J486)</f>
        <v>*</v>
      </c>
      <c r="N476" s="144" t="str">
        <f>IF(SP_NORTE!K486="","*",SP_NORTE!K486)</f>
        <v>*</v>
      </c>
      <c r="O476" s="144" t="str">
        <f>IF(SP_NORTE!L486="","*",SP_NORTE!L486)</f>
        <v>*</v>
      </c>
      <c r="P476" s="143" t="str">
        <f>IF(SP_NORTE!O486="","*",SP_NORTE!O486)</f>
        <v>*</v>
      </c>
      <c r="Q476" s="143" t="str">
        <f>IF(SP_NORTE!P486="","*",SP_NORTE!P486)</f>
        <v>*</v>
      </c>
      <c r="R476" s="145" t="str">
        <f>IF(SP_NORTE!Q486="","*",CONCATENATE(SP_NORTE!Q486," ",SP_NORTE!R486))</f>
        <v>*</v>
      </c>
      <c r="S476" s="145" t="str">
        <f>IF(SP_NORTE!V486="","*",SP_NORTE!V486)</f>
        <v>*</v>
      </c>
      <c r="T476" s="145" t="str">
        <f>IF(SP_NORTE!W486="","*",SP_NORTE!W486)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IF(SP_NORTE!Y487="","*",SP_NORTE!Y487)</f>
        <v>*</v>
      </c>
      <c r="B477" s="146" t="str">
        <f>IF(SP_NORTE!X487="","*",SP_NORTE!X487)</f>
        <v>*</v>
      </c>
      <c r="C477" s="146" t="str">
        <f>IF(SP_NORTE!Z487="","*",SP_NORTE!Z487)</f>
        <v>*</v>
      </c>
      <c r="D477" s="138" t="str">
        <f>IF(SP_NORTE!S487="","*",SP_NORTE!S487)</f>
        <v>-</v>
      </c>
      <c r="E477" s="138" t="str">
        <f>IF(SP_NORTE!T487="","*",SP_NORTE!T487)</f>
        <v>-</v>
      </c>
      <c r="F477" s="145" t="str">
        <f>IF(SP_NORTE!B487="","*",SP_NORTE!B487)</f>
        <v>*</v>
      </c>
      <c r="G477" s="145" t="str">
        <f>IF(SP_NORTE!D487="","*",SP_NORTE!D487)</f>
        <v>*</v>
      </c>
      <c r="H477" s="145" t="str">
        <f>IF(SP_NORTE!F487="","*",SP_NORTE!F487)</f>
        <v>*</v>
      </c>
      <c r="I477" s="145" t="str">
        <f>IF(SP_NORTE!H487="","*",SP_NORTE!H487)</f>
        <v>*</v>
      </c>
      <c r="J477" s="145" t="str">
        <f>IF(SP_NORTE!I487="","*",SP_NORTE!I487)</f>
        <v>*</v>
      </c>
      <c r="K477" s="138" t="str">
        <f>IF(SP_NORTE!M487="","*",SP_NORTE!M487)</f>
        <v>-</v>
      </c>
      <c r="L477" s="138" t="str">
        <f>IF(SP_NORTE!N487="","*",SP_NORTE!N487)</f>
        <v>-</v>
      </c>
      <c r="M477" s="139" t="str">
        <f>IF(SP_NORTE!J487="","*",SP_NORTE!J487)</f>
        <v>*</v>
      </c>
      <c r="N477" s="144" t="str">
        <f>IF(SP_NORTE!K487="","*",SP_NORTE!K487)</f>
        <v>*</v>
      </c>
      <c r="O477" s="144" t="str">
        <f>IF(SP_NORTE!L487="","*",SP_NORTE!L487)</f>
        <v>*</v>
      </c>
      <c r="P477" s="143" t="str">
        <f>IF(SP_NORTE!O487="","*",SP_NORTE!O487)</f>
        <v>*</v>
      </c>
      <c r="Q477" s="143" t="str">
        <f>IF(SP_NORTE!P487="","*",SP_NORTE!P487)</f>
        <v>*</v>
      </c>
      <c r="R477" s="145" t="str">
        <f>IF(SP_NORTE!Q487="","*",CONCATENATE(SP_NORTE!Q487," ",SP_NORTE!R487))</f>
        <v>*</v>
      </c>
      <c r="S477" s="145" t="str">
        <f>IF(SP_NORTE!V487="","*",SP_NORTE!V487)</f>
        <v>*</v>
      </c>
      <c r="T477" s="145" t="str">
        <f>IF(SP_NORTE!W487="","*",SP_NORTE!W487)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IF(SP_NORTE!Y488="","*",SP_NORTE!Y488)</f>
        <v>*</v>
      </c>
      <c r="B478" s="146" t="str">
        <f>IF(SP_NORTE!X488="","*",SP_NORTE!X488)</f>
        <v>*</v>
      </c>
      <c r="C478" s="146" t="str">
        <f>IF(SP_NORTE!Z488="","*",SP_NORTE!Z488)</f>
        <v>*</v>
      </c>
      <c r="D478" s="138" t="str">
        <f>IF(SP_NORTE!S488="","*",SP_NORTE!S488)</f>
        <v>-</v>
      </c>
      <c r="E478" s="138" t="str">
        <f>IF(SP_NORTE!T488="","*",SP_NORTE!T488)</f>
        <v>-</v>
      </c>
      <c r="F478" s="145" t="str">
        <f>IF(SP_NORTE!B488="","*",SP_NORTE!B488)</f>
        <v>*</v>
      </c>
      <c r="G478" s="145" t="str">
        <f>IF(SP_NORTE!D488="","*",SP_NORTE!D488)</f>
        <v>*</v>
      </c>
      <c r="H478" s="145" t="str">
        <f>IF(SP_NORTE!F488="","*",SP_NORTE!F488)</f>
        <v>*</v>
      </c>
      <c r="I478" s="145" t="str">
        <f>IF(SP_NORTE!H488="","*",SP_NORTE!H488)</f>
        <v>*</v>
      </c>
      <c r="J478" s="145" t="str">
        <f>IF(SP_NORTE!I488="","*",SP_NORTE!I488)</f>
        <v>*</v>
      </c>
      <c r="K478" s="138" t="str">
        <f>IF(SP_NORTE!M488="","*",SP_NORTE!M488)</f>
        <v>-</v>
      </c>
      <c r="L478" s="138" t="str">
        <f>IF(SP_NORTE!N488="","*",SP_NORTE!N488)</f>
        <v>-</v>
      </c>
      <c r="M478" s="139" t="str">
        <f>IF(SP_NORTE!J488="","*",SP_NORTE!J488)</f>
        <v>*</v>
      </c>
      <c r="N478" s="144" t="str">
        <f>IF(SP_NORTE!K488="","*",SP_NORTE!K488)</f>
        <v>*</v>
      </c>
      <c r="O478" s="144" t="str">
        <f>IF(SP_NORTE!L488="","*",SP_NORTE!L488)</f>
        <v>*</v>
      </c>
      <c r="P478" s="143" t="str">
        <f>IF(SP_NORTE!O488="","*",SP_NORTE!O488)</f>
        <v>*</v>
      </c>
      <c r="Q478" s="143" t="str">
        <f>IF(SP_NORTE!P488="","*",SP_NORTE!P488)</f>
        <v>*</v>
      </c>
      <c r="R478" s="145" t="str">
        <f>IF(SP_NORTE!Q488="","*",CONCATENATE(SP_NORTE!Q488," ",SP_NORTE!R488))</f>
        <v>*</v>
      </c>
      <c r="S478" s="145" t="str">
        <f>IF(SP_NORTE!V488="","*",SP_NORTE!V488)</f>
        <v>*</v>
      </c>
      <c r="T478" s="145" t="str">
        <f>IF(SP_NORTE!W488="","*",SP_NORTE!W488)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IF(SP_NORTE!Y489="","*",SP_NORTE!Y489)</f>
        <v>*</v>
      </c>
      <c r="B479" s="146" t="str">
        <f>IF(SP_NORTE!X489="","*",SP_NORTE!X489)</f>
        <v>*</v>
      </c>
      <c r="C479" s="146" t="str">
        <f>IF(SP_NORTE!Z489="","*",SP_NORTE!Z489)</f>
        <v>*</v>
      </c>
      <c r="D479" s="138" t="str">
        <f>IF(SP_NORTE!S489="","*",SP_NORTE!S489)</f>
        <v>-</v>
      </c>
      <c r="E479" s="138" t="str">
        <f>IF(SP_NORTE!T489="","*",SP_NORTE!T489)</f>
        <v>-</v>
      </c>
      <c r="F479" s="145" t="str">
        <f>IF(SP_NORTE!B489="","*",SP_NORTE!B489)</f>
        <v>*</v>
      </c>
      <c r="G479" s="145" t="str">
        <f>IF(SP_NORTE!D489="","*",SP_NORTE!D489)</f>
        <v>*</v>
      </c>
      <c r="H479" s="145" t="str">
        <f>IF(SP_NORTE!F489="","*",SP_NORTE!F489)</f>
        <v>*</v>
      </c>
      <c r="I479" s="145" t="str">
        <f>IF(SP_NORTE!H489="","*",SP_NORTE!H489)</f>
        <v>*</v>
      </c>
      <c r="J479" s="145" t="str">
        <f>IF(SP_NORTE!I489="","*",SP_NORTE!I489)</f>
        <v>*</v>
      </c>
      <c r="K479" s="138" t="str">
        <f>IF(SP_NORTE!M489="","*",SP_NORTE!M489)</f>
        <v>-</v>
      </c>
      <c r="L479" s="138" t="str">
        <f>IF(SP_NORTE!N489="","*",SP_NORTE!N489)</f>
        <v>-</v>
      </c>
      <c r="M479" s="139" t="str">
        <f>IF(SP_NORTE!J489="","*",SP_NORTE!J489)</f>
        <v>*</v>
      </c>
      <c r="N479" s="144" t="str">
        <f>IF(SP_NORTE!K489="","*",SP_NORTE!K489)</f>
        <v>*</v>
      </c>
      <c r="O479" s="144" t="str">
        <f>IF(SP_NORTE!L489="","*",SP_NORTE!L489)</f>
        <v>*</v>
      </c>
      <c r="P479" s="143" t="str">
        <f>IF(SP_NORTE!O489="","*",SP_NORTE!O489)</f>
        <v>*</v>
      </c>
      <c r="Q479" s="143" t="str">
        <f>IF(SP_NORTE!P489="","*",SP_NORTE!P489)</f>
        <v>*</v>
      </c>
      <c r="R479" s="145" t="str">
        <f>IF(SP_NORTE!Q489="","*",CONCATENATE(SP_NORTE!Q489," ",SP_NORTE!R489))</f>
        <v>*</v>
      </c>
      <c r="S479" s="145" t="str">
        <f>IF(SP_NORTE!V489="","*",SP_NORTE!V489)</f>
        <v>*</v>
      </c>
      <c r="T479" s="145" t="str">
        <f>IF(SP_NORTE!W489="","*",SP_NORTE!W489)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IF(SP_NORTE!Y490="","*",SP_NORTE!Y490)</f>
        <v>*</v>
      </c>
      <c r="B480" s="146" t="str">
        <f>IF(SP_NORTE!X490="","*",SP_NORTE!X490)</f>
        <v>*</v>
      </c>
      <c r="C480" s="146" t="str">
        <f>IF(SP_NORTE!Z490="","*",SP_NORTE!Z490)</f>
        <v>*</v>
      </c>
      <c r="D480" s="138" t="str">
        <f>IF(SP_NORTE!S490="","*",SP_NORTE!S490)</f>
        <v>-</v>
      </c>
      <c r="E480" s="138" t="str">
        <f>IF(SP_NORTE!T490="","*",SP_NORTE!T490)</f>
        <v>-</v>
      </c>
      <c r="F480" s="145" t="str">
        <f>IF(SP_NORTE!B490="","*",SP_NORTE!B490)</f>
        <v>*</v>
      </c>
      <c r="G480" s="145" t="str">
        <f>IF(SP_NORTE!D490="","*",SP_NORTE!D490)</f>
        <v>*</v>
      </c>
      <c r="H480" s="145" t="str">
        <f>IF(SP_NORTE!F490="","*",SP_NORTE!F490)</f>
        <v>*</v>
      </c>
      <c r="I480" s="145" t="str">
        <f>IF(SP_NORTE!H490="","*",SP_NORTE!H490)</f>
        <v>*</v>
      </c>
      <c r="J480" s="145" t="str">
        <f>IF(SP_NORTE!I490="","*",SP_NORTE!I490)</f>
        <v>*</v>
      </c>
      <c r="K480" s="138" t="str">
        <f>IF(SP_NORTE!M490="","*",SP_NORTE!M490)</f>
        <v>-</v>
      </c>
      <c r="L480" s="138" t="str">
        <f>IF(SP_NORTE!N490="","*",SP_NORTE!N490)</f>
        <v>-</v>
      </c>
      <c r="M480" s="139" t="str">
        <f>IF(SP_NORTE!J490="","*",SP_NORTE!J490)</f>
        <v>*</v>
      </c>
      <c r="N480" s="144" t="str">
        <f>IF(SP_NORTE!K490="","*",SP_NORTE!K490)</f>
        <v>*</v>
      </c>
      <c r="O480" s="144" t="str">
        <f>IF(SP_NORTE!L490="","*",SP_NORTE!L490)</f>
        <v>*</v>
      </c>
      <c r="P480" s="143" t="str">
        <f>IF(SP_NORTE!O490="","*",SP_NORTE!O490)</f>
        <v>*</v>
      </c>
      <c r="Q480" s="143" t="str">
        <f>IF(SP_NORTE!P490="","*",SP_NORTE!P490)</f>
        <v>*</v>
      </c>
      <c r="R480" s="145" t="str">
        <f>IF(SP_NORTE!Q490="","*",CONCATENATE(SP_NORTE!Q490," ",SP_NORTE!R490))</f>
        <v>*</v>
      </c>
      <c r="S480" s="145" t="str">
        <f>IF(SP_NORTE!V490="","*",SP_NORTE!V490)</f>
        <v>*</v>
      </c>
      <c r="T480" s="145" t="str">
        <f>IF(SP_NORTE!W490="","*",SP_NORTE!W490)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IF(SP_NORTE!Y491="","*",SP_NORTE!Y491)</f>
        <v>*</v>
      </c>
      <c r="B481" s="146" t="str">
        <f>IF(SP_NORTE!X491="","*",SP_NORTE!X491)</f>
        <v>*</v>
      </c>
      <c r="C481" s="146" t="str">
        <f>IF(SP_NORTE!Z491="","*",SP_NORTE!Z491)</f>
        <v>*</v>
      </c>
      <c r="D481" s="138" t="str">
        <f>IF(SP_NORTE!S491="","*",SP_NORTE!S491)</f>
        <v>-</v>
      </c>
      <c r="E481" s="138" t="str">
        <f>IF(SP_NORTE!T491="","*",SP_NORTE!T491)</f>
        <v>-</v>
      </c>
      <c r="F481" s="145" t="str">
        <f>IF(SP_NORTE!B491="","*",SP_NORTE!B491)</f>
        <v>*</v>
      </c>
      <c r="G481" s="145" t="str">
        <f>IF(SP_NORTE!D491="","*",SP_NORTE!D491)</f>
        <v>*</v>
      </c>
      <c r="H481" s="145" t="str">
        <f>IF(SP_NORTE!F491="","*",SP_NORTE!F491)</f>
        <v>*</v>
      </c>
      <c r="I481" s="145" t="str">
        <f>IF(SP_NORTE!H491="","*",SP_NORTE!H491)</f>
        <v>*</v>
      </c>
      <c r="J481" s="145" t="str">
        <f>IF(SP_NORTE!I491="","*",SP_NORTE!I491)</f>
        <v>*</v>
      </c>
      <c r="K481" s="138" t="str">
        <f>IF(SP_NORTE!M491="","*",SP_NORTE!M491)</f>
        <v>-</v>
      </c>
      <c r="L481" s="138" t="str">
        <f>IF(SP_NORTE!N491="","*",SP_NORTE!N491)</f>
        <v>-</v>
      </c>
      <c r="M481" s="139" t="str">
        <f>IF(SP_NORTE!J491="","*",SP_NORTE!J491)</f>
        <v>*</v>
      </c>
      <c r="N481" s="144" t="str">
        <f>IF(SP_NORTE!K491="","*",SP_NORTE!K491)</f>
        <v>*</v>
      </c>
      <c r="O481" s="144" t="str">
        <f>IF(SP_NORTE!L491="","*",SP_NORTE!L491)</f>
        <v>*</v>
      </c>
      <c r="P481" s="143" t="str">
        <f>IF(SP_NORTE!O491="","*",SP_NORTE!O491)</f>
        <v>*</v>
      </c>
      <c r="Q481" s="143" t="str">
        <f>IF(SP_NORTE!P491="","*",SP_NORTE!P491)</f>
        <v>*</v>
      </c>
      <c r="R481" s="145" t="str">
        <f>IF(SP_NORTE!Q491="","*",CONCATENATE(SP_NORTE!Q491," ",SP_NORTE!R491))</f>
        <v>*</v>
      </c>
      <c r="S481" s="145" t="str">
        <f>IF(SP_NORTE!V491="","*",SP_NORTE!V491)</f>
        <v>*</v>
      </c>
      <c r="T481" s="145" t="str">
        <f>IF(SP_NORTE!W491="","*",SP_NORTE!W491)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IF(SP_NORTE!Y492="","*",SP_NORTE!Y492)</f>
        <v>*</v>
      </c>
      <c r="B482" s="146" t="str">
        <f>IF(SP_NORTE!X492="","*",SP_NORTE!X492)</f>
        <v>*</v>
      </c>
      <c r="C482" s="146" t="str">
        <f>IF(SP_NORTE!Z492="","*",SP_NORTE!Z492)</f>
        <v>*</v>
      </c>
      <c r="D482" s="138" t="str">
        <f>IF(SP_NORTE!S492="","*",SP_NORTE!S492)</f>
        <v>-</v>
      </c>
      <c r="E482" s="138" t="str">
        <f>IF(SP_NORTE!T492="","*",SP_NORTE!T492)</f>
        <v>-</v>
      </c>
      <c r="F482" s="145" t="str">
        <f>IF(SP_NORTE!B492="","*",SP_NORTE!B492)</f>
        <v>*</v>
      </c>
      <c r="G482" s="145" t="str">
        <f>IF(SP_NORTE!D492="","*",SP_NORTE!D492)</f>
        <v>*</v>
      </c>
      <c r="H482" s="145" t="str">
        <f>IF(SP_NORTE!F492="","*",SP_NORTE!F492)</f>
        <v>*</v>
      </c>
      <c r="I482" s="145" t="str">
        <f>IF(SP_NORTE!H492="","*",SP_NORTE!H492)</f>
        <v>*</v>
      </c>
      <c r="J482" s="145" t="str">
        <f>IF(SP_NORTE!I492="","*",SP_NORTE!I492)</f>
        <v>*</v>
      </c>
      <c r="K482" s="138" t="str">
        <f>IF(SP_NORTE!M492="","*",SP_NORTE!M492)</f>
        <v>-</v>
      </c>
      <c r="L482" s="138" t="str">
        <f>IF(SP_NORTE!N492="","*",SP_NORTE!N492)</f>
        <v>-</v>
      </c>
      <c r="M482" s="139" t="str">
        <f>IF(SP_NORTE!J492="","*",SP_NORTE!J492)</f>
        <v>*</v>
      </c>
      <c r="N482" s="144" t="str">
        <f>IF(SP_NORTE!K492="","*",SP_NORTE!K492)</f>
        <v>*</v>
      </c>
      <c r="O482" s="144" t="str">
        <f>IF(SP_NORTE!L492="","*",SP_NORTE!L492)</f>
        <v>*</v>
      </c>
      <c r="P482" s="143" t="str">
        <f>IF(SP_NORTE!O492="","*",SP_NORTE!O492)</f>
        <v>*</v>
      </c>
      <c r="Q482" s="143" t="str">
        <f>IF(SP_NORTE!P492="","*",SP_NORTE!P492)</f>
        <v>*</v>
      </c>
      <c r="R482" s="145" t="str">
        <f>IF(SP_NORTE!Q492="","*",CONCATENATE(SP_NORTE!Q492," ",SP_NORTE!R492))</f>
        <v>*</v>
      </c>
      <c r="S482" s="145" t="str">
        <f>IF(SP_NORTE!V492="","*",SP_NORTE!V492)</f>
        <v>*</v>
      </c>
      <c r="T482" s="145" t="str">
        <f>IF(SP_NORTE!W492="","*",SP_NORTE!W492)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IF(SP_NORTE!Y493="","*",SP_NORTE!Y493)</f>
        <v>*</v>
      </c>
      <c r="B483" s="146" t="str">
        <f>IF(SP_NORTE!X493="","*",SP_NORTE!X493)</f>
        <v>*</v>
      </c>
      <c r="C483" s="146" t="str">
        <f>IF(SP_NORTE!Z493="","*",SP_NORTE!Z493)</f>
        <v>*</v>
      </c>
      <c r="D483" s="138" t="str">
        <f>IF(SP_NORTE!S493="","*",SP_NORTE!S493)</f>
        <v>-</v>
      </c>
      <c r="E483" s="138" t="str">
        <f>IF(SP_NORTE!T493="","*",SP_NORTE!T493)</f>
        <v>-</v>
      </c>
      <c r="F483" s="145" t="str">
        <f>IF(SP_NORTE!B493="","*",SP_NORTE!B493)</f>
        <v>*</v>
      </c>
      <c r="G483" s="145" t="str">
        <f>IF(SP_NORTE!D493="","*",SP_NORTE!D493)</f>
        <v>*</v>
      </c>
      <c r="H483" s="145" t="str">
        <f>IF(SP_NORTE!F493="","*",SP_NORTE!F493)</f>
        <v>*</v>
      </c>
      <c r="I483" s="145" t="str">
        <f>IF(SP_NORTE!H493="","*",SP_NORTE!H493)</f>
        <v>*</v>
      </c>
      <c r="J483" s="145" t="str">
        <f>IF(SP_NORTE!I493="","*",SP_NORTE!I493)</f>
        <v>*</v>
      </c>
      <c r="K483" s="138" t="str">
        <f>IF(SP_NORTE!M493="","*",SP_NORTE!M493)</f>
        <v>-</v>
      </c>
      <c r="L483" s="138" t="str">
        <f>IF(SP_NORTE!N493="","*",SP_NORTE!N493)</f>
        <v>-</v>
      </c>
      <c r="M483" s="139" t="str">
        <f>IF(SP_NORTE!J493="","*",SP_NORTE!J493)</f>
        <v>*</v>
      </c>
      <c r="N483" s="144" t="str">
        <f>IF(SP_NORTE!K493="","*",SP_NORTE!K493)</f>
        <v>*</v>
      </c>
      <c r="O483" s="144" t="str">
        <f>IF(SP_NORTE!L493="","*",SP_NORTE!L493)</f>
        <v>*</v>
      </c>
      <c r="P483" s="143" t="str">
        <f>IF(SP_NORTE!O493="","*",SP_NORTE!O493)</f>
        <v>*</v>
      </c>
      <c r="Q483" s="143" t="str">
        <f>IF(SP_NORTE!P493="","*",SP_NORTE!P493)</f>
        <v>*</v>
      </c>
      <c r="R483" s="145" t="str">
        <f>IF(SP_NORTE!Q493="","*",CONCATENATE(SP_NORTE!Q493," ",SP_NORTE!R493))</f>
        <v>*</v>
      </c>
      <c r="S483" s="145" t="str">
        <f>IF(SP_NORTE!V493="","*",SP_NORTE!V493)</f>
        <v>*</v>
      </c>
      <c r="T483" s="145" t="str">
        <f>IF(SP_NORTE!W493="","*",SP_NORTE!W493)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IF(SP_NORTE!Y494="","*",SP_NORTE!Y494)</f>
        <v>*</v>
      </c>
      <c r="B484" s="146" t="str">
        <f>IF(SP_NORTE!X494="","*",SP_NORTE!X494)</f>
        <v>*</v>
      </c>
      <c r="C484" s="146" t="str">
        <f>IF(SP_NORTE!Z494="","*",SP_NORTE!Z494)</f>
        <v>*</v>
      </c>
      <c r="D484" s="138" t="str">
        <f>IF(SP_NORTE!S494="","*",SP_NORTE!S494)</f>
        <v>-</v>
      </c>
      <c r="E484" s="138" t="str">
        <f>IF(SP_NORTE!T494="","*",SP_NORTE!T494)</f>
        <v>-</v>
      </c>
      <c r="F484" s="145" t="str">
        <f>IF(SP_NORTE!B494="","*",SP_NORTE!B494)</f>
        <v>*</v>
      </c>
      <c r="G484" s="145" t="str">
        <f>IF(SP_NORTE!D494="","*",SP_NORTE!D494)</f>
        <v>*</v>
      </c>
      <c r="H484" s="145" t="str">
        <f>IF(SP_NORTE!F494="","*",SP_NORTE!F494)</f>
        <v>*</v>
      </c>
      <c r="I484" s="145" t="str">
        <f>IF(SP_NORTE!H494="","*",SP_NORTE!H494)</f>
        <v>*</v>
      </c>
      <c r="J484" s="145" t="str">
        <f>IF(SP_NORTE!I494="","*",SP_NORTE!I494)</f>
        <v>*</v>
      </c>
      <c r="K484" s="138" t="str">
        <f>IF(SP_NORTE!M494="","*",SP_NORTE!M494)</f>
        <v>-</v>
      </c>
      <c r="L484" s="138" t="str">
        <f>IF(SP_NORTE!N494="","*",SP_NORTE!N494)</f>
        <v>-</v>
      </c>
      <c r="M484" s="139" t="str">
        <f>IF(SP_NORTE!J494="","*",SP_NORTE!J494)</f>
        <v>*</v>
      </c>
      <c r="N484" s="144" t="str">
        <f>IF(SP_NORTE!K494="","*",SP_NORTE!K494)</f>
        <v>*</v>
      </c>
      <c r="O484" s="144" t="str">
        <f>IF(SP_NORTE!L494="","*",SP_NORTE!L494)</f>
        <v>*</v>
      </c>
      <c r="P484" s="143" t="str">
        <f>IF(SP_NORTE!O494="","*",SP_NORTE!O494)</f>
        <v>*</v>
      </c>
      <c r="Q484" s="143" t="str">
        <f>IF(SP_NORTE!P494="","*",SP_NORTE!P494)</f>
        <v>*</v>
      </c>
      <c r="R484" s="145" t="str">
        <f>IF(SP_NORTE!Q494="","*",CONCATENATE(SP_NORTE!Q494," ",SP_NORTE!R494))</f>
        <v>*</v>
      </c>
      <c r="S484" s="145" t="str">
        <f>IF(SP_NORTE!V494="","*",SP_NORTE!V494)</f>
        <v>*</v>
      </c>
      <c r="T484" s="145" t="str">
        <f>IF(SP_NORTE!W494="","*",SP_NORTE!W494)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IF(SP_NORTE!Y495="","*",SP_NORTE!Y495)</f>
        <v>*</v>
      </c>
      <c r="B485" s="146" t="str">
        <f>IF(SP_NORTE!X495="","*",SP_NORTE!X495)</f>
        <v>*</v>
      </c>
      <c r="C485" s="146" t="str">
        <f>IF(SP_NORTE!Z495="","*",SP_NORTE!Z495)</f>
        <v>*</v>
      </c>
      <c r="D485" s="138" t="str">
        <f>IF(SP_NORTE!S495="","*",SP_NORTE!S495)</f>
        <v>-</v>
      </c>
      <c r="E485" s="138" t="str">
        <f>IF(SP_NORTE!T495="","*",SP_NORTE!T495)</f>
        <v>-</v>
      </c>
      <c r="F485" s="145" t="str">
        <f>IF(SP_NORTE!B495="","*",SP_NORTE!B495)</f>
        <v>*</v>
      </c>
      <c r="G485" s="145" t="str">
        <f>IF(SP_NORTE!D495="","*",SP_NORTE!D495)</f>
        <v>*</v>
      </c>
      <c r="H485" s="145" t="str">
        <f>IF(SP_NORTE!F495="","*",SP_NORTE!F495)</f>
        <v>*</v>
      </c>
      <c r="I485" s="145" t="str">
        <f>IF(SP_NORTE!H495="","*",SP_NORTE!H495)</f>
        <v>*</v>
      </c>
      <c r="J485" s="145" t="str">
        <f>IF(SP_NORTE!I495="","*",SP_NORTE!I495)</f>
        <v>*</v>
      </c>
      <c r="K485" s="138" t="str">
        <f>IF(SP_NORTE!M495="","*",SP_NORTE!M495)</f>
        <v>-</v>
      </c>
      <c r="L485" s="138" t="str">
        <f>IF(SP_NORTE!N495="","*",SP_NORTE!N495)</f>
        <v>-</v>
      </c>
      <c r="M485" s="139" t="str">
        <f>IF(SP_NORTE!J495="","*",SP_NORTE!J495)</f>
        <v>*</v>
      </c>
      <c r="N485" s="144" t="str">
        <f>IF(SP_NORTE!K495="","*",SP_NORTE!K495)</f>
        <v>*</v>
      </c>
      <c r="O485" s="144" t="str">
        <f>IF(SP_NORTE!L495="","*",SP_NORTE!L495)</f>
        <v>*</v>
      </c>
      <c r="P485" s="143" t="str">
        <f>IF(SP_NORTE!O495="","*",SP_NORTE!O495)</f>
        <v>*</v>
      </c>
      <c r="Q485" s="143" t="str">
        <f>IF(SP_NORTE!P495="","*",SP_NORTE!P495)</f>
        <v>*</v>
      </c>
      <c r="R485" s="145" t="str">
        <f>IF(SP_NORTE!Q495="","*",CONCATENATE(SP_NORTE!Q495," ",SP_NORTE!R495))</f>
        <v>*</v>
      </c>
      <c r="S485" s="145" t="str">
        <f>IF(SP_NORTE!V495="","*",SP_NORTE!V495)</f>
        <v>*</v>
      </c>
      <c r="T485" s="145" t="str">
        <f>IF(SP_NORTE!W495="","*",SP_NORTE!W495)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IF(SP_NORTE!Y496="","*",SP_NORTE!Y496)</f>
        <v>*</v>
      </c>
      <c r="B486" s="146" t="str">
        <f>IF(SP_NORTE!X496="","*",SP_NORTE!X496)</f>
        <v>*</v>
      </c>
      <c r="C486" s="146" t="str">
        <f>IF(SP_NORTE!Z496="","*",SP_NORTE!Z496)</f>
        <v>*</v>
      </c>
      <c r="D486" s="138" t="str">
        <f>IF(SP_NORTE!S496="","*",SP_NORTE!S496)</f>
        <v>-</v>
      </c>
      <c r="E486" s="138" t="str">
        <f>IF(SP_NORTE!T496="","*",SP_NORTE!T496)</f>
        <v>-</v>
      </c>
      <c r="F486" s="145" t="str">
        <f>IF(SP_NORTE!B496="","*",SP_NORTE!B496)</f>
        <v>*</v>
      </c>
      <c r="G486" s="145" t="str">
        <f>IF(SP_NORTE!D496="","*",SP_NORTE!D496)</f>
        <v>*</v>
      </c>
      <c r="H486" s="145" t="str">
        <f>IF(SP_NORTE!F496="","*",SP_NORTE!F496)</f>
        <v>*</v>
      </c>
      <c r="I486" s="145" t="str">
        <f>IF(SP_NORTE!H496="","*",SP_NORTE!H496)</f>
        <v>*</v>
      </c>
      <c r="J486" s="145" t="str">
        <f>IF(SP_NORTE!I496="","*",SP_NORTE!I496)</f>
        <v>*</v>
      </c>
      <c r="K486" s="138" t="str">
        <f>IF(SP_NORTE!M496="","*",SP_NORTE!M496)</f>
        <v>-</v>
      </c>
      <c r="L486" s="138" t="str">
        <f>IF(SP_NORTE!N496="","*",SP_NORTE!N496)</f>
        <v>-</v>
      </c>
      <c r="M486" s="139" t="str">
        <f>IF(SP_NORTE!J496="","*",SP_NORTE!J496)</f>
        <v>*</v>
      </c>
      <c r="N486" s="144" t="str">
        <f>IF(SP_NORTE!K496="","*",SP_NORTE!K496)</f>
        <v>*</v>
      </c>
      <c r="O486" s="144" t="str">
        <f>IF(SP_NORTE!L496="","*",SP_NORTE!L496)</f>
        <v>*</v>
      </c>
      <c r="P486" s="143" t="str">
        <f>IF(SP_NORTE!O496="","*",SP_NORTE!O496)</f>
        <v>*</v>
      </c>
      <c r="Q486" s="143" t="str">
        <f>IF(SP_NORTE!P496="","*",SP_NORTE!P496)</f>
        <v>*</v>
      </c>
      <c r="R486" s="145" t="str">
        <f>IF(SP_NORTE!Q496="","*",CONCATENATE(SP_NORTE!Q496," ",SP_NORTE!R496))</f>
        <v>*</v>
      </c>
      <c r="S486" s="145" t="str">
        <f>IF(SP_NORTE!V496="","*",SP_NORTE!V496)</f>
        <v>*</v>
      </c>
      <c r="T486" s="145" t="str">
        <f>IF(SP_NORTE!W496="","*",SP_NORTE!W496)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IF(SP_NORTE!Y497="","*",SP_NORTE!Y497)</f>
        <v>*</v>
      </c>
      <c r="B487" s="146" t="str">
        <f>IF(SP_NORTE!X497="","*",SP_NORTE!X497)</f>
        <v>*</v>
      </c>
      <c r="C487" s="146" t="str">
        <f>IF(SP_NORTE!Z497="","*",SP_NORTE!Z497)</f>
        <v>*</v>
      </c>
      <c r="D487" s="138" t="str">
        <f>IF(SP_NORTE!S497="","*",SP_NORTE!S497)</f>
        <v>-</v>
      </c>
      <c r="E487" s="138" t="str">
        <f>IF(SP_NORTE!T497="","*",SP_NORTE!T497)</f>
        <v>-</v>
      </c>
      <c r="F487" s="145" t="str">
        <f>IF(SP_NORTE!B497="","*",SP_NORTE!B497)</f>
        <v>*</v>
      </c>
      <c r="G487" s="145" t="str">
        <f>IF(SP_NORTE!D497="","*",SP_NORTE!D497)</f>
        <v>*</v>
      </c>
      <c r="H487" s="145" t="str">
        <f>IF(SP_NORTE!F497="","*",SP_NORTE!F497)</f>
        <v>*</v>
      </c>
      <c r="I487" s="145" t="str">
        <f>IF(SP_NORTE!H497="","*",SP_NORTE!H497)</f>
        <v>*</v>
      </c>
      <c r="J487" s="145" t="str">
        <f>IF(SP_NORTE!I497="","*",SP_NORTE!I497)</f>
        <v>*</v>
      </c>
      <c r="K487" s="138" t="str">
        <f>IF(SP_NORTE!M497="","*",SP_NORTE!M497)</f>
        <v>-</v>
      </c>
      <c r="L487" s="138" t="str">
        <f>IF(SP_NORTE!N497="","*",SP_NORTE!N497)</f>
        <v>-</v>
      </c>
      <c r="M487" s="139" t="str">
        <f>IF(SP_NORTE!J497="","*",SP_NORTE!J497)</f>
        <v>*</v>
      </c>
      <c r="N487" s="144" t="str">
        <f>IF(SP_NORTE!K497="","*",SP_NORTE!K497)</f>
        <v>*</v>
      </c>
      <c r="O487" s="144" t="str">
        <f>IF(SP_NORTE!L497="","*",SP_NORTE!L497)</f>
        <v>*</v>
      </c>
      <c r="P487" s="143" t="str">
        <f>IF(SP_NORTE!O497="","*",SP_NORTE!O497)</f>
        <v>*</v>
      </c>
      <c r="Q487" s="143" t="str">
        <f>IF(SP_NORTE!P497="","*",SP_NORTE!P497)</f>
        <v>*</v>
      </c>
      <c r="R487" s="145" t="str">
        <f>IF(SP_NORTE!Q497="","*",CONCATENATE(SP_NORTE!Q497," ",SP_NORTE!R497))</f>
        <v>*</v>
      </c>
      <c r="S487" s="145" t="str">
        <f>IF(SP_NORTE!V497="","*",SP_NORTE!V497)</f>
        <v>*</v>
      </c>
      <c r="T487" s="145" t="str">
        <f>IF(SP_NORTE!W497="","*",SP_NORTE!W497)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IF(SP_NORTE!Y498="","*",SP_NORTE!Y498)</f>
        <v>*</v>
      </c>
      <c r="B488" s="146" t="str">
        <f>IF(SP_NORTE!X498="","*",SP_NORTE!X498)</f>
        <v>*</v>
      </c>
      <c r="C488" s="146" t="str">
        <f>IF(SP_NORTE!Z498="","*",SP_NORTE!Z498)</f>
        <v>*</v>
      </c>
      <c r="D488" s="138" t="str">
        <f>IF(SP_NORTE!S498="","*",SP_NORTE!S498)</f>
        <v>-</v>
      </c>
      <c r="E488" s="138" t="str">
        <f>IF(SP_NORTE!T498="","*",SP_NORTE!T498)</f>
        <v>-</v>
      </c>
      <c r="F488" s="145" t="str">
        <f>IF(SP_NORTE!B498="","*",SP_NORTE!B498)</f>
        <v>*</v>
      </c>
      <c r="G488" s="145" t="str">
        <f>IF(SP_NORTE!D498="","*",SP_NORTE!D498)</f>
        <v>*</v>
      </c>
      <c r="H488" s="145" t="str">
        <f>IF(SP_NORTE!F498="","*",SP_NORTE!F498)</f>
        <v>*</v>
      </c>
      <c r="I488" s="145" t="str">
        <f>IF(SP_NORTE!H498="","*",SP_NORTE!H498)</f>
        <v>*</v>
      </c>
      <c r="J488" s="145" t="str">
        <f>IF(SP_NORTE!I498="","*",SP_NORTE!I498)</f>
        <v>*</v>
      </c>
      <c r="K488" s="138" t="str">
        <f>IF(SP_NORTE!M498="","*",SP_NORTE!M498)</f>
        <v>-</v>
      </c>
      <c r="L488" s="138" t="str">
        <f>IF(SP_NORTE!N498="","*",SP_NORTE!N498)</f>
        <v>-</v>
      </c>
      <c r="M488" s="139" t="str">
        <f>IF(SP_NORTE!J498="","*",SP_NORTE!J498)</f>
        <v>*</v>
      </c>
      <c r="N488" s="144" t="str">
        <f>IF(SP_NORTE!K498="","*",SP_NORTE!K498)</f>
        <v>*</v>
      </c>
      <c r="O488" s="144" t="str">
        <f>IF(SP_NORTE!L498="","*",SP_NORTE!L498)</f>
        <v>*</v>
      </c>
      <c r="P488" s="143" t="str">
        <f>IF(SP_NORTE!O498="","*",SP_NORTE!O498)</f>
        <v>*</v>
      </c>
      <c r="Q488" s="143" t="str">
        <f>IF(SP_NORTE!P498="","*",SP_NORTE!P498)</f>
        <v>*</v>
      </c>
      <c r="R488" s="145" t="str">
        <f>IF(SP_NORTE!Q498="","*",CONCATENATE(SP_NORTE!Q498," ",SP_NORTE!R498))</f>
        <v>*</v>
      </c>
      <c r="S488" s="145" t="str">
        <f>IF(SP_NORTE!V498="","*",SP_NORTE!V498)</f>
        <v>*</v>
      </c>
      <c r="T488" s="145" t="str">
        <f>IF(SP_NORTE!W498="","*",SP_NORTE!W498)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IF(SP_NORTE!Y499="","*",SP_NORTE!Y499)</f>
        <v>*</v>
      </c>
      <c r="B489" s="146" t="str">
        <f>IF(SP_NORTE!X499="","*",SP_NORTE!X499)</f>
        <v>*</v>
      </c>
      <c r="C489" s="146" t="str">
        <f>IF(SP_NORTE!Z499="","*",SP_NORTE!Z499)</f>
        <v>*</v>
      </c>
      <c r="D489" s="138" t="str">
        <f>IF(SP_NORTE!S499="","*",SP_NORTE!S499)</f>
        <v>-</v>
      </c>
      <c r="E489" s="138" t="str">
        <f>IF(SP_NORTE!T499="","*",SP_NORTE!T499)</f>
        <v>-</v>
      </c>
      <c r="F489" s="145" t="str">
        <f>IF(SP_NORTE!B499="","*",SP_NORTE!B499)</f>
        <v>*</v>
      </c>
      <c r="G489" s="145" t="str">
        <f>IF(SP_NORTE!D499="","*",SP_NORTE!D499)</f>
        <v>*</v>
      </c>
      <c r="H489" s="145" t="str">
        <f>IF(SP_NORTE!F499="","*",SP_NORTE!F499)</f>
        <v>*</v>
      </c>
      <c r="I489" s="145" t="str">
        <f>IF(SP_NORTE!H499="","*",SP_NORTE!H499)</f>
        <v>*</v>
      </c>
      <c r="J489" s="145" t="str">
        <f>IF(SP_NORTE!I499="","*",SP_NORTE!I499)</f>
        <v>*</v>
      </c>
      <c r="K489" s="138" t="str">
        <f>IF(SP_NORTE!M499="","*",SP_NORTE!M499)</f>
        <v>-</v>
      </c>
      <c r="L489" s="138" t="str">
        <f>IF(SP_NORTE!N499="","*",SP_NORTE!N499)</f>
        <v>-</v>
      </c>
      <c r="M489" s="139" t="str">
        <f>IF(SP_NORTE!J499="","*",SP_NORTE!J499)</f>
        <v>*</v>
      </c>
      <c r="N489" s="144" t="str">
        <f>IF(SP_NORTE!K499="","*",SP_NORTE!K499)</f>
        <v>*</v>
      </c>
      <c r="O489" s="144" t="str">
        <f>IF(SP_NORTE!L499="","*",SP_NORTE!L499)</f>
        <v>*</v>
      </c>
      <c r="P489" s="143" t="str">
        <f>IF(SP_NORTE!O499="","*",SP_NORTE!O499)</f>
        <v>*</v>
      </c>
      <c r="Q489" s="143" t="str">
        <f>IF(SP_NORTE!P499="","*",SP_NORTE!P499)</f>
        <v>*</v>
      </c>
      <c r="R489" s="145" t="str">
        <f>IF(SP_NORTE!Q499="","*",CONCATENATE(SP_NORTE!Q499," ",SP_NORTE!R499))</f>
        <v>*</v>
      </c>
      <c r="S489" s="145" t="str">
        <f>IF(SP_NORTE!V499="","*",SP_NORTE!V499)</f>
        <v>*</v>
      </c>
      <c r="T489" s="145" t="str">
        <f>IF(SP_NORTE!W499="","*",SP_NORTE!W499)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IF(SP_NORTE!Y500="","*",SP_NORTE!Y500)</f>
        <v>*</v>
      </c>
      <c r="B490" s="146" t="str">
        <f>IF(SP_NORTE!X500="","*",SP_NORTE!X500)</f>
        <v>*</v>
      </c>
      <c r="C490" s="146" t="str">
        <f>IF(SP_NORTE!Z500="","*",SP_NORTE!Z500)</f>
        <v>*</v>
      </c>
      <c r="D490" s="138" t="str">
        <f>IF(SP_NORTE!S500="","*",SP_NORTE!S500)</f>
        <v>-</v>
      </c>
      <c r="E490" s="138" t="str">
        <f>IF(SP_NORTE!T500="","*",SP_NORTE!T500)</f>
        <v>-</v>
      </c>
      <c r="F490" s="145" t="str">
        <f>IF(SP_NORTE!B500="","*",SP_NORTE!B500)</f>
        <v>*</v>
      </c>
      <c r="G490" s="145" t="str">
        <f>IF(SP_NORTE!D500="","*",SP_NORTE!D500)</f>
        <v>*</v>
      </c>
      <c r="H490" s="145" t="str">
        <f>IF(SP_NORTE!F500="","*",SP_NORTE!F500)</f>
        <v>*</v>
      </c>
      <c r="I490" s="145" t="str">
        <f>IF(SP_NORTE!H500="","*",SP_NORTE!H500)</f>
        <v>*</v>
      </c>
      <c r="J490" s="145" t="str">
        <f>IF(SP_NORTE!I500="","*",SP_NORTE!I500)</f>
        <v>*</v>
      </c>
      <c r="K490" s="138" t="str">
        <f>IF(SP_NORTE!M500="","*",SP_NORTE!M500)</f>
        <v>-</v>
      </c>
      <c r="L490" s="138" t="str">
        <f>IF(SP_NORTE!N500="","*",SP_NORTE!N500)</f>
        <v>-</v>
      </c>
      <c r="M490" s="139" t="str">
        <f>IF(SP_NORTE!J500="","*",SP_NORTE!J500)</f>
        <v>*</v>
      </c>
      <c r="N490" s="144" t="str">
        <f>IF(SP_NORTE!K500="","*",SP_NORTE!K500)</f>
        <v>*</v>
      </c>
      <c r="O490" s="144" t="str">
        <f>IF(SP_NORTE!L500="","*",SP_NORTE!L500)</f>
        <v>*</v>
      </c>
      <c r="P490" s="143" t="str">
        <f>IF(SP_NORTE!O500="","*",SP_NORTE!O500)</f>
        <v>*</v>
      </c>
      <c r="Q490" s="143" t="str">
        <f>IF(SP_NORTE!P500="","*",SP_NORTE!P500)</f>
        <v>*</v>
      </c>
      <c r="R490" s="145" t="str">
        <f>IF(SP_NORTE!Q500="","*",CONCATENATE(SP_NORTE!Q500," ",SP_NORTE!R500))</f>
        <v>*</v>
      </c>
      <c r="S490" s="145" t="str">
        <f>IF(SP_NORTE!V500="","*",SP_NORTE!V500)</f>
        <v>*</v>
      </c>
      <c r="T490" s="145" t="str">
        <f>IF(SP_NORTE!W500="","*",SP_NORTE!W500)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IF(SP_NORTE!Y501="","*",SP_NORTE!Y501)</f>
        <v>*</v>
      </c>
      <c r="B491" s="146" t="str">
        <f>IF(SP_NORTE!X501="","*",SP_NORTE!X501)</f>
        <v>*</v>
      </c>
      <c r="C491" s="146" t="str">
        <f>IF(SP_NORTE!Z501="","*",SP_NORTE!Z501)</f>
        <v>*</v>
      </c>
      <c r="D491" s="138" t="str">
        <f>IF(SP_NORTE!S501="","*",SP_NORTE!S501)</f>
        <v>-</v>
      </c>
      <c r="E491" s="138" t="str">
        <f>IF(SP_NORTE!T501="","*",SP_NORTE!T501)</f>
        <v>-</v>
      </c>
      <c r="F491" s="145" t="str">
        <f>IF(SP_NORTE!B501="","*",SP_NORTE!B501)</f>
        <v>*</v>
      </c>
      <c r="G491" s="145" t="str">
        <f>IF(SP_NORTE!D501="","*",SP_NORTE!D501)</f>
        <v>*</v>
      </c>
      <c r="H491" s="145" t="str">
        <f>IF(SP_NORTE!F501="","*",SP_NORTE!F501)</f>
        <v>*</v>
      </c>
      <c r="I491" s="145" t="str">
        <f>IF(SP_NORTE!H501="","*",SP_NORTE!H501)</f>
        <v>*</v>
      </c>
      <c r="J491" s="145" t="str">
        <f>IF(SP_NORTE!I501="","*",SP_NORTE!I501)</f>
        <v>*</v>
      </c>
      <c r="K491" s="138" t="str">
        <f>IF(SP_NORTE!M501="","*",SP_NORTE!M501)</f>
        <v>-</v>
      </c>
      <c r="L491" s="138" t="str">
        <f>IF(SP_NORTE!N501="","*",SP_NORTE!N501)</f>
        <v>-</v>
      </c>
      <c r="M491" s="139" t="str">
        <f>IF(SP_NORTE!J501="","*",SP_NORTE!J501)</f>
        <v>*</v>
      </c>
      <c r="N491" s="144" t="str">
        <f>IF(SP_NORTE!K501="","*",SP_NORTE!K501)</f>
        <v>*</v>
      </c>
      <c r="O491" s="144" t="str">
        <f>IF(SP_NORTE!L501="","*",SP_NORTE!L501)</f>
        <v>*</v>
      </c>
      <c r="P491" s="143" t="str">
        <f>IF(SP_NORTE!O501="","*",SP_NORTE!O501)</f>
        <v>*</v>
      </c>
      <c r="Q491" s="143" t="str">
        <f>IF(SP_NORTE!P501="","*",SP_NORTE!P501)</f>
        <v>*</v>
      </c>
      <c r="R491" s="145" t="str">
        <f>IF(SP_NORTE!Q501="","*",CONCATENATE(SP_NORTE!Q501," ",SP_NORTE!R501))</f>
        <v>*</v>
      </c>
      <c r="S491" s="145" t="str">
        <f>IF(SP_NORTE!V501="","*",SP_NORTE!V501)</f>
        <v>*</v>
      </c>
      <c r="T491" s="145" t="str">
        <f>IF(SP_NORTE!W501="","*",SP_NORTE!W501)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IF(SP_NORTE!Y502="","*",SP_NORTE!Y502)</f>
        <v>*</v>
      </c>
      <c r="B492" s="146" t="str">
        <f>IF(SP_NORTE!X502="","*",SP_NORTE!X502)</f>
        <v>*</v>
      </c>
      <c r="C492" s="146" t="str">
        <f>IF(SP_NORTE!Z502="","*",SP_NORTE!Z502)</f>
        <v>*</v>
      </c>
      <c r="D492" s="138" t="str">
        <f>IF(SP_NORTE!S502="","*",SP_NORTE!S502)</f>
        <v>-</v>
      </c>
      <c r="E492" s="138" t="str">
        <f>IF(SP_NORTE!T502="","*",SP_NORTE!T502)</f>
        <v>-</v>
      </c>
      <c r="F492" s="145" t="str">
        <f>IF(SP_NORTE!B502="","*",SP_NORTE!B502)</f>
        <v>*</v>
      </c>
      <c r="G492" s="145" t="str">
        <f>IF(SP_NORTE!D502="","*",SP_NORTE!D502)</f>
        <v>*</v>
      </c>
      <c r="H492" s="145" t="str">
        <f>IF(SP_NORTE!F502="","*",SP_NORTE!F502)</f>
        <v>*</v>
      </c>
      <c r="I492" s="145" t="str">
        <f>IF(SP_NORTE!H502="","*",SP_NORTE!H502)</f>
        <v>*</v>
      </c>
      <c r="J492" s="145" t="str">
        <f>IF(SP_NORTE!I502="","*",SP_NORTE!I502)</f>
        <v>*</v>
      </c>
      <c r="K492" s="138" t="str">
        <f>IF(SP_NORTE!M502="","*",SP_NORTE!M502)</f>
        <v>-</v>
      </c>
      <c r="L492" s="138" t="str">
        <f>IF(SP_NORTE!N502="","*",SP_NORTE!N502)</f>
        <v>-</v>
      </c>
      <c r="M492" s="139" t="str">
        <f>IF(SP_NORTE!J502="","*",SP_NORTE!J502)</f>
        <v>*</v>
      </c>
      <c r="N492" s="144" t="str">
        <f>IF(SP_NORTE!K502="","*",SP_NORTE!K502)</f>
        <v>*</v>
      </c>
      <c r="O492" s="144" t="str">
        <f>IF(SP_NORTE!L502="","*",SP_NORTE!L502)</f>
        <v>*</v>
      </c>
      <c r="P492" s="143" t="str">
        <f>IF(SP_NORTE!O502="","*",SP_NORTE!O502)</f>
        <v>*</v>
      </c>
      <c r="Q492" s="143" t="str">
        <f>IF(SP_NORTE!P502="","*",SP_NORTE!P502)</f>
        <v>*</v>
      </c>
      <c r="R492" s="145" t="str">
        <f>IF(SP_NORTE!Q502="","*",CONCATENATE(SP_NORTE!Q502," ",SP_NORTE!R502))</f>
        <v>*</v>
      </c>
      <c r="S492" s="145" t="str">
        <f>IF(SP_NORTE!V502="","*",SP_NORTE!V502)</f>
        <v>*</v>
      </c>
      <c r="T492" s="145" t="str">
        <f>IF(SP_NORTE!W502="","*",SP_NORTE!W502)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IF(SP_NORTE!Y503="","*",SP_NORTE!Y503)</f>
        <v>*</v>
      </c>
      <c r="B493" s="146" t="str">
        <f>IF(SP_NORTE!X503="","*",SP_NORTE!X503)</f>
        <v>*</v>
      </c>
      <c r="C493" s="146" t="str">
        <f>IF(SP_NORTE!Z503="","*",SP_NORTE!Z503)</f>
        <v>*</v>
      </c>
      <c r="D493" s="138" t="str">
        <f>IF(SP_NORTE!S503="","*",SP_NORTE!S503)</f>
        <v>-</v>
      </c>
      <c r="E493" s="138" t="str">
        <f>IF(SP_NORTE!T503="","*",SP_NORTE!T503)</f>
        <v>-</v>
      </c>
      <c r="F493" s="145" t="str">
        <f>IF(SP_NORTE!B503="","*",SP_NORTE!B503)</f>
        <v>*</v>
      </c>
      <c r="G493" s="145" t="str">
        <f>IF(SP_NORTE!D503="","*",SP_NORTE!D503)</f>
        <v>*</v>
      </c>
      <c r="H493" s="145" t="str">
        <f>IF(SP_NORTE!F503="","*",SP_NORTE!F503)</f>
        <v>*</v>
      </c>
      <c r="I493" s="145" t="str">
        <f>IF(SP_NORTE!H503="","*",SP_NORTE!H503)</f>
        <v>*</v>
      </c>
      <c r="J493" s="145" t="str">
        <f>IF(SP_NORTE!I503="","*",SP_NORTE!I503)</f>
        <v>*</v>
      </c>
      <c r="K493" s="138" t="str">
        <f>IF(SP_NORTE!M503="","*",SP_NORTE!M503)</f>
        <v>-</v>
      </c>
      <c r="L493" s="138" t="str">
        <f>IF(SP_NORTE!N503="","*",SP_NORTE!N503)</f>
        <v>-</v>
      </c>
      <c r="M493" s="139" t="str">
        <f>IF(SP_NORTE!J503="","*",SP_NORTE!J503)</f>
        <v>*</v>
      </c>
      <c r="N493" s="144" t="str">
        <f>IF(SP_NORTE!K503="","*",SP_NORTE!K503)</f>
        <v>*</v>
      </c>
      <c r="O493" s="144" t="str">
        <f>IF(SP_NORTE!L503="","*",SP_NORTE!L503)</f>
        <v>*</v>
      </c>
      <c r="P493" s="143" t="str">
        <f>IF(SP_NORTE!O503="","*",SP_NORTE!O503)</f>
        <v>*</v>
      </c>
      <c r="Q493" s="143" t="str">
        <f>IF(SP_NORTE!P503="","*",SP_NORTE!P503)</f>
        <v>*</v>
      </c>
      <c r="R493" s="145" t="str">
        <f>IF(SP_NORTE!Q503="","*",CONCATENATE(SP_NORTE!Q503," ",SP_NORTE!R503))</f>
        <v>*</v>
      </c>
      <c r="S493" s="145" t="str">
        <f>IF(SP_NORTE!V503="","*",SP_NORTE!V503)</f>
        <v>*</v>
      </c>
      <c r="T493" s="145" t="str">
        <f>IF(SP_NORTE!W503="","*",SP_NORTE!W503)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IF(SP_NORTE!Y504="","*",SP_NORTE!Y504)</f>
        <v>*</v>
      </c>
      <c r="B494" s="146" t="str">
        <f>IF(SP_NORTE!X504="","*",SP_NORTE!X504)</f>
        <v>*</v>
      </c>
      <c r="C494" s="146" t="str">
        <f>IF(SP_NORTE!Z504="","*",SP_NORTE!Z504)</f>
        <v>*</v>
      </c>
      <c r="D494" s="138" t="str">
        <f>IF(SP_NORTE!S504="","*",SP_NORTE!S504)</f>
        <v>-</v>
      </c>
      <c r="E494" s="138" t="str">
        <f>IF(SP_NORTE!T504="","*",SP_NORTE!T504)</f>
        <v>-</v>
      </c>
      <c r="F494" s="145" t="str">
        <f>IF(SP_NORTE!B504="","*",SP_NORTE!B504)</f>
        <v>*</v>
      </c>
      <c r="G494" s="145" t="str">
        <f>IF(SP_NORTE!D504="","*",SP_NORTE!D504)</f>
        <v>*</v>
      </c>
      <c r="H494" s="145" t="str">
        <f>IF(SP_NORTE!F504="","*",SP_NORTE!F504)</f>
        <v>*</v>
      </c>
      <c r="I494" s="145" t="str">
        <f>IF(SP_NORTE!H504="","*",SP_NORTE!H504)</f>
        <v>*</v>
      </c>
      <c r="J494" s="145" t="str">
        <f>IF(SP_NORTE!I504="","*",SP_NORTE!I504)</f>
        <v>*</v>
      </c>
      <c r="K494" s="138" t="str">
        <f>IF(SP_NORTE!M504="","*",SP_NORTE!M504)</f>
        <v>-</v>
      </c>
      <c r="L494" s="138" t="str">
        <f>IF(SP_NORTE!N504="","*",SP_NORTE!N504)</f>
        <v>-</v>
      </c>
      <c r="M494" s="139" t="str">
        <f>IF(SP_NORTE!J504="","*",SP_NORTE!J504)</f>
        <v>*</v>
      </c>
      <c r="N494" s="144" t="str">
        <f>IF(SP_NORTE!K504="","*",SP_NORTE!K504)</f>
        <v>*</v>
      </c>
      <c r="O494" s="144" t="str">
        <f>IF(SP_NORTE!L504="","*",SP_NORTE!L504)</f>
        <v>*</v>
      </c>
      <c r="P494" s="143" t="str">
        <f>IF(SP_NORTE!O504="","*",SP_NORTE!O504)</f>
        <v>*</v>
      </c>
      <c r="Q494" s="143" t="str">
        <f>IF(SP_NORTE!P504="","*",SP_NORTE!P504)</f>
        <v>*</v>
      </c>
      <c r="R494" s="145" t="str">
        <f>IF(SP_NORTE!Q504="","*",CONCATENATE(SP_NORTE!Q504," ",SP_NORTE!R504))</f>
        <v>*</v>
      </c>
      <c r="S494" s="145" t="str">
        <f>IF(SP_NORTE!V504="","*",SP_NORTE!V504)</f>
        <v>*</v>
      </c>
      <c r="T494" s="145" t="str">
        <f>IF(SP_NORTE!W504="","*",SP_NORTE!W504)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IF(SP_NORTE!Y505="","*",SP_NORTE!Y505)</f>
        <v>*</v>
      </c>
      <c r="B495" s="146" t="str">
        <f>IF(SP_NORTE!X505="","*",SP_NORTE!X505)</f>
        <v>*</v>
      </c>
      <c r="C495" s="146" t="str">
        <f>IF(SP_NORTE!Z505="","*",SP_NORTE!Z505)</f>
        <v>*</v>
      </c>
      <c r="D495" s="138" t="str">
        <f>IF(SP_NORTE!S505="","*",SP_NORTE!S505)</f>
        <v>-</v>
      </c>
      <c r="E495" s="138" t="str">
        <f>IF(SP_NORTE!T505="","*",SP_NORTE!T505)</f>
        <v>-</v>
      </c>
      <c r="F495" s="145" t="str">
        <f>IF(SP_NORTE!B505="","*",SP_NORTE!B505)</f>
        <v>*</v>
      </c>
      <c r="G495" s="145" t="str">
        <f>IF(SP_NORTE!D505="","*",SP_NORTE!D505)</f>
        <v>*</v>
      </c>
      <c r="H495" s="145" t="str">
        <f>IF(SP_NORTE!F505="","*",SP_NORTE!F505)</f>
        <v>*</v>
      </c>
      <c r="I495" s="145" t="str">
        <f>IF(SP_NORTE!H505="","*",SP_NORTE!H505)</f>
        <v>*</v>
      </c>
      <c r="J495" s="145" t="str">
        <f>IF(SP_NORTE!I505="","*",SP_NORTE!I505)</f>
        <v>*</v>
      </c>
      <c r="K495" s="138" t="str">
        <f>IF(SP_NORTE!M505="","*",SP_NORTE!M505)</f>
        <v>-</v>
      </c>
      <c r="L495" s="138" t="str">
        <f>IF(SP_NORTE!N505="","*",SP_NORTE!N505)</f>
        <v>-</v>
      </c>
      <c r="M495" s="139" t="str">
        <f>IF(SP_NORTE!J505="","*",SP_NORTE!J505)</f>
        <v>*</v>
      </c>
      <c r="N495" s="144" t="str">
        <f>IF(SP_NORTE!K505="","*",SP_NORTE!K505)</f>
        <v>*</v>
      </c>
      <c r="O495" s="144" t="str">
        <f>IF(SP_NORTE!L505="","*",SP_NORTE!L505)</f>
        <v>*</v>
      </c>
      <c r="P495" s="143" t="str">
        <f>IF(SP_NORTE!O505="","*",SP_NORTE!O505)</f>
        <v>*</v>
      </c>
      <c r="Q495" s="143" t="str">
        <f>IF(SP_NORTE!P505="","*",SP_NORTE!P505)</f>
        <v>*</v>
      </c>
      <c r="R495" s="145" t="str">
        <f>IF(SP_NORTE!Q505="","*",CONCATENATE(SP_NORTE!Q505," ",SP_NORTE!R505))</f>
        <v>*</v>
      </c>
      <c r="S495" s="145" t="str">
        <f>IF(SP_NORTE!V505="","*",SP_NORTE!V505)</f>
        <v>*</v>
      </c>
      <c r="T495" s="145" t="str">
        <f>IF(SP_NORTE!W505="","*",SP_NORTE!W505)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IF(SP_NORTE!Y506="","*",SP_NORTE!Y506)</f>
        <v>*</v>
      </c>
      <c r="B496" s="146" t="str">
        <f>IF(SP_NORTE!X506="","*",SP_NORTE!X506)</f>
        <v>*</v>
      </c>
      <c r="C496" s="146" t="str">
        <f>IF(SP_NORTE!Z506="","*",SP_NORTE!Z506)</f>
        <v>*</v>
      </c>
      <c r="D496" s="138" t="str">
        <f>IF(SP_NORTE!S506="","*",SP_NORTE!S506)</f>
        <v>-</v>
      </c>
      <c r="E496" s="138" t="str">
        <f>IF(SP_NORTE!T506="","*",SP_NORTE!T506)</f>
        <v>-</v>
      </c>
      <c r="F496" s="145" t="str">
        <f>IF(SP_NORTE!B506="","*",SP_NORTE!B506)</f>
        <v>*</v>
      </c>
      <c r="G496" s="145" t="str">
        <f>IF(SP_NORTE!D506="","*",SP_NORTE!D506)</f>
        <v>*</v>
      </c>
      <c r="H496" s="145" t="str">
        <f>IF(SP_NORTE!F506="","*",SP_NORTE!F506)</f>
        <v>*</v>
      </c>
      <c r="I496" s="145" t="str">
        <f>IF(SP_NORTE!H506="","*",SP_NORTE!H506)</f>
        <v>*</v>
      </c>
      <c r="J496" s="145" t="str">
        <f>IF(SP_NORTE!I506="","*",SP_NORTE!I506)</f>
        <v>*</v>
      </c>
      <c r="K496" s="138" t="str">
        <f>IF(SP_NORTE!M506="","*",SP_NORTE!M506)</f>
        <v>-</v>
      </c>
      <c r="L496" s="138" t="str">
        <f>IF(SP_NORTE!N506="","*",SP_NORTE!N506)</f>
        <v>-</v>
      </c>
      <c r="M496" s="139" t="str">
        <f>IF(SP_NORTE!J506="","*",SP_NORTE!J506)</f>
        <v>*</v>
      </c>
      <c r="N496" s="144" t="str">
        <f>IF(SP_NORTE!K506="","*",SP_NORTE!K506)</f>
        <v>*</v>
      </c>
      <c r="O496" s="144" t="str">
        <f>IF(SP_NORTE!L506="","*",SP_NORTE!L506)</f>
        <v>*</v>
      </c>
      <c r="P496" s="143" t="str">
        <f>IF(SP_NORTE!O506="","*",SP_NORTE!O506)</f>
        <v>*</v>
      </c>
      <c r="Q496" s="143" t="str">
        <f>IF(SP_NORTE!P506="","*",SP_NORTE!P506)</f>
        <v>*</v>
      </c>
      <c r="R496" s="145" t="str">
        <f>IF(SP_NORTE!Q506="","*",CONCATENATE(SP_NORTE!Q506," ",SP_NORTE!R506))</f>
        <v>*</v>
      </c>
      <c r="S496" s="145" t="str">
        <f>IF(SP_NORTE!V506="","*",SP_NORTE!V506)</f>
        <v>*</v>
      </c>
      <c r="T496" s="145" t="str">
        <f>IF(SP_NORTE!W506="","*",SP_NORTE!W506)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IF(SP_NORTE!Y507="","*",SP_NORTE!Y507)</f>
        <v>*</v>
      </c>
      <c r="B497" s="146" t="str">
        <f>IF(SP_NORTE!X507="","*",SP_NORTE!X507)</f>
        <v>*</v>
      </c>
      <c r="C497" s="146" t="str">
        <f>IF(SP_NORTE!Z507="","*",SP_NORTE!Z507)</f>
        <v>*</v>
      </c>
      <c r="D497" s="138" t="str">
        <f>IF(SP_NORTE!S507="","*",SP_NORTE!S507)</f>
        <v>-</v>
      </c>
      <c r="E497" s="138" t="str">
        <f>IF(SP_NORTE!T507="","*",SP_NORTE!T507)</f>
        <v>-</v>
      </c>
      <c r="F497" s="145" t="str">
        <f>IF(SP_NORTE!B507="","*",SP_NORTE!B507)</f>
        <v>*</v>
      </c>
      <c r="G497" s="145" t="str">
        <f>IF(SP_NORTE!D507="","*",SP_NORTE!D507)</f>
        <v>*</v>
      </c>
      <c r="H497" s="145" t="str">
        <f>IF(SP_NORTE!F507="","*",SP_NORTE!F507)</f>
        <v>*</v>
      </c>
      <c r="I497" s="145" t="str">
        <f>IF(SP_NORTE!H507="","*",SP_NORTE!H507)</f>
        <v>*</v>
      </c>
      <c r="J497" s="145" t="str">
        <f>IF(SP_NORTE!I507="","*",SP_NORTE!I507)</f>
        <v>*</v>
      </c>
      <c r="K497" s="138" t="str">
        <f>IF(SP_NORTE!M507="","*",SP_NORTE!M507)</f>
        <v>-</v>
      </c>
      <c r="L497" s="138" t="str">
        <f>IF(SP_NORTE!N507="","*",SP_NORTE!N507)</f>
        <v>-</v>
      </c>
      <c r="M497" s="139" t="str">
        <f>IF(SP_NORTE!J507="","*",SP_NORTE!J507)</f>
        <v>*</v>
      </c>
      <c r="N497" s="144" t="str">
        <f>IF(SP_NORTE!K507="","*",SP_NORTE!K507)</f>
        <v>*</v>
      </c>
      <c r="O497" s="144" t="str">
        <f>IF(SP_NORTE!L507="","*",SP_NORTE!L507)</f>
        <v>*</v>
      </c>
      <c r="P497" s="143" t="str">
        <f>IF(SP_NORTE!O507="","*",SP_NORTE!O507)</f>
        <v>*</v>
      </c>
      <c r="Q497" s="143" t="str">
        <f>IF(SP_NORTE!P507="","*",SP_NORTE!P507)</f>
        <v>*</v>
      </c>
      <c r="R497" s="145" t="str">
        <f>IF(SP_NORTE!Q507="","*",CONCATENATE(SP_NORTE!Q507," ",SP_NORTE!R507))</f>
        <v>*</v>
      </c>
      <c r="S497" s="145" t="str">
        <f>IF(SP_NORTE!V507="","*",SP_NORTE!V507)</f>
        <v>*</v>
      </c>
      <c r="T497" s="145" t="str">
        <f>IF(SP_NORTE!W507="","*",SP_NORTE!W507)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IF(SP_NORTE!Y508="","*",SP_NORTE!Y508)</f>
        <v>*</v>
      </c>
      <c r="B498" s="146" t="str">
        <f>IF(SP_NORTE!X508="","*",SP_NORTE!X508)</f>
        <v>*</v>
      </c>
      <c r="C498" s="146" t="str">
        <f>IF(SP_NORTE!Z508="","*",SP_NORTE!Z508)</f>
        <v>*</v>
      </c>
      <c r="D498" s="138" t="str">
        <f>IF(SP_NORTE!S508="","*",SP_NORTE!S508)</f>
        <v>-</v>
      </c>
      <c r="E498" s="138" t="str">
        <f>IF(SP_NORTE!T508="","*",SP_NORTE!T508)</f>
        <v>-</v>
      </c>
      <c r="F498" s="145" t="str">
        <f>IF(SP_NORTE!B508="","*",SP_NORTE!B508)</f>
        <v>*</v>
      </c>
      <c r="G498" s="145" t="str">
        <f>IF(SP_NORTE!D508="","*",SP_NORTE!D508)</f>
        <v>*</v>
      </c>
      <c r="H498" s="145" t="str">
        <f>IF(SP_NORTE!F508="","*",SP_NORTE!F508)</f>
        <v>*</v>
      </c>
      <c r="I498" s="145" t="str">
        <f>IF(SP_NORTE!H508="","*",SP_NORTE!H508)</f>
        <v>*</v>
      </c>
      <c r="J498" s="145" t="str">
        <f>IF(SP_NORTE!I508="","*",SP_NORTE!I508)</f>
        <v>*</v>
      </c>
      <c r="K498" s="138" t="str">
        <f>IF(SP_NORTE!M508="","*",SP_NORTE!M508)</f>
        <v>-</v>
      </c>
      <c r="L498" s="138" t="str">
        <f>IF(SP_NORTE!N508="","*",SP_NORTE!N508)</f>
        <v>-</v>
      </c>
      <c r="M498" s="139" t="str">
        <f>IF(SP_NORTE!J508="","*",SP_NORTE!J508)</f>
        <v>*</v>
      </c>
      <c r="N498" s="144" t="str">
        <f>IF(SP_NORTE!K508="","*",SP_NORTE!K508)</f>
        <v>*</v>
      </c>
      <c r="O498" s="144" t="str">
        <f>IF(SP_NORTE!L508="","*",SP_NORTE!L508)</f>
        <v>*</v>
      </c>
      <c r="P498" s="143" t="str">
        <f>IF(SP_NORTE!O508="","*",SP_NORTE!O508)</f>
        <v>*</v>
      </c>
      <c r="Q498" s="143" t="str">
        <f>IF(SP_NORTE!P508="","*",SP_NORTE!P508)</f>
        <v>*</v>
      </c>
      <c r="R498" s="145" t="str">
        <f>IF(SP_NORTE!Q508="","*",CONCATENATE(SP_NORTE!Q508," ",SP_NORTE!R508))</f>
        <v>*</v>
      </c>
      <c r="S498" s="145" t="str">
        <f>IF(SP_NORTE!V508="","*",SP_NORTE!V508)</f>
        <v>*</v>
      </c>
      <c r="T498" s="145" t="str">
        <f>IF(SP_NORTE!W508="","*",SP_NORTE!W508)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IF(SP_NORTE!Y509="","*",SP_NORTE!Y509)</f>
        <v>*</v>
      </c>
      <c r="B499" s="146" t="str">
        <f>IF(SP_NORTE!X509="","*",SP_NORTE!X509)</f>
        <v>*</v>
      </c>
      <c r="C499" s="146" t="str">
        <f>IF(SP_NORTE!Z509="","*",SP_NORTE!Z509)</f>
        <v>*</v>
      </c>
      <c r="D499" s="138" t="str">
        <f>IF(SP_NORTE!S509="","*",SP_NORTE!S509)</f>
        <v>-</v>
      </c>
      <c r="E499" s="138" t="str">
        <f>IF(SP_NORTE!T509="","*",SP_NORTE!T509)</f>
        <v>-</v>
      </c>
      <c r="F499" s="145" t="str">
        <f>IF(SP_NORTE!B509="","*",SP_NORTE!B509)</f>
        <v>*</v>
      </c>
      <c r="G499" s="145" t="str">
        <f>IF(SP_NORTE!D509="","*",SP_NORTE!D509)</f>
        <v>*</v>
      </c>
      <c r="H499" s="145" t="str">
        <f>IF(SP_NORTE!F509="","*",SP_NORTE!F509)</f>
        <v>*</v>
      </c>
      <c r="I499" s="145" t="str">
        <f>IF(SP_NORTE!H509="","*",SP_NORTE!H509)</f>
        <v>*</v>
      </c>
      <c r="J499" s="145" t="str">
        <f>IF(SP_NORTE!I509="","*",SP_NORTE!I509)</f>
        <v>*</v>
      </c>
      <c r="K499" s="138" t="str">
        <f>IF(SP_NORTE!M509="","*",SP_NORTE!M509)</f>
        <v>-</v>
      </c>
      <c r="L499" s="138" t="str">
        <f>IF(SP_NORTE!N509="","*",SP_NORTE!N509)</f>
        <v>-</v>
      </c>
      <c r="M499" s="139" t="str">
        <f>IF(SP_NORTE!J509="","*",SP_NORTE!J509)</f>
        <v>*</v>
      </c>
      <c r="N499" s="144" t="str">
        <f>IF(SP_NORTE!K509="","*",SP_NORTE!K509)</f>
        <v>*</v>
      </c>
      <c r="O499" s="144" t="str">
        <f>IF(SP_NORTE!L509="","*",SP_NORTE!L509)</f>
        <v>*</v>
      </c>
      <c r="P499" s="143" t="str">
        <f>IF(SP_NORTE!O509="","*",SP_NORTE!O509)</f>
        <v>*</v>
      </c>
      <c r="Q499" s="143" t="str">
        <f>IF(SP_NORTE!P509="","*",SP_NORTE!P509)</f>
        <v>*</v>
      </c>
      <c r="R499" s="145" t="str">
        <f>IF(SP_NORTE!Q509="","*",CONCATENATE(SP_NORTE!Q509," ",SP_NORTE!R509))</f>
        <v>*</v>
      </c>
      <c r="S499" s="145" t="str">
        <f>IF(SP_NORTE!V509="","*",SP_NORTE!V509)</f>
        <v>*</v>
      </c>
      <c r="T499" s="145" t="str">
        <f>IF(SP_NORTE!W509="","*",SP_NORTE!W509)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IF(SP_NORTE!Y510="","*",SP_NORTE!Y510)</f>
        <v>*</v>
      </c>
      <c r="B500" s="146" t="str">
        <f>IF(SP_NORTE!X510="","*",SP_NORTE!X510)</f>
        <v>*</v>
      </c>
      <c r="C500" s="146" t="str">
        <f>IF(SP_NORTE!Z510="","*",SP_NORTE!Z510)</f>
        <v>*</v>
      </c>
      <c r="D500" s="138" t="str">
        <f>IF(SP_NORTE!S510="","*",SP_NORTE!S510)</f>
        <v>-</v>
      </c>
      <c r="E500" s="138" t="str">
        <f>IF(SP_NORTE!T510="","*",SP_NORTE!T510)</f>
        <v>-</v>
      </c>
      <c r="F500" s="145" t="str">
        <f>IF(SP_NORTE!B510="","*",SP_NORTE!B510)</f>
        <v>*</v>
      </c>
      <c r="G500" s="145" t="str">
        <f>IF(SP_NORTE!D510="","*",SP_NORTE!D510)</f>
        <v>*</v>
      </c>
      <c r="H500" s="145" t="str">
        <f>IF(SP_NORTE!F510="","*",SP_NORTE!F510)</f>
        <v>*</v>
      </c>
      <c r="I500" s="145" t="str">
        <f>IF(SP_NORTE!H510="","*",SP_NORTE!H510)</f>
        <v>*</v>
      </c>
      <c r="J500" s="145" t="str">
        <f>IF(SP_NORTE!I510="","*",SP_NORTE!I510)</f>
        <v>*</v>
      </c>
      <c r="K500" s="138" t="str">
        <f>IF(SP_NORTE!M510="","*",SP_NORTE!M510)</f>
        <v>-</v>
      </c>
      <c r="L500" s="138" t="str">
        <f>IF(SP_NORTE!N510="","*",SP_NORTE!N510)</f>
        <v>-</v>
      </c>
      <c r="M500" s="139" t="str">
        <f>IF(SP_NORTE!J510="","*",SP_NORTE!J510)</f>
        <v>*</v>
      </c>
      <c r="N500" s="144" t="str">
        <f>IF(SP_NORTE!K510="","*",SP_NORTE!K510)</f>
        <v>*</v>
      </c>
      <c r="O500" s="144" t="str">
        <f>IF(SP_NORTE!L510="","*",SP_NORTE!L510)</f>
        <v>*</v>
      </c>
      <c r="P500" s="143" t="str">
        <f>IF(SP_NORTE!O510="","*",SP_NORTE!O510)</f>
        <v>*</v>
      </c>
      <c r="Q500" s="143" t="str">
        <f>IF(SP_NORTE!P510="","*",SP_NORTE!P510)</f>
        <v>*</v>
      </c>
      <c r="R500" s="145" t="str">
        <f>IF(SP_NORTE!Q510="","*",CONCATENATE(SP_NORTE!Q510," ",SP_NORTE!R510))</f>
        <v>*</v>
      </c>
      <c r="S500" s="145" t="str">
        <f>IF(SP_NORTE!V510="","*",SP_NORTE!V510)</f>
        <v>*</v>
      </c>
      <c r="T500" s="145" t="str">
        <f>IF(SP_NORTE!W510="","*",SP_NORTE!W510)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IF(SP_NORTE!Y511="","*",SP_NORTE!Y511)</f>
        <v>*</v>
      </c>
      <c r="B501" s="146" t="str">
        <f>IF(SP_NORTE!X511="","*",SP_NORTE!X511)</f>
        <v>*</v>
      </c>
      <c r="C501" s="146" t="str">
        <f>IF(SP_NORTE!Z511="","*",SP_NORTE!Z511)</f>
        <v>*</v>
      </c>
      <c r="D501" s="138" t="str">
        <f>IF(SP_NORTE!S511="","*",SP_NORTE!S511)</f>
        <v>-</v>
      </c>
      <c r="E501" s="138" t="str">
        <f>IF(SP_NORTE!T511="","*",SP_NORTE!T511)</f>
        <v>-</v>
      </c>
      <c r="F501" s="145" t="str">
        <f>IF(SP_NORTE!B511="","*",SP_NORTE!B511)</f>
        <v>*</v>
      </c>
      <c r="G501" s="145" t="str">
        <f>IF(SP_NORTE!D511="","*",SP_NORTE!D511)</f>
        <v>*</v>
      </c>
      <c r="H501" s="145" t="str">
        <f>IF(SP_NORTE!F511="","*",SP_NORTE!F511)</f>
        <v>*</v>
      </c>
      <c r="I501" s="145" t="str">
        <f>IF(SP_NORTE!H511="","*",SP_NORTE!H511)</f>
        <v>*</v>
      </c>
      <c r="J501" s="145" t="str">
        <f>IF(SP_NORTE!I511="","*",SP_NORTE!I511)</f>
        <v>*</v>
      </c>
      <c r="K501" s="138" t="str">
        <f>IF(SP_NORTE!M511="","*",SP_NORTE!M511)</f>
        <v>-</v>
      </c>
      <c r="L501" s="138" t="str">
        <f>IF(SP_NORTE!N511="","*",SP_NORTE!N511)</f>
        <v>-</v>
      </c>
      <c r="M501" s="139" t="str">
        <f>IF(SP_NORTE!J511="","*",SP_NORTE!J511)</f>
        <v>*</v>
      </c>
      <c r="N501" s="144" t="str">
        <f>IF(SP_NORTE!K511="","*",SP_NORTE!K511)</f>
        <v>*</v>
      </c>
      <c r="O501" s="144" t="str">
        <f>IF(SP_NORTE!L511="","*",SP_NORTE!L511)</f>
        <v>*</v>
      </c>
      <c r="P501" s="143" t="str">
        <f>IF(SP_NORTE!O511="","*",SP_NORTE!O511)</f>
        <v>*</v>
      </c>
      <c r="Q501" s="143" t="str">
        <f>IF(SP_NORTE!P511="","*",SP_NORTE!P511)</f>
        <v>*</v>
      </c>
      <c r="R501" s="145" t="str">
        <f>IF(SP_NORTE!Q511="","*",CONCATENATE(SP_NORTE!Q511," ",SP_NORTE!R511))</f>
        <v>*</v>
      </c>
      <c r="S501" s="145" t="str">
        <f>IF(SP_NORTE!V511="","*",SP_NORTE!V511)</f>
        <v>*</v>
      </c>
      <c r="T501" s="145" t="str">
        <f>IF(SP_NORTE!W511="","*",SP_NORTE!W511)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IF(SP_NORTE!Y512="","*",SP_NORTE!Y512)</f>
        <v>*</v>
      </c>
      <c r="B502" s="146" t="str">
        <f>IF(SP_NORTE!X512="","*",SP_NORTE!X512)</f>
        <v>*</v>
      </c>
      <c r="C502" s="146" t="str">
        <f>IF(SP_NORTE!Z512="","*",SP_NORTE!Z512)</f>
        <v>*</v>
      </c>
      <c r="D502" s="138" t="str">
        <f>IF(SP_NORTE!S512="","*",SP_NORTE!S512)</f>
        <v>-</v>
      </c>
      <c r="E502" s="138" t="str">
        <f>IF(SP_NORTE!T512="","*",SP_NORTE!T512)</f>
        <v>-</v>
      </c>
      <c r="F502" s="145" t="str">
        <f>IF(SP_NORTE!B512="","*",SP_NORTE!B512)</f>
        <v>*</v>
      </c>
      <c r="G502" s="145" t="str">
        <f>IF(SP_NORTE!D512="","*",SP_NORTE!D512)</f>
        <v>*</v>
      </c>
      <c r="H502" s="145" t="str">
        <f>IF(SP_NORTE!F512="","*",SP_NORTE!F512)</f>
        <v>*</v>
      </c>
      <c r="I502" s="145" t="str">
        <f>IF(SP_NORTE!H512="","*",SP_NORTE!H512)</f>
        <v>*</v>
      </c>
      <c r="J502" s="145" t="str">
        <f>IF(SP_NORTE!I512="","*",SP_NORTE!I512)</f>
        <v>*</v>
      </c>
      <c r="K502" s="138" t="str">
        <f>IF(SP_NORTE!M512="","*",SP_NORTE!M512)</f>
        <v>-</v>
      </c>
      <c r="L502" s="138" t="str">
        <f>IF(SP_NORTE!N512="","*",SP_NORTE!N512)</f>
        <v>-</v>
      </c>
      <c r="M502" s="139" t="str">
        <f>IF(SP_NORTE!J512="","*",SP_NORTE!J512)</f>
        <v>*</v>
      </c>
      <c r="N502" s="144" t="str">
        <f>IF(SP_NORTE!K512="","*",SP_NORTE!K512)</f>
        <v>*</v>
      </c>
      <c r="O502" s="144" t="str">
        <f>IF(SP_NORTE!L512="","*",SP_NORTE!L512)</f>
        <v>*</v>
      </c>
      <c r="P502" s="143" t="str">
        <f>IF(SP_NORTE!O512="","*",SP_NORTE!O512)</f>
        <v>*</v>
      </c>
      <c r="Q502" s="143" t="str">
        <f>IF(SP_NORTE!P512="","*",SP_NORTE!P512)</f>
        <v>*</v>
      </c>
      <c r="R502" s="145" t="str">
        <f>IF(SP_NORTE!Q512="","*",CONCATENATE(SP_NORTE!Q512," ",SP_NORTE!R512))</f>
        <v>*</v>
      </c>
      <c r="S502" s="145" t="str">
        <f>IF(SP_NORTE!V512="","*",SP_NORTE!V512)</f>
        <v>*</v>
      </c>
      <c r="T502" s="145" t="str">
        <f>IF(SP_NORTE!W512="","*",SP_NORTE!W512)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IF(SP_NORTE!Y513="","*",SP_NORTE!Y513)</f>
        <v>*</v>
      </c>
      <c r="B503" s="146" t="str">
        <f>IF(SP_NORTE!X513="","*",SP_NORTE!X513)</f>
        <v>*</v>
      </c>
      <c r="C503" s="146" t="str">
        <f>IF(SP_NORTE!Z513="","*",SP_NORTE!Z513)</f>
        <v>*</v>
      </c>
      <c r="D503" s="138" t="str">
        <f>IF(SP_NORTE!S513="","*",SP_NORTE!S513)</f>
        <v>-</v>
      </c>
      <c r="E503" s="138" t="str">
        <f>IF(SP_NORTE!T513="","*",SP_NORTE!T513)</f>
        <v>-</v>
      </c>
      <c r="F503" s="145" t="str">
        <f>IF(SP_NORTE!B513="","*",SP_NORTE!B513)</f>
        <v>*</v>
      </c>
      <c r="G503" s="145" t="str">
        <f>IF(SP_NORTE!D513="","*",SP_NORTE!D513)</f>
        <v>*</v>
      </c>
      <c r="H503" s="145" t="str">
        <f>IF(SP_NORTE!F513="","*",SP_NORTE!F513)</f>
        <v>*</v>
      </c>
      <c r="I503" s="145" t="str">
        <f>IF(SP_NORTE!H513="","*",SP_NORTE!H513)</f>
        <v>*</v>
      </c>
      <c r="J503" s="145" t="str">
        <f>IF(SP_NORTE!I513="","*",SP_NORTE!I513)</f>
        <v>*</v>
      </c>
      <c r="K503" s="138" t="str">
        <f>IF(SP_NORTE!M513="","*",SP_NORTE!M513)</f>
        <v>-</v>
      </c>
      <c r="L503" s="138" t="str">
        <f>IF(SP_NORTE!N513="","*",SP_NORTE!N513)</f>
        <v>-</v>
      </c>
      <c r="M503" s="139" t="str">
        <f>IF(SP_NORTE!J513="","*",SP_NORTE!J513)</f>
        <v>*</v>
      </c>
      <c r="N503" s="144" t="str">
        <f>IF(SP_NORTE!K513="","*",SP_NORTE!K513)</f>
        <v>*</v>
      </c>
      <c r="O503" s="144" t="str">
        <f>IF(SP_NORTE!L513="","*",SP_NORTE!L513)</f>
        <v>*</v>
      </c>
      <c r="P503" s="143" t="str">
        <f>IF(SP_NORTE!O513="","*",SP_NORTE!O513)</f>
        <v>*</v>
      </c>
      <c r="Q503" s="143" t="str">
        <f>IF(SP_NORTE!P513="","*",SP_NORTE!P513)</f>
        <v>*</v>
      </c>
      <c r="R503" s="145" t="str">
        <f>IF(SP_NORTE!Q513="","*",CONCATENATE(SP_NORTE!Q513," ",SP_NORTE!R513))</f>
        <v>*</v>
      </c>
      <c r="S503" s="145" t="str">
        <f>IF(SP_NORTE!V513="","*",SP_NORTE!V513)</f>
        <v>*</v>
      </c>
      <c r="T503" s="145" t="str">
        <f>IF(SP_NORTE!W513="","*",SP_NORTE!W513)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IF(SP_NORTE!Y514="","*",SP_NORTE!Y514)</f>
        <v>*</v>
      </c>
      <c r="B504" s="146" t="str">
        <f>IF(SP_NORTE!X514="","*",SP_NORTE!X514)</f>
        <v>*</v>
      </c>
      <c r="C504" s="146" t="str">
        <f>IF(SP_NORTE!Z514="","*",SP_NORTE!Z514)</f>
        <v>*</v>
      </c>
      <c r="D504" s="138" t="str">
        <f>IF(SP_NORTE!S514="","*",SP_NORTE!S514)</f>
        <v>-</v>
      </c>
      <c r="E504" s="138" t="str">
        <f>IF(SP_NORTE!T514="","*",SP_NORTE!T514)</f>
        <v>-</v>
      </c>
      <c r="F504" s="145" t="str">
        <f>IF(SP_NORTE!B514="","*",SP_NORTE!B514)</f>
        <v>*</v>
      </c>
      <c r="G504" s="145" t="str">
        <f>IF(SP_NORTE!D514="","*",SP_NORTE!D514)</f>
        <v>*</v>
      </c>
      <c r="H504" s="145" t="str">
        <f>IF(SP_NORTE!F514="","*",SP_NORTE!F514)</f>
        <v>*</v>
      </c>
      <c r="I504" s="145" t="str">
        <f>IF(SP_NORTE!H514="","*",SP_NORTE!H514)</f>
        <v>*</v>
      </c>
      <c r="J504" s="145" t="str">
        <f>IF(SP_NORTE!I514="","*",SP_NORTE!I514)</f>
        <v>*</v>
      </c>
      <c r="K504" s="138" t="str">
        <f>IF(SP_NORTE!M514="","*",SP_NORTE!M514)</f>
        <v>-</v>
      </c>
      <c r="L504" s="138" t="str">
        <f>IF(SP_NORTE!N514="","*",SP_NORTE!N514)</f>
        <v>-</v>
      </c>
      <c r="M504" s="139" t="str">
        <f>IF(SP_NORTE!J514="","*",SP_NORTE!J514)</f>
        <v>*</v>
      </c>
      <c r="N504" s="144" t="str">
        <f>IF(SP_NORTE!K514="","*",SP_NORTE!K514)</f>
        <v>*</v>
      </c>
      <c r="O504" s="144" t="str">
        <f>IF(SP_NORTE!L514="","*",SP_NORTE!L514)</f>
        <v>*</v>
      </c>
      <c r="P504" s="143" t="str">
        <f>IF(SP_NORTE!O514="","*",SP_NORTE!O514)</f>
        <v>*</v>
      </c>
      <c r="Q504" s="143" t="str">
        <f>IF(SP_NORTE!P514="","*",SP_NORTE!P514)</f>
        <v>*</v>
      </c>
      <c r="R504" s="145" t="str">
        <f>IF(SP_NORTE!Q514="","*",CONCATENATE(SP_NORTE!Q514," ",SP_NORTE!R514))</f>
        <v>*</v>
      </c>
      <c r="S504" s="145" t="str">
        <f>IF(SP_NORTE!V514="","*",SP_NORTE!V514)</f>
        <v>*</v>
      </c>
      <c r="T504" s="145" t="str">
        <f>IF(SP_NORTE!W514="","*",SP_NORTE!W514)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IF(SP_NORTE!Y515="","*",SP_NORTE!Y515)</f>
        <v>*</v>
      </c>
      <c r="B505" s="146" t="str">
        <f>IF(SP_NORTE!X515="","*",SP_NORTE!X515)</f>
        <v>*</v>
      </c>
      <c r="C505" s="146" t="str">
        <f>IF(SP_NORTE!Z515="","*",SP_NORTE!Z515)</f>
        <v>*</v>
      </c>
      <c r="D505" s="138" t="str">
        <f>IF(SP_NORTE!S515="","*",SP_NORTE!S515)</f>
        <v>-</v>
      </c>
      <c r="E505" s="138" t="str">
        <f>IF(SP_NORTE!T515="","*",SP_NORTE!T515)</f>
        <v>-</v>
      </c>
      <c r="F505" s="145" t="str">
        <f>IF(SP_NORTE!B515="","*",SP_NORTE!B515)</f>
        <v>*</v>
      </c>
      <c r="G505" s="145" t="str">
        <f>IF(SP_NORTE!D515="","*",SP_NORTE!D515)</f>
        <v>*</v>
      </c>
      <c r="H505" s="145" t="str">
        <f>IF(SP_NORTE!F515="","*",SP_NORTE!F515)</f>
        <v>*</v>
      </c>
      <c r="I505" s="145" t="str">
        <f>IF(SP_NORTE!H515="","*",SP_NORTE!H515)</f>
        <v>*</v>
      </c>
      <c r="J505" s="145" t="str">
        <f>IF(SP_NORTE!I515="","*",SP_NORTE!I515)</f>
        <v>*</v>
      </c>
      <c r="K505" s="138" t="str">
        <f>IF(SP_NORTE!M515="","*",SP_NORTE!M515)</f>
        <v>-</v>
      </c>
      <c r="L505" s="138" t="str">
        <f>IF(SP_NORTE!N515="","*",SP_NORTE!N515)</f>
        <v>-</v>
      </c>
      <c r="M505" s="139" t="str">
        <f>IF(SP_NORTE!J515="","*",SP_NORTE!J515)</f>
        <v>*</v>
      </c>
      <c r="N505" s="144" t="str">
        <f>IF(SP_NORTE!K515="","*",SP_NORTE!K515)</f>
        <v>*</v>
      </c>
      <c r="O505" s="144" t="str">
        <f>IF(SP_NORTE!L515="","*",SP_NORTE!L515)</f>
        <v>*</v>
      </c>
      <c r="P505" s="143" t="str">
        <f>IF(SP_NORTE!O515="","*",SP_NORTE!O515)</f>
        <v>*</v>
      </c>
      <c r="Q505" s="143" t="str">
        <f>IF(SP_NORTE!P515="","*",SP_NORTE!P515)</f>
        <v>*</v>
      </c>
      <c r="R505" s="145" t="str">
        <f>IF(SP_NORTE!Q515="","*",CONCATENATE(SP_NORTE!Q515," ",SP_NORTE!R515))</f>
        <v>*</v>
      </c>
      <c r="S505" s="145" t="str">
        <f>IF(SP_NORTE!V515="","*",SP_NORTE!V515)</f>
        <v>*</v>
      </c>
      <c r="T505" s="145" t="str">
        <f>IF(SP_NORTE!W515="","*",SP_NORTE!W515)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IF(SP_NORTE!Y516="","*",SP_NORTE!Y516)</f>
        <v>*</v>
      </c>
      <c r="B506" s="146" t="str">
        <f>IF(SP_NORTE!X516="","*",SP_NORTE!X516)</f>
        <v>*</v>
      </c>
      <c r="C506" s="146" t="str">
        <f>IF(SP_NORTE!Z516="","*",SP_NORTE!Z516)</f>
        <v>*</v>
      </c>
      <c r="D506" s="138" t="str">
        <f>IF(SP_NORTE!S516="","*",SP_NORTE!S516)</f>
        <v>-</v>
      </c>
      <c r="E506" s="138" t="str">
        <f>IF(SP_NORTE!T516="","*",SP_NORTE!T516)</f>
        <v>-</v>
      </c>
      <c r="F506" s="145" t="str">
        <f>IF(SP_NORTE!B516="","*",SP_NORTE!B516)</f>
        <v>*</v>
      </c>
      <c r="G506" s="145" t="str">
        <f>IF(SP_NORTE!D516="","*",SP_NORTE!D516)</f>
        <v>*</v>
      </c>
      <c r="H506" s="145" t="str">
        <f>IF(SP_NORTE!F516="","*",SP_NORTE!F516)</f>
        <v>*</v>
      </c>
      <c r="I506" s="145" t="str">
        <f>IF(SP_NORTE!H516="","*",SP_NORTE!H516)</f>
        <v>*</v>
      </c>
      <c r="J506" s="145" t="str">
        <f>IF(SP_NORTE!I516="","*",SP_NORTE!I516)</f>
        <v>*</v>
      </c>
      <c r="K506" s="138" t="str">
        <f>IF(SP_NORTE!M516="","*",SP_NORTE!M516)</f>
        <v>-</v>
      </c>
      <c r="L506" s="138" t="str">
        <f>IF(SP_NORTE!N516="","*",SP_NORTE!N516)</f>
        <v>-</v>
      </c>
      <c r="M506" s="139" t="str">
        <f>IF(SP_NORTE!J516="","*",SP_NORTE!J516)</f>
        <v>*</v>
      </c>
      <c r="N506" s="144" t="str">
        <f>IF(SP_NORTE!K516="","*",SP_NORTE!K516)</f>
        <v>*</v>
      </c>
      <c r="O506" s="144" t="str">
        <f>IF(SP_NORTE!L516="","*",SP_NORTE!L516)</f>
        <v>*</v>
      </c>
      <c r="P506" s="143" t="str">
        <f>IF(SP_NORTE!O516="","*",SP_NORTE!O516)</f>
        <v>*</v>
      </c>
      <c r="Q506" s="143" t="str">
        <f>IF(SP_NORTE!P516="","*",SP_NORTE!P516)</f>
        <v>*</v>
      </c>
      <c r="R506" s="145" t="str">
        <f>IF(SP_NORTE!Q516="","*",CONCATENATE(SP_NORTE!Q516," ",SP_NORTE!R516))</f>
        <v>*</v>
      </c>
      <c r="S506" s="145" t="str">
        <f>IF(SP_NORTE!V516="","*",SP_NORTE!V516)</f>
        <v>*</v>
      </c>
      <c r="T506" s="145" t="str">
        <f>IF(SP_NORTE!W516="","*",SP_NORTE!W516)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IF(SP_NORTE!Y517="","*",SP_NORTE!Y517)</f>
        <v>*</v>
      </c>
      <c r="B507" s="146" t="str">
        <f>IF(SP_NORTE!X517="","*",SP_NORTE!X517)</f>
        <v>*</v>
      </c>
      <c r="C507" s="146" t="str">
        <f>IF(SP_NORTE!Z517="","*",SP_NORTE!Z517)</f>
        <v>*</v>
      </c>
      <c r="D507" s="138" t="str">
        <f>IF(SP_NORTE!S517="","*",SP_NORTE!S517)</f>
        <v>-</v>
      </c>
      <c r="E507" s="138" t="str">
        <f>IF(SP_NORTE!T517="","*",SP_NORTE!T517)</f>
        <v>-</v>
      </c>
      <c r="F507" s="145" t="str">
        <f>IF(SP_NORTE!B517="","*",SP_NORTE!B517)</f>
        <v>*</v>
      </c>
      <c r="G507" s="145" t="str">
        <f>IF(SP_NORTE!D517="","*",SP_NORTE!D517)</f>
        <v>*</v>
      </c>
      <c r="H507" s="145" t="str">
        <f>IF(SP_NORTE!F517="","*",SP_NORTE!F517)</f>
        <v>*</v>
      </c>
      <c r="I507" s="145" t="str">
        <f>IF(SP_NORTE!H517="","*",SP_NORTE!H517)</f>
        <v>*</v>
      </c>
      <c r="J507" s="145" t="str">
        <f>IF(SP_NORTE!I517="","*",SP_NORTE!I517)</f>
        <v>*</v>
      </c>
      <c r="K507" s="138" t="str">
        <f>IF(SP_NORTE!M517="","*",SP_NORTE!M517)</f>
        <v>-</v>
      </c>
      <c r="L507" s="138" t="str">
        <f>IF(SP_NORTE!N517="","*",SP_NORTE!N517)</f>
        <v>-</v>
      </c>
      <c r="M507" s="139" t="str">
        <f>IF(SP_NORTE!J517="","*",SP_NORTE!J517)</f>
        <v>*</v>
      </c>
      <c r="N507" s="144" t="str">
        <f>IF(SP_NORTE!K517="","*",SP_NORTE!K517)</f>
        <v>*</v>
      </c>
      <c r="O507" s="144" t="str">
        <f>IF(SP_NORTE!L517="","*",SP_NORTE!L517)</f>
        <v>*</v>
      </c>
      <c r="P507" s="143" t="str">
        <f>IF(SP_NORTE!O517="","*",SP_NORTE!O517)</f>
        <v>*</v>
      </c>
      <c r="Q507" s="143" t="str">
        <f>IF(SP_NORTE!P517="","*",SP_NORTE!P517)</f>
        <v>*</v>
      </c>
      <c r="R507" s="145" t="str">
        <f>IF(SP_NORTE!Q517="","*",CONCATENATE(SP_NORTE!Q517," ",SP_NORTE!R517))</f>
        <v>*</v>
      </c>
      <c r="S507" s="145" t="str">
        <f>IF(SP_NORTE!V517="","*",SP_NORTE!V517)</f>
        <v>*</v>
      </c>
      <c r="T507" s="145" t="str">
        <f>IF(SP_NORTE!W517="","*",SP_NORTE!W517)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IF(SP_NORTE!Y518="","*",SP_NORTE!Y518)</f>
        <v>*</v>
      </c>
      <c r="B508" s="146" t="str">
        <f>IF(SP_NORTE!X518="","*",SP_NORTE!X518)</f>
        <v>*</v>
      </c>
      <c r="C508" s="146" t="str">
        <f>IF(SP_NORTE!Z518="","*",SP_NORTE!Z518)</f>
        <v>*</v>
      </c>
      <c r="D508" s="138" t="str">
        <f>IF(SP_NORTE!S518="","*",SP_NORTE!S518)</f>
        <v>-</v>
      </c>
      <c r="E508" s="138" t="str">
        <f>IF(SP_NORTE!T518="","*",SP_NORTE!T518)</f>
        <v>-</v>
      </c>
      <c r="F508" s="145" t="str">
        <f>IF(SP_NORTE!B518="","*",SP_NORTE!B518)</f>
        <v>*</v>
      </c>
      <c r="G508" s="145" t="str">
        <f>IF(SP_NORTE!D518="","*",SP_NORTE!D518)</f>
        <v>*</v>
      </c>
      <c r="H508" s="145" t="str">
        <f>IF(SP_NORTE!F518="","*",SP_NORTE!F518)</f>
        <v>*</v>
      </c>
      <c r="I508" s="145" t="str">
        <f>IF(SP_NORTE!H518="","*",SP_NORTE!H518)</f>
        <v>*</v>
      </c>
      <c r="J508" s="145" t="str">
        <f>IF(SP_NORTE!I518="","*",SP_NORTE!I518)</f>
        <v>*</v>
      </c>
      <c r="K508" s="138" t="str">
        <f>IF(SP_NORTE!M518="","*",SP_NORTE!M518)</f>
        <v>-</v>
      </c>
      <c r="L508" s="138" t="str">
        <f>IF(SP_NORTE!N518="","*",SP_NORTE!N518)</f>
        <v>-</v>
      </c>
      <c r="M508" s="139" t="str">
        <f>IF(SP_NORTE!J518="","*",SP_NORTE!J518)</f>
        <v>*</v>
      </c>
      <c r="N508" s="144" t="str">
        <f>IF(SP_NORTE!K518="","*",SP_NORTE!K518)</f>
        <v>*</v>
      </c>
      <c r="O508" s="144" t="str">
        <f>IF(SP_NORTE!L518="","*",SP_NORTE!L518)</f>
        <v>*</v>
      </c>
      <c r="P508" s="143" t="str">
        <f>IF(SP_NORTE!O518="","*",SP_NORTE!O518)</f>
        <v>*</v>
      </c>
      <c r="Q508" s="143" t="str">
        <f>IF(SP_NORTE!P518="","*",SP_NORTE!P518)</f>
        <v>*</v>
      </c>
      <c r="R508" s="145" t="str">
        <f>IF(SP_NORTE!Q518="","*",CONCATENATE(SP_NORTE!Q518," ",SP_NORTE!R518))</f>
        <v>*</v>
      </c>
      <c r="S508" s="145" t="str">
        <f>IF(SP_NORTE!V518="","*",SP_NORTE!V518)</f>
        <v>*</v>
      </c>
      <c r="T508" s="145" t="str">
        <f>IF(SP_NORTE!W518="","*",SP_NORTE!W518)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IF(SP_NORTE!Y519="","*",SP_NORTE!Y519)</f>
        <v>*</v>
      </c>
      <c r="B509" s="146" t="str">
        <f>IF(SP_NORTE!X519="","*",SP_NORTE!X519)</f>
        <v>*</v>
      </c>
      <c r="C509" s="146" t="str">
        <f>IF(SP_NORTE!Z519="","*",SP_NORTE!Z519)</f>
        <v>*</v>
      </c>
      <c r="D509" s="138" t="str">
        <f>IF(SP_NORTE!S519="","*",SP_NORTE!S519)</f>
        <v>-</v>
      </c>
      <c r="E509" s="138" t="str">
        <f>IF(SP_NORTE!T519="","*",SP_NORTE!T519)</f>
        <v>-</v>
      </c>
      <c r="F509" s="145" t="str">
        <f>IF(SP_NORTE!B519="","*",SP_NORTE!B519)</f>
        <v>*</v>
      </c>
      <c r="G509" s="145" t="str">
        <f>IF(SP_NORTE!D519="","*",SP_NORTE!D519)</f>
        <v>*</v>
      </c>
      <c r="H509" s="145" t="str">
        <f>IF(SP_NORTE!F519="","*",SP_NORTE!F519)</f>
        <v>*</v>
      </c>
      <c r="I509" s="145" t="str">
        <f>IF(SP_NORTE!H519="","*",SP_NORTE!H519)</f>
        <v>*</v>
      </c>
      <c r="J509" s="145" t="str">
        <f>IF(SP_NORTE!I519="","*",SP_NORTE!I519)</f>
        <v>*</v>
      </c>
      <c r="K509" s="138" t="str">
        <f>IF(SP_NORTE!M519="","*",SP_NORTE!M519)</f>
        <v>-</v>
      </c>
      <c r="L509" s="138" t="str">
        <f>IF(SP_NORTE!N519="","*",SP_NORTE!N519)</f>
        <v>-</v>
      </c>
      <c r="M509" s="139" t="str">
        <f>IF(SP_NORTE!J519="","*",SP_NORTE!J519)</f>
        <v>*</v>
      </c>
      <c r="N509" s="144" t="str">
        <f>IF(SP_NORTE!K519="","*",SP_NORTE!K519)</f>
        <v>*</v>
      </c>
      <c r="O509" s="144" t="str">
        <f>IF(SP_NORTE!L519="","*",SP_NORTE!L519)</f>
        <v>*</v>
      </c>
      <c r="P509" s="143" t="str">
        <f>IF(SP_NORTE!O519="","*",SP_NORTE!O519)</f>
        <v>*</v>
      </c>
      <c r="Q509" s="143" t="str">
        <f>IF(SP_NORTE!P519="","*",SP_NORTE!P519)</f>
        <v>*</v>
      </c>
      <c r="R509" s="145" t="str">
        <f>IF(SP_NORTE!Q519="","*",CONCATENATE(SP_NORTE!Q519," ",SP_NORTE!R519))</f>
        <v>*</v>
      </c>
      <c r="S509" s="145" t="str">
        <f>IF(SP_NORTE!V519="","*",SP_NORTE!V519)</f>
        <v>*</v>
      </c>
      <c r="T509" s="145" t="str">
        <f>IF(SP_NORTE!W519="","*",SP_NORTE!W519)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IF(SP_NORTE!Y520="","*",SP_NORTE!Y520)</f>
        <v>*</v>
      </c>
      <c r="B510" s="146" t="str">
        <f>IF(SP_NORTE!X520="","*",SP_NORTE!X520)</f>
        <v>*</v>
      </c>
      <c r="C510" s="146" t="str">
        <f>IF(SP_NORTE!Z520="","*",SP_NORTE!Z520)</f>
        <v>*</v>
      </c>
      <c r="D510" s="138" t="str">
        <f>IF(SP_NORTE!S520="","*",SP_NORTE!S520)</f>
        <v>-</v>
      </c>
      <c r="E510" s="138" t="str">
        <f>IF(SP_NORTE!T520="","*",SP_NORTE!T520)</f>
        <v>-</v>
      </c>
      <c r="F510" s="145" t="str">
        <f>IF(SP_NORTE!B520="","*",SP_NORTE!B520)</f>
        <v>*</v>
      </c>
      <c r="G510" s="145" t="str">
        <f>IF(SP_NORTE!D520="","*",SP_NORTE!D520)</f>
        <v>*</v>
      </c>
      <c r="H510" s="145" t="str">
        <f>IF(SP_NORTE!F520="","*",SP_NORTE!F520)</f>
        <v>*</v>
      </c>
      <c r="I510" s="145" t="str">
        <f>IF(SP_NORTE!H520="","*",SP_NORTE!H520)</f>
        <v>*</v>
      </c>
      <c r="J510" s="145" t="str">
        <f>IF(SP_NORTE!I520="","*",SP_NORTE!I520)</f>
        <v>*</v>
      </c>
      <c r="K510" s="138" t="str">
        <f>IF(SP_NORTE!M520="","*",SP_NORTE!M520)</f>
        <v>-</v>
      </c>
      <c r="L510" s="138" t="str">
        <f>IF(SP_NORTE!N520="","*",SP_NORTE!N520)</f>
        <v>-</v>
      </c>
      <c r="M510" s="139" t="str">
        <f>IF(SP_NORTE!J520="","*",SP_NORTE!J520)</f>
        <v>*</v>
      </c>
      <c r="N510" s="144" t="str">
        <f>IF(SP_NORTE!K520="","*",SP_NORTE!K520)</f>
        <v>*</v>
      </c>
      <c r="O510" s="144" t="str">
        <f>IF(SP_NORTE!L520="","*",SP_NORTE!L520)</f>
        <v>*</v>
      </c>
      <c r="P510" s="143" t="str">
        <f>IF(SP_NORTE!O520="","*",SP_NORTE!O520)</f>
        <v>*</v>
      </c>
      <c r="Q510" s="143" t="str">
        <f>IF(SP_NORTE!P520="","*",SP_NORTE!P520)</f>
        <v>*</v>
      </c>
      <c r="R510" s="145" t="str">
        <f>IF(SP_NORTE!Q520="","*",CONCATENATE(SP_NORTE!Q520," ",SP_NORTE!R520))</f>
        <v>*</v>
      </c>
      <c r="S510" s="145" t="str">
        <f>IF(SP_NORTE!V520="","*",SP_NORTE!V520)</f>
        <v>*</v>
      </c>
      <c r="T510" s="145" t="str">
        <f>IF(SP_NORTE!W520="","*",SP_NORTE!W520)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IF(SP_NORTE!Y521="","*",SP_NORTE!Y521)</f>
        <v>*</v>
      </c>
      <c r="B511" s="146" t="str">
        <f>IF(SP_NORTE!X521="","*",SP_NORTE!X521)</f>
        <v>*</v>
      </c>
      <c r="C511" s="146" t="str">
        <f>IF(SP_NORTE!Z521="","*",SP_NORTE!Z521)</f>
        <v>*</v>
      </c>
      <c r="D511" s="138" t="str">
        <f>IF(SP_NORTE!S521="","*",SP_NORTE!S521)</f>
        <v>-</v>
      </c>
      <c r="E511" s="138" t="str">
        <f>IF(SP_NORTE!T521="","*",SP_NORTE!T521)</f>
        <v>-</v>
      </c>
      <c r="F511" s="145" t="str">
        <f>IF(SP_NORTE!B521="","*",SP_NORTE!B521)</f>
        <v>*</v>
      </c>
      <c r="G511" s="145" t="str">
        <f>IF(SP_NORTE!D521="","*",SP_NORTE!D521)</f>
        <v>*</v>
      </c>
      <c r="H511" s="145" t="str">
        <f>IF(SP_NORTE!F521="","*",SP_NORTE!F521)</f>
        <v>*</v>
      </c>
      <c r="I511" s="145" t="str">
        <f>IF(SP_NORTE!H521="","*",SP_NORTE!H521)</f>
        <v>*</v>
      </c>
      <c r="J511" s="145" t="str">
        <f>IF(SP_NORTE!I521="","*",SP_NORTE!I521)</f>
        <v>*</v>
      </c>
      <c r="K511" s="138" t="str">
        <f>IF(SP_NORTE!M521="","*",SP_NORTE!M521)</f>
        <v>-</v>
      </c>
      <c r="L511" s="138" t="str">
        <f>IF(SP_NORTE!N521="","*",SP_NORTE!N521)</f>
        <v>-</v>
      </c>
      <c r="M511" s="139" t="str">
        <f>IF(SP_NORTE!J521="","*",SP_NORTE!J521)</f>
        <v>*</v>
      </c>
      <c r="N511" s="144" t="str">
        <f>IF(SP_NORTE!K521="","*",SP_NORTE!K521)</f>
        <v>*</v>
      </c>
      <c r="O511" s="144" t="str">
        <f>IF(SP_NORTE!L521="","*",SP_NORTE!L521)</f>
        <v>*</v>
      </c>
      <c r="P511" s="143" t="str">
        <f>IF(SP_NORTE!O521="","*",SP_NORTE!O521)</f>
        <v>*</v>
      </c>
      <c r="Q511" s="143" t="str">
        <f>IF(SP_NORTE!P521="","*",SP_NORTE!P521)</f>
        <v>*</v>
      </c>
      <c r="R511" s="145" t="str">
        <f>IF(SP_NORTE!Q521="","*",CONCATENATE(SP_NORTE!Q521," ",SP_NORTE!R521))</f>
        <v>*</v>
      </c>
      <c r="S511" s="145" t="str">
        <f>IF(SP_NORTE!V521="","*",SP_NORTE!V521)</f>
        <v>*</v>
      </c>
      <c r="T511" s="145" t="str">
        <f>IF(SP_NORTE!W521="","*",SP_NORTE!W521)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IF(SP_NORTE!Y522="","*",SP_NORTE!Y522)</f>
        <v>*</v>
      </c>
      <c r="B512" s="146" t="str">
        <f>IF(SP_NORTE!X522="","*",SP_NORTE!X522)</f>
        <v>*</v>
      </c>
      <c r="C512" s="146" t="str">
        <f>IF(SP_NORTE!Z522="","*",SP_NORTE!Z522)</f>
        <v>*</v>
      </c>
      <c r="D512" s="138" t="str">
        <f>IF(SP_NORTE!S522="","*",SP_NORTE!S522)</f>
        <v>-</v>
      </c>
      <c r="E512" s="138" t="str">
        <f>IF(SP_NORTE!T522="","*",SP_NORTE!T522)</f>
        <v>-</v>
      </c>
      <c r="F512" s="145" t="str">
        <f>IF(SP_NORTE!B522="","*",SP_NORTE!B522)</f>
        <v>*</v>
      </c>
      <c r="G512" s="145" t="str">
        <f>IF(SP_NORTE!D522="","*",SP_NORTE!D522)</f>
        <v>*</v>
      </c>
      <c r="H512" s="145" t="str">
        <f>IF(SP_NORTE!F522="","*",SP_NORTE!F522)</f>
        <v>*</v>
      </c>
      <c r="I512" s="145" t="str">
        <f>IF(SP_NORTE!H522="","*",SP_NORTE!H522)</f>
        <v>*</v>
      </c>
      <c r="J512" s="145" t="str">
        <f>IF(SP_NORTE!I522="","*",SP_NORTE!I522)</f>
        <v>*</v>
      </c>
      <c r="K512" s="138" t="str">
        <f>IF(SP_NORTE!M522="","*",SP_NORTE!M522)</f>
        <v>-</v>
      </c>
      <c r="L512" s="138" t="str">
        <f>IF(SP_NORTE!N522="","*",SP_NORTE!N522)</f>
        <v>-</v>
      </c>
      <c r="M512" s="139" t="str">
        <f>IF(SP_NORTE!J522="","*",SP_NORTE!J522)</f>
        <v>*</v>
      </c>
      <c r="N512" s="144" t="str">
        <f>IF(SP_NORTE!K522="","*",SP_NORTE!K522)</f>
        <v>*</v>
      </c>
      <c r="O512" s="144" t="str">
        <f>IF(SP_NORTE!L522="","*",SP_NORTE!L522)</f>
        <v>*</v>
      </c>
      <c r="P512" s="143" t="str">
        <f>IF(SP_NORTE!O522="","*",SP_NORTE!O522)</f>
        <v>*</v>
      </c>
      <c r="Q512" s="143" t="str">
        <f>IF(SP_NORTE!P522="","*",SP_NORTE!P522)</f>
        <v>*</v>
      </c>
      <c r="R512" s="145" t="str">
        <f>IF(SP_NORTE!Q522="","*",CONCATENATE(SP_NORTE!Q522," ",SP_NORTE!R522))</f>
        <v>*</v>
      </c>
      <c r="S512" s="145" t="str">
        <f>IF(SP_NORTE!V522="","*",SP_NORTE!V522)</f>
        <v>*</v>
      </c>
      <c r="T512" s="145" t="str">
        <f>IF(SP_NORTE!W522="","*",SP_NORTE!W522)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IF(SP_NORTE!Y523="","*",SP_NORTE!Y523)</f>
        <v>*</v>
      </c>
      <c r="B513" s="146" t="str">
        <f>IF(SP_NORTE!X523="","*",SP_NORTE!X523)</f>
        <v>*</v>
      </c>
      <c r="C513" s="146" t="str">
        <f>IF(SP_NORTE!Z523="","*",SP_NORTE!Z523)</f>
        <v>*</v>
      </c>
      <c r="D513" s="138" t="str">
        <f>IF(SP_NORTE!S523="","*",SP_NORTE!S523)</f>
        <v>-</v>
      </c>
      <c r="E513" s="138" t="str">
        <f>IF(SP_NORTE!T523="","*",SP_NORTE!T523)</f>
        <v>-</v>
      </c>
      <c r="F513" s="145" t="str">
        <f>IF(SP_NORTE!B523="","*",SP_NORTE!B523)</f>
        <v>*</v>
      </c>
      <c r="G513" s="145" t="str">
        <f>IF(SP_NORTE!D523="","*",SP_NORTE!D523)</f>
        <v>*</v>
      </c>
      <c r="H513" s="145" t="str">
        <f>IF(SP_NORTE!F523="","*",SP_NORTE!F523)</f>
        <v>*</v>
      </c>
      <c r="I513" s="145" t="str">
        <f>IF(SP_NORTE!H523="","*",SP_NORTE!H523)</f>
        <v>*</v>
      </c>
      <c r="J513" s="145" t="str">
        <f>IF(SP_NORTE!I523="","*",SP_NORTE!I523)</f>
        <v>*</v>
      </c>
      <c r="K513" s="138" t="str">
        <f>IF(SP_NORTE!M523="","*",SP_NORTE!M523)</f>
        <v>-</v>
      </c>
      <c r="L513" s="138" t="str">
        <f>IF(SP_NORTE!N523="","*",SP_NORTE!N523)</f>
        <v>-</v>
      </c>
      <c r="M513" s="139" t="str">
        <f>IF(SP_NORTE!J523="","*",SP_NORTE!J523)</f>
        <v>*</v>
      </c>
      <c r="N513" s="144" t="str">
        <f>IF(SP_NORTE!K523="","*",SP_NORTE!K523)</f>
        <v>*</v>
      </c>
      <c r="O513" s="144" t="str">
        <f>IF(SP_NORTE!L523="","*",SP_NORTE!L523)</f>
        <v>*</v>
      </c>
      <c r="P513" s="143" t="str">
        <f>IF(SP_NORTE!O523="","*",SP_NORTE!O523)</f>
        <v>*</v>
      </c>
      <c r="Q513" s="143" t="str">
        <f>IF(SP_NORTE!P523="","*",SP_NORTE!P523)</f>
        <v>*</v>
      </c>
      <c r="R513" s="145" t="str">
        <f>IF(SP_NORTE!Q523="","*",CONCATENATE(SP_NORTE!Q523," ",SP_NORTE!R523))</f>
        <v>*</v>
      </c>
      <c r="S513" s="145" t="str">
        <f>IF(SP_NORTE!V523="","*",SP_NORTE!V523)</f>
        <v>*</v>
      </c>
      <c r="T513" s="145" t="str">
        <f>IF(SP_NORTE!W523="","*",SP_NORTE!W523)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IF(SP_NORTE!Y524="","*",SP_NORTE!Y524)</f>
        <v>*</v>
      </c>
      <c r="B514" s="146" t="str">
        <f>IF(SP_NORTE!X524="","*",SP_NORTE!X524)</f>
        <v>*</v>
      </c>
      <c r="C514" s="146" t="str">
        <f>IF(SP_NORTE!Z524="","*",SP_NORTE!Z524)</f>
        <v>*</v>
      </c>
      <c r="D514" s="138" t="str">
        <f>IF(SP_NORTE!S524="","*",SP_NORTE!S524)</f>
        <v>-</v>
      </c>
      <c r="E514" s="138" t="str">
        <f>IF(SP_NORTE!T524="","*",SP_NORTE!T524)</f>
        <v>-</v>
      </c>
      <c r="F514" s="145" t="str">
        <f>IF(SP_NORTE!B524="","*",SP_NORTE!B524)</f>
        <v>*</v>
      </c>
      <c r="G514" s="145" t="str">
        <f>IF(SP_NORTE!D524="","*",SP_NORTE!D524)</f>
        <v>*</v>
      </c>
      <c r="H514" s="145" t="str">
        <f>IF(SP_NORTE!F524="","*",SP_NORTE!F524)</f>
        <v>*</v>
      </c>
      <c r="I514" s="145" t="str">
        <f>IF(SP_NORTE!H524="","*",SP_NORTE!H524)</f>
        <v>*</v>
      </c>
      <c r="J514" s="145" t="str">
        <f>IF(SP_NORTE!I524="","*",SP_NORTE!I524)</f>
        <v>*</v>
      </c>
      <c r="K514" s="138" t="str">
        <f>IF(SP_NORTE!M524="","*",SP_NORTE!M524)</f>
        <v>-</v>
      </c>
      <c r="L514" s="138" t="str">
        <f>IF(SP_NORTE!N524="","*",SP_NORTE!N524)</f>
        <v>-</v>
      </c>
      <c r="M514" s="139" t="str">
        <f>IF(SP_NORTE!J524="","*",SP_NORTE!J524)</f>
        <v>*</v>
      </c>
      <c r="N514" s="144" t="str">
        <f>IF(SP_NORTE!K524="","*",SP_NORTE!K524)</f>
        <v>*</v>
      </c>
      <c r="O514" s="144" t="str">
        <f>IF(SP_NORTE!L524="","*",SP_NORTE!L524)</f>
        <v>*</v>
      </c>
      <c r="P514" s="143" t="str">
        <f>IF(SP_NORTE!O524="","*",SP_NORTE!O524)</f>
        <v>*</v>
      </c>
      <c r="Q514" s="143" t="str">
        <f>IF(SP_NORTE!P524="","*",SP_NORTE!P524)</f>
        <v>*</v>
      </c>
      <c r="R514" s="145" t="str">
        <f>IF(SP_NORTE!Q524="","*",CONCATENATE(SP_NORTE!Q524," ",SP_NORTE!R524))</f>
        <v>*</v>
      </c>
      <c r="S514" s="145" t="str">
        <f>IF(SP_NORTE!V524="","*",SP_NORTE!V524)</f>
        <v>*</v>
      </c>
      <c r="T514" s="145" t="str">
        <f>IF(SP_NORTE!W524="","*",SP_NORTE!W524)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IF(SP_NORTE!Y525="","*",SP_NORTE!Y525)</f>
        <v>*</v>
      </c>
      <c r="B515" s="146" t="str">
        <f>IF(SP_NORTE!X525="","*",SP_NORTE!X525)</f>
        <v>*</v>
      </c>
      <c r="C515" s="146" t="str">
        <f>IF(SP_NORTE!Z525="","*",SP_NORTE!Z525)</f>
        <v>*</v>
      </c>
      <c r="D515" s="138" t="str">
        <f>IF(SP_NORTE!S525="","*",SP_NORTE!S525)</f>
        <v>-</v>
      </c>
      <c r="E515" s="138" t="str">
        <f>IF(SP_NORTE!T525="","*",SP_NORTE!T525)</f>
        <v>-</v>
      </c>
      <c r="F515" s="145" t="str">
        <f>IF(SP_NORTE!B525="","*",SP_NORTE!B525)</f>
        <v>*</v>
      </c>
      <c r="G515" s="145" t="str">
        <f>IF(SP_NORTE!D525="","*",SP_NORTE!D525)</f>
        <v>*</v>
      </c>
      <c r="H515" s="145" t="str">
        <f>IF(SP_NORTE!F525="","*",SP_NORTE!F525)</f>
        <v>*</v>
      </c>
      <c r="I515" s="145" t="str">
        <f>IF(SP_NORTE!H525="","*",SP_NORTE!H525)</f>
        <v>*</v>
      </c>
      <c r="J515" s="145" t="str">
        <f>IF(SP_NORTE!I525="","*",SP_NORTE!I525)</f>
        <v>*</v>
      </c>
      <c r="K515" s="138" t="str">
        <f>IF(SP_NORTE!M525="","*",SP_NORTE!M525)</f>
        <v>-</v>
      </c>
      <c r="L515" s="138" t="str">
        <f>IF(SP_NORTE!N525="","*",SP_NORTE!N525)</f>
        <v>-</v>
      </c>
      <c r="M515" s="139" t="str">
        <f>IF(SP_NORTE!J525="","*",SP_NORTE!J525)</f>
        <v>*</v>
      </c>
      <c r="N515" s="144" t="str">
        <f>IF(SP_NORTE!K525="","*",SP_NORTE!K525)</f>
        <v>*</v>
      </c>
      <c r="O515" s="144" t="str">
        <f>IF(SP_NORTE!L525="","*",SP_NORTE!L525)</f>
        <v>*</v>
      </c>
      <c r="P515" s="143" t="str">
        <f>IF(SP_NORTE!O525="","*",SP_NORTE!O525)</f>
        <v>*</v>
      </c>
      <c r="Q515" s="143" t="str">
        <f>IF(SP_NORTE!P525="","*",SP_NORTE!P525)</f>
        <v>*</v>
      </c>
      <c r="R515" s="145" t="str">
        <f>IF(SP_NORTE!Q525="","*",CONCATENATE(SP_NORTE!Q525," ",SP_NORTE!R525))</f>
        <v>*</v>
      </c>
      <c r="S515" s="145" t="str">
        <f>IF(SP_NORTE!V525="","*",SP_NORTE!V525)</f>
        <v>*</v>
      </c>
      <c r="T515" s="145" t="str">
        <f>IF(SP_NORTE!W525="","*",SP_NORTE!W525)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IF(SP_NORTE!Y526="","*",SP_NORTE!Y526)</f>
        <v>*</v>
      </c>
      <c r="B516" s="146" t="str">
        <f>IF(SP_NORTE!X526="","*",SP_NORTE!X526)</f>
        <v>*</v>
      </c>
      <c r="C516" s="146" t="str">
        <f>IF(SP_NORTE!Z526="","*",SP_NORTE!Z526)</f>
        <v>*</v>
      </c>
      <c r="D516" s="138" t="str">
        <f>IF(SP_NORTE!S526="","*",SP_NORTE!S526)</f>
        <v>-</v>
      </c>
      <c r="E516" s="138" t="str">
        <f>IF(SP_NORTE!T526="","*",SP_NORTE!T526)</f>
        <v>-</v>
      </c>
      <c r="F516" s="145" t="str">
        <f>IF(SP_NORTE!B526="","*",SP_NORTE!B526)</f>
        <v>*</v>
      </c>
      <c r="G516" s="145" t="str">
        <f>IF(SP_NORTE!D526="","*",SP_NORTE!D526)</f>
        <v>*</v>
      </c>
      <c r="H516" s="145" t="str">
        <f>IF(SP_NORTE!F526="","*",SP_NORTE!F526)</f>
        <v>*</v>
      </c>
      <c r="I516" s="145" t="str">
        <f>IF(SP_NORTE!H526="","*",SP_NORTE!H526)</f>
        <v>*</v>
      </c>
      <c r="J516" s="145" t="str">
        <f>IF(SP_NORTE!I526="","*",SP_NORTE!I526)</f>
        <v>*</v>
      </c>
      <c r="K516" s="138" t="str">
        <f>IF(SP_NORTE!M526="","*",SP_NORTE!M526)</f>
        <v>-</v>
      </c>
      <c r="L516" s="138" t="str">
        <f>IF(SP_NORTE!N526="","*",SP_NORTE!N526)</f>
        <v>-</v>
      </c>
      <c r="M516" s="139" t="str">
        <f>IF(SP_NORTE!J526="","*",SP_NORTE!J526)</f>
        <v>*</v>
      </c>
      <c r="N516" s="144" t="str">
        <f>IF(SP_NORTE!K526="","*",SP_NORTE!K526)</f>
        <v>*</v>
      </c>
      <c r="O516" s="144" t="str">
        <f>IF(SP_NORTE!L526="","*",SP_NORTE!L526)</f>
        <v>*</v>
      </c>
      <c r="P516" s="143" t="str">
        <f>IF(SP_NORTE!O526="","*",SP_NORTE!O526)</f>
        <v>*</v>
      </c>
      <c r="Q516" s="143" t="str">
        <f>IF(SP_NORTE!P526="","*",SP_NORTE!P526)</f>
        <v>*</v>
      </c>
      <c r="R516" s="145" t="str">
        <f>IF(SP_NORTE!Q526="","*",CONCATENATE(SP_NORTE!Q526," ",SP_NORTE!R526))</f>
        <v>*</v>
      </c>
      <c r="S516" s="145" t="str">
        <f>IF(SP_NORTE!V526="","*",SP_NORTE!V526)</f>
        <v>*</v>
      </c>
      <c r="T516" s="145" t="str">
        <f>IF(SP_NORTE!W526="","*",SP_NORTE!W526)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IF(SP_NORTE!Y527="","*",SP_NORTE!Y527)</f>
        <v>*</v>
      </c>
      <c r="B517" s="146" t="str">
        <f>IF(SP_NORTE!X527="","*",SP_NORTE!X527)</f>
        <v>*</v>
      </c>
      <c r="C517" s="146" t="str">
        <f>IF(SP_NORTE!Z527="","*",SP_NORTE!Z527)</f>
        <v>*</v>
      </c>
      <c r="D517" s="138" t="str">
        <f>IF(SP_NORTE!S527="","*",SP_NORTE!S527)</f>
        <v>-</v>
      </c>
      <c r="E517" s="138" t="str">
        <f>IF(SP_NORTE!T527="","*",SP_NORTE!T527)</f>
        <v>-</v>
      </c>
      <c r="F517" s="145" t="str">
        <f>IF(SP_NORTE!B527="","*",SP_NORTE!B527)</f>
        <v>*</v>
      </c>
      <c r="G517" s="145" t="str">
        <f>IF(SP_NORTE!D527="","*",SP_NORTE!D527)</f>
        <v>*</v>
      </c>
      <c r="H517" s="145" t="str">
        <f>IF(SP_NORTE!F527="","*",SP_NORTE!F527)</f>
        <v>*</v>
      </c>
      <c r="I517" s="145" t="str">
        <f>IF(SP_NORTE!H527="","*",SP_NORTE!H527)</f>
        <v>*</v>
      </c>
      <c r="J517" s="145" t="str">
        <f>IF(SP_NORTE!I527="","*",SP_NORTE!I527)</f>
        <v>*</v>
      </c>
      <c r="K517" s="138" t="str">
        <f>IF(SP_NORTE!M527="","*",SP_NORTE!M527)</f>
        <v>-</v>
      </c>
      <c r="L517" s="138" t="str">
        <f>IF(SP_NORTE!N527="","*",SP_NORTE!N527)</f>
        <v>-</v>
      </c>
      <c r="M517" s="139" t="str">
        <f>IF(SP_NORTE!J527="","*",SP_NORTE!J527)</f>
        <v>*</v>
      </c>
      <c r="N517" s="144" t="str">
        <f>IF(SP_NORTE!K527="","*",SP_NORTE!K527)</f>
        <v>*</v>
      </c>
      <c r="O517" s="144" t="str">
        <f>IF(SP_NORTE!L527="","*",SP_NORTE!L527)</f>
        <v>*</v>
      </c>
      <c r="P517" s="143" t="str">
        <f>IF(SP_NORTE!O527="","*",SP_NORTE!O527)</f>
        <v>*</v>
      </c>
      <c r="Q517" s="143" t="str">
        <f>IF(SP_NORTE!P527="","*",SP_NORTE!P527)</f>
        <v>*</v>
      </c>
      <c r="R517" s="145" t="str">
        <f>IF(SP_NORTE!Q527="","*",CONCATENATE(SP_NORTE!Q527," ",SP_NORTE!R527))</f>
        <v>*</v>
      </c>
      <c r="S517" s="145" t="str">
        <f>IF(SP_NORTE!V527="","*",SP_NORTE!V527)</f>
        <v>*</v>
      </c>
      <c r="T517" s="145" t="str">
        <f>IF(SP_NORTE!W527="","*",SP_NORTE!W527)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IF(SP_NORTE!Y528="","*",SP_NORTE!Y528)</f>
        <v>*</v>
      </c>
      <c r="B518" s="146" t="str">
        <f>IF(SP_NORTE!X528="","*",SP_NORTE!X528)</f>
        <v>*</v>
      </c>
      <c r="C518" s="146" t="str">
        <f>IF(SP_NORTE!Z528="","*",SP_NORTE!Z528)</f>
        <v>*</v>
      </c>
      <c r="D518" s="138" t="str">
        <f>IF(SP_NORTE!S528="","*",SP_NORTE!S528)</f>
        <v>-</v>
      </c>
      <c r="E518" s="138" t="str">
        <f>IF(SP_NORTE!T528="","*",SP_NORTE!T528)</f>
        <v>-</v>
      </c>
      <c r="F518" s="145" t="str">
        <f>IF(SP_NORTE!B528="","*",SP_NORTE!B528)</f>
        <v>*</v>
      </c>
      <c r="G518" s="145" t="str">
        <f>IF(SP_NORTE!D528="","*",SP_NORTE!D528)</f>
        <v>*</v>
      </c>
      <c r="H518" s="145" t="str">
        <f>IF(SP_NORTE!F528="","*",SP_NORTE!F528)</f>
        <v>*</v>
      </c>
      <c r="I518" s="145" t="str">
        <f>IF(SP_NORTE!H528="","*",SP_NORTE!H528)</f>
        <v>*</v>
      </c>
      <c r="J518" s="145" t="str">
        <f>IF(SP_NORTE!I528="","*",SP_NORTE!I528)</f>
        <v>*</v>
      </c>
      <c r="K518" s="138" t="str">
        <f>IF(SP_NORTE!M528="","*",SP_NORTE!M528)</f>
        <v>-</v>
      </c>
      <c r="L518" s="138" t="str">
        <f>IF(SP_NORTE!N528="","*",SP_NORTE!N528)</f>
        <v>-</v>
      </c>
      <c r="M518" s="139" t="str">
        <f>IF(SP_NORTE!J528="","*",SP_NORTE!J528)</f>
        <v>*</v>
      </c>
      <c r="N518" s="144" t="str">
        <f>IF(SP_NORTE!K528="","*",SP_NORTE!K528)</f>
        <v>*</v>
      </c>
      <c r="O518" s="144" t="str">
        <f>IF(SP_NORTE!L528="","*",SP_NORTE!L528)</f>
        <v>*</v>
      </c>
      <c r="P518" s="143" t="str">
        <f>IF(SP_NORTE!O528="","*",SP_NORTE!O528)</f>
        <v>*</v>
      </c>
      <c r="Q518" s="143" t="str">
        <f>IF(SP_NORTE!P528="","*",SP_NORTE!P528)</f>
        <v>*</v>
      </c>
      <c r="R518" s="145" t="str">
        <f>IF(SP_NORTE!Q528="","*",CONCATENATE(SP_NORTE!Q528," ",SP_NORTE!R528))</f>
        <v>*</v>
      </c>
      <c r="S518" s="145" t="str">
        <f>IF(SP_NORTE!V528="","*",SP_NORTE!V528)</f>
        <v>*</v>
      </c>
      <c r="T518" s="145" t="str">
        <f>IF(SP_NORTE!W528="","*",SP_NORTE!W528)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IF(SP_NORTE!Y529="","*",SP_NORTE!Y529)</f>
        <v>*</v>
      </c>
      <c r="B519" s="146" t="str">
        <f>IF(SP_NORTE!X529="","*",SP_NORTE!X529)</f>
        <v>*</v>
      </c>
      <c r="C519" s="146" t="str">
        <f>IF(SP_NORTE!Z529="","*",SP_NORTE!Z529)</f>
        <v>*</v>
      </c>
      <c r="D519" s="138" t="str">
        <f>IF(SP_NORTE!S529="","*",SP_NORTE!S529)</f>
        <v>-</v>
      </c>
      <c r="E519" s="138" t="str">
        <f>IF(SP_NORTE!T529="","*",SP_NORTE!T529)</f>
        <v>-</v>
      </c>
      <c r="F519" s="145" t="str">
        <f>IF(SP_NORTE!B529="","*",SP_NORTE!B529)</f>
        <v>*</v>
      </c>
      <c r="G519" s="145" t="str">
        <f>IF(SP_NORTE!D529="","*",SP_NORTE!D529)</f>
        <v>*</v>
      </c>
      <c r="H519" s="145" t="str">
        <f>IF(SP_NORTE!F529="","*",SP_NORTE!F529)</f>
        <v>*</v>
      </c>
      <c r="I519" s="145" t="str">
        <f>IF(SP_NORTE!H529="","*",SP_NORTE!H529)</f>
        <v>*</v>
      </c>
      <c r="J519" s="145" t="str">
        <f>IF(SP_NORTE!I529="","*",SP_NORTE!I529)</f>
        <v>*</v>
      </c>
      <c r="K519" s="138" t="str">
        <f>IF(SP_NORTE!M529="","*",SP_NORTE!M529)</f>
        <v>-</v>
      </c>
      <c r="L519" s="138" t="str">
        <f>IF(SP_NORTE!N529="","*",SP_NORTE!N529)</f>
        <v>-</v>
      </c>
      <c r="M519" s="139" t="str">
        <f>IF(SP_NORTE!J529="","*",SP_NORTE!J529)</f>
        <v>*</v>
      </c>
      <c r="N519" s="144" t="str">
        <f>IF(SP_NORTE!K529="","*",SP_NORTE!K529)</f>
        <v>*</v>
      </c>
      <c r="O519" s="144" t="str">
        <f>IF(SP_NORTE!L529="","*",SP_NORTE!L529)</f>
        <v>*</v>
      </c>
      <c r="P519" s="143" t="str">
        <f>IF(SP_NORTE!O529="","*",SP_NORTE!O529)</f>
        <v>*</v>
      </c>
      <c r="Q519" s="143" t="str">
        <f>IF(SP_NORTE!P529="","*",SP_NORTE!P529)</f>
        <v>*</v>
      </c>
      <c r="R519" s="145" t="str">
        <f>IF(SP_NORTE!Q529="","*",CONCATENATE(SP_NORTE!Q529," ",SP_NORTE!R529))</f>
        <v>*</v>
      </c>
      <c r="S519" s="145" t="str">
        <f>IF(SP_NORTE!V529="","*",SP_NORTE!V529)</f>
        <v>*</v>
      </c>
      <c r="T519" s="145" t="str">
        <f>IF(SP_NORTE!W529="","*",SP_NORTE!W529)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IF(SP_NORTE!Y530="","*",SP_NORTE!Y530)</f>
        <v>*</v>
      </c>
      <c r="B520" s="146" t="str">
        <f>IF(SP_NORTE!X530="","*",SP_NORTE!X530)</f>
        <v>*</v>
      </c>
      <c r="C520" s="146" t="str">
        <f>IF(SP_NORTE!Z530="","*",SP_NORTE!Z530)</f>
        <v>*</v>
      </c>
      <c r="D520" s="138" t="str">
        <f>IF(SP_NORTE!S530="","*",SP_NORTE!S530)</f>
        <v>-</v>
      </c>
      <c r="E520" s="138" t="str">
        <f>IF(SP_NORTE!T530="","*",SP_NORTE!T530)</f>
        <v>-</v>
      </c>
      <c r="F520" s="145" t="str">
        <f>IF(SP_NORTE!B530="","*",SP_NORTE!B530)</f>
        <v>*</v>
      </c>
      <c r="G520" s="145" t="str">
        <f>IF(SP_NORTE!D530="","*",SP_NORTE!D530)</f>
        <v>*</v>
      </c>
      <c r="H520" s="145" t="str">
        <f>IF(SP_NORTE!F530="","*",SP_NORTE!F530)</f>
        <v>*</v>
      </c>
      <c r="I520" s="145" t="str">
        <f>IF(SP_NORTE!H530="","*",SP_NORTE!H530)</f>
        <v>*</v>
      </c>
      <c r="J520" s="145" t="str">
        <f>IF(SP_NORTE!I530="","*",SP_NORTE!I530)</f>
        <v>*</v>
      </c>
      <c r="K520" s="138" t="str">
        <f>IF(SP_NORTE!M530="","*",SP_NORTE!M530)</f>
        <v>-</v>
      </c>
      <c r="L520" s="138" t="str">
        <f>IF(SP_NORTE!N530="","*",SP_NORTE!N530)</f>
        <v>-</v>
      </c>
      <c r="M520" s="139" t="str">
        <f>IF(SP_NORTE!J530="","*",SP_NORTE!J530)</f>
        <v>*</v>
      </c>
      <c r="N520" s="144" t="str">
        <f>IF(SP_NORTE!K530="","*",SP_NORTE!K530)</f>
        <v>*</v>
      </c>
      <c r="O520" s="144" t="str">
        <f>IF(SP_NORTE!L530="","*",SP_NORTE!L530)</f>
        <v>*</v>
      </c>
      <c r="P520" s="143" t="str">
        <f>IF(SP_NORTE!O530="","*",SP_NORTE!O530)</f>
        <v>*</v>
      </c>
      <c r="Q520" s="143" t="str">
        <f>IF(SP_NORTE!P530="","*",SP_NORTE!P530)</f>
        <v>*</v>
      </c>
      <c r="R520" s="145" t="str">
        <f>IF(SP_NORTE!Q530="","*",CONCATENATE(SP_NORTE!Q530," ",SP_NORTE!R530))</f>
        <v>*</v>
      </c>
      <c r="S520" s="145" t="str">
        <f>IF(SP_NORTE!V530="","*",SP_NORTE!V530)</f>
        <v>*</v>
      </c>
      <c r="T520" s="145" t="str">
        <f>IF(SP_NORTE!W530="","*",SP_NORTE!W530)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IF(SP_NORTE!Y531="","*",SP_NORTE!Y531)</f>
        <v>*</v>
      </c>
      <c r="B521" s="146" t="str">
        <f>IF(SP_NORTE!X531="","*",SP_NORTE!X531)</f>
        <v>*</v>
      </c>
      <c r="C521" s="146" t="str">
        <f>IF(SP_NORTE!Z531="","*",SP_NORTE!Z531)</f>
        <v>*</v>
      </c>
      <c r="D521" s="138" t="str">
        <f>IF(SP_NORTE!S531="","*",SP_NORTE!S531)</f>
        <v>-</v>
      </c>
      <c r="E521" s="138" t="str">
        <f>IF(SP_NORTE!T531="","*",SP_NORTE!T531)</f>
        <v>-</v>
      </c>
      <c r="F521" s="145" t="str">
        <f>IF(SP_NORTE!B531="","*",SP_NORTE!B531)</f>
        <v>*</v>
      </c>
      <c r="G521" s="145" t="str">
        <f>IF(SP_NORTE!D531="","*",SP_NORTE!D531)</f>
        <v>*</v>
      </c>
      <c r="H521" s="145" t="str">
        <f>IF(SP_NORTE!F531="","*",SP_NORTE!F531)</f>
        <v>*</v>
      </c>
      <c r="I521" s="145" t="str">
        <f>IF(SP_NORTE!H531="","*",SP_NORTE!H531)</f>
        <v>*</v>
      </c>
      <c r="J521" s="145" t="str">
        <f>IF(SP_NORTE!I531="","*",SP_NORTE!I531)</f>
        <v>*</v>
      </c>
      <c r="K521" s="138" t="str">
        <f>IF(SP_NORTE!M531="","*",SP_NORTE!M531)</f>
        <v>-</v>
      </c>
      <c r="L521" s="138" t="str">
        <f>IF(SP_NORTE!N531="","*",SP_NORTE!N531)</f>
        <v>-</v>
      </c>
      <c r="M521" s="139" t="str">
        <f>IF(SP_NORTE!J531="","*",SP_NORTE!J531)</f>
        <v>*</v>
      </c>
      <c r="N521" s="144" t="str">
        <f>IF(SP_NORTE!K531="","*",SP_NORTE!K531)</f>
        <v>*</v>
      </c>
      <c r="O521" s="144" t="str">
        <f>IF(SP_NORTE!L531="","*",SP_NORTE!L531)</f>
        <v>*</v>
      </c>
      <c r="P521" s="143" t="str">
        <f>IF(SP_NORTE!O531="","*",SP_NORTE!O531)</f>
        <v>*</v>
      </c>
      <c r="Q521" s="143" t="str">
        <f>IF(SP_NORTE!P531="","*",SP_NORTE!P531)</f>
        <v>*</v>
      </c>
      <c r="R521" s="145" t="str">
        <f>IF(SP_NORTE!Q531="","*",CONCATENATE(SP_NORTE!Q531," ",SP_NORTE!R531))</f>
        <v>*</v>
      </c>
      <c r="S521" s="145" t="str">
        <f>IF(SP_NORTE!V531="","*",SP_NORTE!V531)</f>
        <v>*</v>
      </c>
      <c r="T521" s="145" t="str">
        <f>IF(SP_NORTE!W531="","*",SP_NORTE!W531)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IF(SP_NORTE!Y532="","*",SP_NORTE!Y532)</f>
        <v>*</v>
      </c>
      <c r="B522" s="146" t="str">
        <f>IF(SP_NORTE!X532="","*",SP_NORTE!X532)</f>
        <v>*</v>
      </c>
      <c r="C522" s="146" t="str">
        <f>IF(SP_NORTE!Z532="","*",SP_NORTE!Z532)</f>
        <v>*</v>
      </c>
      <c r="D522" s="138" t="str">
        <f>IF(SP_NORTE!S532="","*",SP_NORTE!S532)</f>
        <v>-</v>
      </c>
      <c r="E522" s="138" t="str">
        <f>IF(SP_NORTE!T532="","*",SP_NORTE!T532)</f>
        <v>-</v>
      </c>
      <c r="F522" s="145" t="str">
        <f>IF(SP_NORTE!B532="","*",SP_NORTE!B532)</f>
        <v>*</v>
      </c>
      <c r="G522" s="145" t="str">
        <f>IF(SP_NORTE!D532="","*",SP_NORTE!D532)</f>
        <v>*</v>
      </c>
      <c r="H522" s="145" t="str">
        <f>IF(SP_NORTE!F532="","*",SP_NORTE!F532)</f>
        <v>*</v>
      </c>
      <c r="I522" s="145" t="str">
        <f>IF(SP_NORTE!H532="","*",SP_NORTE!H532)</f>
        <v>*</v>
      </c>
      <c r="J522" s="145" t="str">
        <f>IF(SP_NORTE!I532="","*",SP_NORTE!I532)</f>
        <v>*</v>
      </c>
      <c r="K522" s="138" t="str">
        <f>IF(SP_NORTE!M532="","*",SP_NORTE!M532)</f>
        <v>-</v>
      </c>
      <c r="L522" s="138" t="str">
        <f>IF(SP_NORTE!N532="","*",SP_NORTE!N532)</f>
        <v>-</v>
      </c>
      <c r="M522" s="139" t="str">
        <f>IF(SP_NORTE!J532="","*",SP_NORTE!J532)</f>
        <v>*</v>
      </c>
      <c r="N522" s="144" t="str">
        <f>IF(SP_NORTE!K532="","*",SP_NORTE!K532)</f>
        <v>*</v>
      </c>
      <c r="O522" s="144" t="str">
        <f>IF(SP_NORTE!L532="","*",SP_NORTE!L532)</f>
        <v>*</v>
      </c>
      <c r="P522" s="143" t="str">
        <f>IF(SP_NORTE!O532="","*",SP_NORTE!O532)</f>
        <v>*</v>
      </c>
      <c r="Q522" s="143" t="str">
        <f>IF(SP_NORTE!P532="","*",SP_NORTE!P532)</f>
        <v>*</v>
      </c>
      <c r="R522" s="145" t="str">
        <f>IF(SP_NORTE!Q532="","*",CONCATENATE(SP_NORTE!Q532," ",SP_NORTE!R532))</f>
        <v>*</v>
      </c>
      <c r="S522" s="145" t="str">
        <f>IF(SP_NORTE!V532="","*",SP_NORTE!V532)</f>
        <v>*</v>
      </c>
      <c r="T522" s="145" t="str">
        <f>IF(SP_NORTE!W532="","*",SP_NORTE!W532)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IF(SP_NORTE!Y533="","*",SP_NORTE!Y533)</f>
        <v>*</v>
      </c>
      <c r="B523" s="146" t="str">
        <f>IF(SP_NORTE!X533="","*",SP_NORTE!X533)</f>
        <v>*</v>
      </c>
      <c r="C523" s="146" t="str">
        <f>IF(SP_NORTE!Z533="","*",SP_NORTE!Z533)</f>
        <v>*</v>
      </c>
      <c r="D523" s="138" t="str">
        <f>IF(SP_NORTE!S533="","*",SP_NORTE!S533)</f>
        <v>-</v>
      </c>
      <c r="E523" s="138" t="str">
        <f>IF(SP_NORTE!T533="","*",SP_NORTE!T533)</f>
        <v>-</v>
      </c>
      <c r="F523" s="145" t="str">
        <f>IF(SP_NORTE!B533="","*",SP_NORTE!B533)</f>
        <v>*</v>
      </c>
      <c r="G523" s="145" t="str">
        <f>IF(SP_NORTE!D533="","*",SP_NORTE!D533)</f>
        <v>*</v>
      </c>
      <c r="H523" s="145" t="str">
        <f>IF(SP_NORTE!F533="","*",SP_NORTE!F533)</f>
        <v>*</v>
      </c>
      <c r="I523" s="145" t="str">
        <f>IF(SP_NORTE!H533="","*",SP_NORTE!H533)</f>
        <v>*</v>
      </c>
      <c r="J523" s="145" t="str">
        <f>IF(SP_NORTE!I533="","*",SP_NORTE!I533)</f>
        <v>*</v>
      </c>
      <c r="K523" s="138" t="str">
        <f>IF(SP_NORTE!M533="","*",SP_NORTE!M533)</f>
        <v>-</v>
      </c>
      <c r="L523" s="138" t="str">
        <f>IF(SP_NORTE!N533="","*",SP_NORTE!N533)</f>
        <v>-</v>
      </c>
      <c r="M523" s="139" t="str">
        <f>IF(SP_NORTE!J533="","*",SP_NORTE!J533)</f>
        <v>*</v>
      </c>
      <c r="N523" s="144" t="str">
        <f>IF(SP_NORTE!K533="","*",SP_NORTE!K533)</f>
        <v>*</v>
      </c>
      <c r="O523" s="144" t="str">
        <f>IF(SP_NORTE!L533="","*",SP_NORTE!L533)</f>
        <v>*</v>
      </c>
      <c r="P523" s="143" t="str">
        <f>IF(SP_NORTE!O533="","*",SP_NORTE!O533)</f>
        <v>*</v>
      </c>
      <c r="Q523" s="143" t="str">
        <f>IF(SP_NORTE!P533="","*",SP_NORTE!P533)</f>
        <v>*</v>
      </c>
      <c r="R523" s="145" t="str">
        <f>IF(SP_NORTE!Q533="","*",CONCATENATE(SP_NORTE!Q533," ",SP_NORTE!R533))</f>
        <v>*</v>
      </c>
      <c r="S523" s="145" t="str">
        <f>IF(SP_NORTE!V533="","*",SP_NORTE!V533)</f>
        <v>*</v>
      </c>
      <c r="T523" s="145" t="str">
        <f>IF(SP_NORTE!W533="","*",SP_NORTE!W533)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IF(SP_NORTE!Y534="","*",SP_NORTE!Y534)</f>
        <v>*</v>
      </c>
      <c r="B524" s="146" t="str">
        <f>IF(SP_NORTE!X534="","*",SP_NORTE!X534)</f>
        <v>*</v>
      </c>
      <c r="C524" s="146" t="str">
        <f>IF(SP_NORTE!Z534="","*",SP_NORTE!Z534)</f>
        <v>*</v>
      </c>
      <c r="D524" s="138" t="str">
        <f>IF(SP_NORTE!S534="","*",SP_NORTE!S534)</f>
        <v>-</v>
      </c>
      <c r="E524" s="138" t="str">
        <f>IF(SP_NORTE!T534="","*",SP_NORTE!T534)</f>
        <v>-</v>
      </c>
      <c r="F524" s="145" t="str">
        <f>IF(SP_NORTE!B534="","*",SP_NORTE!B534)</f>
        <v>*</v>
      </c>
      <c r="G524" s="145" t="str">
        <f>IF(SP_NORTE!D534="","*",SP_NORTE!D534)</f>
        <v>*</v>
      </c>
      <c r="H524" s="145" t="str">
        <f>IF(SP_NORTE!F534="","*",SP_NORTE!F534)</f>
        <v>*</v>
      </c>
      <c r="I524" s="145" t="str">
        <f>IF(SP_NORTE!H534="","*",SP_NORTE!H534)</f>
        <v>*</v>
      </c>
      <c r="J524" s="145" t="str">
        <f>IF(SP_NORTE!I534="","*",SP_NORTE!I534)</f>
        <v>*</v>
      </c>
      <c r="K524" s="138" t="str">
        <f>IF(SP_NORTE!M534="","*",SP_NORTE!M534)</f>
        <v>-</v>
      </c>
      <c r="L524" s="138" t="str">
        <f>IF(SP_NORTE!N534="","*",SP_NORTE!N534)</f>
        <v>-</v>
      </c>
      <c r="M524" s="139" t="str">
        <f>IF(SP_NORTE!J534="","*",SP_NORTE!J534)</f>
        <v>*</v>
      </c>
      <c r="N524" s="144" t="str">
        <f>IF(SP_NORTE!K534="","*",SP_NORTE!K534)</f>
        <v>*</v>
      </c>
      <c r="O524" s="144" t="str">
        <f>IF(SP_NORTE!L534="","*",SP_NORTE!L534)</f>
        <v>*</v>
      </c>
      <c r="P524" s="143" t="str">
        <f>IF(SP_NORTE!O534="","*",SP_NORTE!O534)</f>
        <v>*</v>
      </c>
      <c r="Q524" s="143" t="str">
        <f>IF(SP_NORTE!P534="","*",SP_NORTE!P534)</f>
        <v>*</v>
      </c>
      <c r="R524" s="145" t="str">
        <f>IF(SP_NORTE!Q534="","*",CONCATENATE(SP_NORTE!Q534," ",SP_NORTE!R534))</f>
        <v>*</v>
      </c>
      <c r="S524" s="145" t="str">
        <f>IF(SP_NORTE!V534="","*",SP_NORTE!V534)</f>
        <v>*</v>
      </c>
      <c r="T524" s="145" t="str">
        <f>IF(SP_NORTE!W534="","*",SP_NORTE!W534)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IF(SP_NORTE!Y535="","*",SP_NORTE!Y535)</f>
        <v>*</v>
      </c>
      <c r="B525" s="146" t="str">
        <f>IF(SP_NORTE!X535="","*",SP_NORTE!X535)</f>
        <v>*</v>
      </c>
      <c r="C525" s="146" t="str">
        <f>IF(SP_NORTE!Z535="","*",SP_NORTE!Z535)</f>
        <v>*</v>
      </c>
      <c r="D525" s="138" t="str">
        <f>IF(SP_NORTE!S535="","*",SP_NORTE!S535)</f>
        <v>-</v>
      </c>
      <c r="E525" s="138" t="str">
        <f>IF(SP_NORTE!T535="","*",SP_NORTE!T535)</f>
        <v>-</v>
      </c>
      <c r="F525" s="145" t="str">
        <f>IF(SP_NORTE!B535="","*",SP_NORTE!B535)</f>
        <v>*</v>
      </c>
      <c r="G525" s="145" t="str">
        <f>IF(SP_NORTE!D535="","*",SP_NORTE!D535)</f>
        <v>*</v>
      </c>
      <c r="H525" s="145" t="str">
        <f>IF(SP_NORTE!F535="","*",SP_NORTE!F535)</f>
        <v>*</v>
      </c>
      <c r="I525" s="145" t="str">
        <f>IF(SP_NORTE!H535="","*",SP_NORTE!H535)</f>
        <v>*</v>
      </c>
      <c r="J525" s="145" t="str">
        <f>IF(SP_NORTE!I535="","*",SP_NORTE!I535)</f>
        <v>*</v>
      </c>
      <c r="K525" s="138" t="str">
        <f>IF(SP_NORTE!M535="","*",SP_NORTE!M535)</f>
        <v>-</v>
      </c>
      <c r="L525" s="138" t="str">
        <f>IF(SP_NORTE!N535="","*",SP_NORTE!N535)</f>
        <v>-</v>
      </c>
      <c r="M525" s="139" t="str">
        <f>IF(SP_NORTE!J535="","*",SP_NORTE!J535)</f>
        <v>*</v>
      </c>
      <c r="N525" s="144" t="str">
        <f>IF(SP_NORTE!K535="","*",SP_NORTE!K535)</f>
        <v>*</v>
      </c>
      <c r="O525" s="144" t="str">
        <f>IF(SP_NORTE!L535="","*",SP_NORTE!L535)</f>
        <v>*</v>
      </c>
      <c r="P525" s="143" t="str">
        <f>IF(SP_NORTE!O535="","*",SP_NORTE!O535)</f>
        <v>*</v>
      </c>
      <c r="Q525" s="143" t="str">
        <f>IF(SP_NORTE!P535="","*",SP_NORTE!P535)</f>
        <v>*</v>
      </c>
      <c r="R525" s="145" t="str">
        <f>IF(SP_NORTE!Q535="","*",CONCATENATE(SP_NORTE!Q535," ",SP_NORTE!R535))</f>
        <v>*</v>
      </c>
      <c r="S525" s="145" t="str">
        <f>IF(SP_NORTE!V535="","*",SP_NORTE!V535)</f>
        <v>*</v>
      </c>
      <c r="T525" s="145" t="str">
        <f>IF(SP_NORTE!W535="","*",SP_NORTE!W535)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IF(SP_NORTE!Y536="","*",SP_NORTE!Y536)</f>
        <v>*</v>
      </c>
      <c r="B526" s="146" t="str">
        <f>IF(SP_NORTE!X536="","*",SP_NORTE!X536)</f>
        <v>*</v>
      </c>
      <c r="C526" s="146" t="str">
        <f>IF(SP_NORTE!Z536="","*",SP_NORTE!Z536)</f>
        <v>*</v>
      </c>
      <c r="D526" s="138" t="str">
        <f>IF(SP_NORTE!S536="","*",SP_NORTE!S536)</f>
        <v>-</v>
      </c>
      <c r="E526" s="138" t="str">
        <f>IF(SP_NORTE!T536="","*",SP_NORTE!T536)</f>
        <v>-</v>
      </c>
      <c r="F526" s="145" t="str">
        <f>IF(SP_NORTE!B536="","*",SP_NORTE!B536)</f>
        <v>*</v>
      </c>
      <c r="G526" s="145" t="str">
        <f>IF(SP_NORTE!D536="","*",SP_NORTE!D536)</f>
        <v>*</v>
      </c>
      <c r="H526" s="145" t="str">
        <f>IF(SP_NORTE!F536="","*",SP_NORTE!F536)</f>
        <v>*</v>
      </c>
      <c r="I526" s="145" t="str">
        <f>IF(SP_NORTE!H536="","*",SP_NORTE!H536)</f>
        <v>*</v>
      </c>
      <c r="J526" s="145" t="str">
        <f>IF(SP_NORTE!I536="","*",SP_NORTE!I536)</f>
        <v>*</v>
      </c>
      <c r="K526" s="138" t="str">
        <f>IF(SP_NORTE!M536="","*",SP_NORTE!M536)</f>
        <v>-</v>
      </c>
      <c r="L526" s="138" t="str">
        <f>IF(SP_NORTE!N536="","*",SP_NORTE!N536)</f>
        <v>-</v>
      </c>
      <c r="M526" s="139" t="str">
        <f>IF(SP_NORTE!J536="","*",SP_NORTE!J536)</f>
        <v>*</v>
      </c>
      <c r="N526" s="144" t="str">
        <f>IF(SP_NORTE!K536="","*",SP_NORTE!K536)</f>
        <v>*</v>
      </c>
      <c r="O526" s="144" t="str">
        <f>IF(SP_NORTE!L536="","*",SP_NORTE!L536)</f>
        <v>*</v>
      </c>
      <c r="P526" s="143" t="str">
        <f>IF(SP_NORTE!O536="","*",SP_NORTE!O536)</f>
        <v>*</v>
      </c>
      <c r="Q526" s="143" t="str">
        <f>IF(SP_NORTE!P536="","*",SP_NORTE!P536)</f>
        <v>*</v>
      </c>
      <c r="R526" s="145" t="str">
        <f>IF(SP_NORTE!Q536="","*",CONCATENATE(SP_NORTE!Q536," ",SP_NORTE!R536))</f>
        <v>*</v>
      </c>
      <c r="S526" s="145" t="str">
        <f>IF(SP_NORTE!V536="","*",SP_NORTE!V536)</f>
        <v>*</v>
      </c>
      <c r="T526" s="145" t="str">
        <f>IF(SP_NORTE!W536="","*",SP_NORTE!W536)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IF(SP_NORTE!Y537="","*",SP_NORTE!Y537)</f>
        <v>*</v>
      </c>
      <c r="B527" s="146" t="str">
        <f>IF(SP_NORTE!X537="","*",SP_NORTE!X537)</f>
        <v>*</v>
      </c>
      <c r="C527" s="146" t="str">
        <f>IF(SP_NORTE!Z537="","*",SP_NORTE!Z537)</f>
        <v>*</v>
      </c>
      <c r="D527" s="138" t="str">
        <f>IF(SP_NORTE!S537="","*",SP_NORTE!S537)</f>
        <v>-</v>
      </c>
      <c r="E527" s="138" t="str">
        <f>IF(SP_NORTE!T537="","*",SP_NORTE!T537)</f>
        <v>-</v>
      </c>
      <c r="F527" s="145" t="str">
        <f>IF(SP_NORTE!B537="","*",SP_NORTE!B537)</f>
        <v>*</v>
      </c>
      <c r="G527" s="145" t="str">
        <f>IF(SP_NORTE!D537="","*",SP_NORTE!D537)</f>
        <v>*</v>
      </c>
      <c r="H527" s="145" t="str">
        <f>IF(SP_NORTE!F537="","*",SP_NORTE!F537)</f>
        <v>*</v>
      </c>
      <c r="I527" s="145" t="str">
        <f>IF(SP_NORTE!H537="","*",SP_NORTE!H537)</f>
        <v>*</v>
      </c>
      <c r="J527" s="145" t="str">
        <f>IF(SP_NORTE!I537="","*",SP_NORTE!I537)</f>
        <v>*</v>
      </c>
      <c r="K527" s="138" t="str">
        <f>IF(SP_NORTE!M537="","*",SP_NORTE!M537)</f>
        <v>-</v>
      </c>
      <c r="L527" s="138" t="str">
        <f>IF(SP_NORTE!N537="","*",SP_NORTE!N537)</f>
        <v>-</v>
      </c>
      <c r="M527" s="139" t="str">
        <f>IF(SP_NORTE!J537="","*",SP_NORTE!J537)</f>
        <v>*</v>
      </c>
      <c r="N527" s="144" t="str">
        <f>IF(SP_NORTE!K537="","*",SP_NORTE!K537)</f>
        <v>*</v>
      </c>
      <c r="O527" s="144" t="str">
        <f>IF(SP_NORTE!L537="","*",SP_NORTE!L537)</f>
        <v>*</v>
      </c>
      <c r="P527" s="143" t="str">
        <f>IF(SP_NORTE!O537="","*",SP_NORTE!O537)</f>
        <v>*</v>
      </c>
      <c r="Q527" s="143" t="str">
        <f>IF(SP_NORTE!P537="","*",SP_NORTE!P537)</f>
        <v>*</v>
      </c>
      <c r="R527" s="145" t="str">
        <f>IF(SP_NORTE!Q537="","*",CONCATENATE(SP_NORTE!Q537," ",SP_NORTE!R537))</f>
        <v>*</v>
      </c>
      <c r="S527" s="145" t="str">
        <f>IF(SP_NORTE!V537="","*",SP_NORTE!V537)</f>
        <v>*</v>
      </c>
      <c r="T527" s="145" t="str">
        <f>IF(SP_NORTE!W537="","*",SP_NORTE!W537)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IF(SP_NORTE!Y538="","*",SP_NORTE!Y538)</f>
        <v>*</v>
      </c>
      <c r="B528" s="146" t="str">
        <f>IF(SP_NORTE!X538="","*",SP_NORTE!X538)</f>
        <v>*</v>
      </c>
      <c r="C528" s="146" t="str">
        <f>IF(SP_NORTE!Z538="","*",SP_NORTE!Z538)</f>
        <v>*</v>
      </c>
      <c r="D528" s="138" t="str">
        <f>IF(SP_NORTE!S538="","*",SP_NORTE!S538)</f>
        <v>-</v>
      </c>
      <c r="E528" s="138" t="str">
        <f>IF(SP_NORTE!T538="","*",SP_NORTE!T538)</f>
        <v>-</v>
      </c>
      <c r="F528" s="145" t="str">
        <f>IF(SP_NORTE!B538="","*",SP_NORTE!B538)</f>
        <v>*</v>
      </c>
      <c r="G528" s="145" t="str">
        <f>IF(SP_NORTE!D538="","*",SP_NORTE!D538)</f>
        <v>*</v>
      </c>
      <c r="H528" s="145" t="str">
        <f>IF(SP_NORTE!F538="","*",SP_NORTE!F538)</f>
        <v>*</v>
      </c>
      <c r="I528" s="145" t="str">
        <f>IF(SP_NORTE!H538="","*",SP_NORTE!H538)</f>
        <v>*</v>
      </c>
      <c r="J528" s="145" t="str">
        <f>IF(SP_NORTE!I538="","*",SP_NORTE!I538)</f>
        <v>*</v>
      </c>
      <c r="K528" s="138" t="str">
        <f>IF(SP_NORTE!M538="","*",SP_NORTE!M538)</f>
        <v>-</v>
      </c>
      <c r="L528" s="138" t="str">
        <f>IF(SP_NORTE!N538="","*",SP_NORTE!N538)</f>
        <v>-</v>
      </c>
      <c r="M528" s="139" t="str">
        <f>IF(SP_NORTE!J538="","*",SP_NORTE!J538)</f>
        <v>*</v>
      </c>
      <c r="N528" s="144" t="str">
        <f>IF(SP_NORTE!K538="","*",SP_NORTE!K538)</f>
        <v>*</v>
      </c>
      <c r="O528" s="144" t="str">
        <f>IF(SP_NORTE!L538="","*",SP_NORTE!L538)</f>
        <v>*</v>
      </c>
      <c r="P528" s="143" t="str">
        <f>IF(SP_NORTE!O538="","*",SP_NORTE!O538)</f>
        <v>*</v>
      </c>
      <c r="Q528" s="143" t="str">
        <f>IF(SP_NORTE!P538="","*",SP_NORTE!P538)</f>
        <v>*</v>
      </c>
      <c r="R528" s="145" t="str">
        <f>IF(SP_NORTE!Q538="","*",CONCATENATE(SP_NORTE!Q538," ",SP_NORTE!R538))</f>
        <v>*</v>
      </c>
      <c r="S528" s="145" t="str">
        <f>IF(SP_NORTE!V538="","*",SP_NORTE!V538)</f>
        <v>*</v>
      </c>
      <c r="T528" s="145" t="str">
        <f>IF(SP_NORTE!W538="","*",SP_NORTE!W538)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IF(SP_NORTE!Y539="","*",SP_NORTE!Y539)</f>
        <v>*</v>
      </c>
      <c r="B529" s="146" t="str">
        <f>IF(SP_NORTE!X539="","*",SP_NORTE!X539)</f>
        <v>*</v>
      </c>
      <c r="C529" s="146" t="str">
        <f>IF(SP_NORTE!Z539="","*",SP_NORTE!Z539)</f>
        <v>*</v>
      </c>
      <c r="D529" s="138" t="str">
        <f>IF(SP_NORTE!S539="","*",SP_NORTE!S539)</f>
        <v>-</v>
      </c>
      <c r="E529" s="138" t="str">
        <f>IF(SP_NORTE!T539="","*",SP_NORTE!T539)</f>
        <v>-</v>
      </c>
      <c r="F529" s="145" t="str">
        <f>IF(SP_NORTE!B539="","*",SP_NORTE!B539)</f>
        <v>*</v>
      </c>
      <c r="G529" s="145" t="str">
        <f>IF(SP_NORTE!D539="","*",SP_NORTE!D539)</f>
        <v>*</v>
      </c>
      <c r="H529" s="145" t="str">
        <f>IF(SP_NORTE!F539="","*",SP_NORTE!F539)</f>
        <v>*</v>
      </c>
      <c r="I529" s="145" t="str">
        <f>IF(SP_NORTE!H539="","*",SP_NORTE!H539)</f>
        <v>*</v>
      </c>
      <c r="J529" s="145" t="str">
        <f>IF(SP_NORTE!I539="","*",SP_NORTE!I539)</f>
        <v>*</v>
      </c>
      <c r="K529" s="138" t="str">
        <f>IF(SP_NORTE!M539="","*",SP_NORTE!M539)</f>
        <v>-</v>
      </c>
      <c r="L529" s="138" t="str">
        <f>IF(SP_NORTE!N539="","*",SP_NORTE!N539)</f>
        <v>-</v>
      </c>
      <c r="M529" s="139" t="str">
        <f>IF(SP_NORTE!J539="","*",SP_NORTE!J539)</f>
        <v>*</v>
      </c>
      <c r="N529" s="144" t="str">
        <f>IF(SP_NORTE!K539="","*",SP_NORTE!K539)</f>
        <v>*</v>
      </c>
      <c r="O529" s="144" t="str">
        <f>IF(SP_NORTE!L539="","*",SP_NORTE!L539)</f>
        <v>*</v>
      </c>
      <c r="P529" s="143" t="str">
        <f>IF(SP_NORTE!O539="","*",SP_NORTE!O539)</f>
        <v>*</v>
      </c>
      <c r="Q529" s="143" t="str">
        <f>IF(SP_NORTE!P539="","*",SP_NORTE!P539)</f>
        <v>*</v>
      </c>
      <c r="R529" s="145" t="str">
        <f>IF(SP_NORTE!Q539="","*",CONCATENATE(SP_NORTE!Q539," ",SP_NORTE!R539))</f>
        <v>*</v>
      </c>
      <c r="S529" s="145" t="str">
        <f>IF(SP_NORTE!V539="","*",SP_NORTE!V539)</f>
        <v>*</v>
      </c>
      <c r="T529" s="145" t="str">
        <f>IF(SP_NORTE!W539="","*",SP_NORTE!W539)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IF(SP_NORTE!Y540="","*",SP_NORTE!Y540)</f>
        <v>*</v>
      </c>
      <c r="B530" s="146" t="str">
        <f>IF(SP_NORTE!X540="","*",SP_NORTE!X540)</f>
        <v>*</v>
      </c>
      <c r="C530" s="146" t="str">
        <f>IF(SP_NORTE!Z540="","*",SP_NORTE!Z540)</f>
        <v>*</v>
      </c>
      <c r="D530" s="138" t="str">
        <f>IF(SP_NORTE!S540="","*",SP_NORTE!S540)</f>
        <v>-</v>
      </c>
      <c r="E530" s="138" t="str">
        <f>IF(SP_NORTE!T540="","*",SP_NORTE!T540)</f>
        <v>-</v>
      </c>
      <c r="F530" s="145" t="str">
        <f>IF(SP_NORTE!B540="","*",SP_NORTE!B540)</f>
        <v>*</v>
      </c>
      <c r="G530" s="145" t="str">
        <f>IF(SP_NORTE!D540="","*",SP_NORTE!D540)</f>
        <v>*</v>
      </c>
      <c r="H530" s="145" t="str">
        <f>IF(SP_NORTE!F540="","*",SP_NORTE!F540)</f>
        <v>*</v>
      </c>
      <c r="I530" s="145" t="str">
        <f>IF(SP_NORTE!H540="","*",SP_NORTE!H540)</f>
        <v>*</v>
      </c>
      <c r="J530" s="145" t="str">
        <f>IF(SP_NORTE!I540="","*",SP_NORTE!I540)</f>
        <v>*</v>
      </c>
      <c r="K530" s="138" t="str">
        <f>IF(SP_NORTE!M540="","*",SP_NORTE!M540)</f>
        <v>-</v>
      </c>
      <c r="L530" s="138" t="str">
        <f>IF(SP_NORTE!N540="","*",SP_NORTE!N540)</f>
        <v>-</v>
      </c>
      <c r="M530" s="139" t="str">
        <f>IF(SP_NORTE!J540="","*",SP_NORTE!J540)</f>
        <v>*</v>
      </c>
      <c r="N530" s="144" t="str">
        <f>IF(SP_NORTE!K540="","*",SP_NORTE!K540)</f>
        <v>*</v>
      </c>
      <c r="O530" s="144" t="str">
        <f>IF(SP_NORTE!L540="","*",SP_NORTE!L540)</f>
        <v>*</v>
      </c>
      <c r="P530" s="143" t="str">
        <f>IF(SP_NORTE!O540="","*",SP_NORTE!O540)</f>
        <v>*</v>
      </c>
      <c r="Q530" s="143" t="str">
        <f>IF(SP_NORTE!P540="","*",SP_NORTE!P540)</f>
        <v>*</v>
      </c>
      <c r="R530" s="145" t="str">
        <f>IF(SP_NORTE!Q540="","*",CONCATENATE(SP_NORTE!Q540," ",SP_NORTE!R540))</f>
        <v>*</v>
      </c>
      <c r="S530" s="145" t="str">
        <f>IF(SP_NORTE!V540="","*",SP_NORTE!V540)</f>
        <v>*</v>
      </c>
      <c r="T530" s="145" t="str">
        <f>IF(SP_NORTE!W540="","*",SP_NORTE!W540)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IF(SP_NORTE!Y541="","*",SP_NORTE!Y541)</f>
        <v>*</v>
      </c>
      <c r="B531" s="146" t="str">
        <f>IF(SP_NORTE!X541="","*",SP_NORTE!X541)</f>
        <v>*</v>
      </c>
      <c r="C531" s="146" t="str">
        <f>IF(SP_NORTE!Z541="","*",SP_NORTE!Z541)</f>
        <v>*</v>
      </c>
      <c r="D531" s="138" t="str">
        <f>IF(SP_NORTE!S541="","*",SP_NORTE!S541)</f>
        <v>-</v>
      </c>
      <c r="E531" s="138" t="str">
        <f>IF(SP_NORTE!T541="","*",SP_NORTE!T541)</f>
        <v>-</v>
      </c>
      <c r="F531" s="145" t="str">
        <f>IF(SP_NORTE!B541="","*",SP_NORTE!B541)</f>
        <v>*</v>
      </c>
      <c r="G531" s="145" t="str">
        <f>IF(SP_NORTE!D541="","*",SP_NORTE!D541)</f>
        <v>*</v>
      </c>
      <c r="H531" s="145" t="str">
        <f>IF(SP_NORTE!F541="","*",SP_NORTE!F541)</f>
        <v>*</v>
      </c>
      <c r="I531" s="145" t="str">
        <f>IF(SP_NORTE!H541="","*",SP_NORTE!H541)</f>
        <v>*</v>
      </c>
      <c r="J531" s="145" t="str">
        <f>IF(SP_NORTE!I541="","*",SP_NORTE!I541)</f>
        <v>*</v>
      </c>
      <c r="K531" s="138" t="str">
        <f>IF(SP_NORTE!M541="","*",SP_NORTE!M541)</f>
        <v>-</v>
      </c>
      <c r="L531" s="138" t="str">
        <f>IF(SP_NORTE!N541="","*",SP_NORTE!N541)</f>
        <v>-</v>
      </c>
      <c r="M531" s="139" t="str">
        <f>IF(SP_NORTE!J541="","*",SP_NORTE!J541)</f>
        <v>*</v>
      </c>
      <c r="N531" s="144" t="str">
        <f>IF(SP_NORTE!K541="","*",SP_NORTE!K541)</f>
        <v>*</v>
      </c>
      <c r="O531" s="144" t="str">
        <f>IF(SP_NORTE!L541="","*",SP_NORTE!L541)</f>
        <v>*</v>
      </c>
      <c r="P531" s="143" t="str">
        <f>IF(SP_NORTE!O541="","*",SP_NORTE!O541)</f>
        <v>*</v>
      </c>
      <c r="Q531" s="143" t="str">
        <f>IF(SP_NORTE!P541="","*",SP_NORTE!P541)</f>
        <v>*</v>
      </c>
      <c r="R531" s="145" t="str">
        <f>IF(SP_NORTE!Q541="","*",CONCATENATE(SP_NORTE!Q541," ",SP_NORTE!R541))</f>
        <v>*</v>
      </c>
      <c r="S531" s="145" t="str">
        <f>IF(SP_NORTE!V541="","*",SP_NORTE!V541)</f>
        <v>*</v>
      </c>
      <c r="T531" s="145" t="str">
        <f>IF(SP_NORTE!W541="","*",SP_NORTE!W541)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IF(SP_NORTE!Y542="","*",SP_NORTE!Y542)</f>
        <v>*</v>
      </c>
      <c r="B532" s="146" t="str">
        <f>IF(SP_NORTE!X542="","*",SP_NORTE!X542)</f>
        <v>*</v>
      </c>
      <c r="C532" s="146" t="str">
        <f>IF(SP_NORTE!Z542="","*",SP_NORTE!Z542)</f>
        <v>*</v>
      </c>
      <c r="D532" s="138" t="str">
        <f>IF(SP_NORTE!S542="","*",SP_NORTE!S542)</f>
        <v>-</v>
      </c>
      <c r="E532" s="138" t="str">
        <f>IF(SP_NORTE!T542="","*",SP_NORTE!T542)</f>
        <v>-</v>
      </c>
      <c r="F532" s="145" t="str">
        <f>IF(SP_NORTE!B542="","*",SP_NORTE!B542)</f>
        <v>*</v>
      </c>
      <c r="G532" s="145" t="str">
        <f>IF(SP_NORTE!D542="","*",SP_NORTE!D542)</f>
        <v>*</v>
      </c>
      <c r="H532" s="145" t="str">
        <f>IF(SP_NORTE!F542="","*",SP_NORTE!F542)</f>
        <v>*</v>
      </c>
      <c r="I532" s="145" t="str">
        <f>IF(SP_NORTE!H542="","*",SP_NORTE!H542)</f>
        <v>*</v>
      </c>
      <c r="J532" s="145" t="str">
        <f>IF(SP_NORTE!I542="","*",SP_NORTE!I542)</f>
        <v>*</v>
      </c>
      <c r="K532" s="138" t="str">
        <f>IF(SP_NORTE!M542="","*",SP_NORTE!M542)</f>
        <v>-</v>
      </c>
      <c r="L532" s="138" t="str">
        <f>IF(SP_NORTE!N542="","*",SP_NORTE!N542)</f>
        <v>-</v>
      </c>
      <c r="M532" s="139" t="str">
        <f>IF(SP_NORTE!J542="","*",SP_NORTE!J542)</f>
        <v>*</v>
      </c>
      <c r="N532" s="144" t="str">
        <f>IF(SP_NORTE!K542="","*",SP_NORTE!K542)</f>
        <v>*</v>
      </c>
      <c r="O532" s="144" t="str">
        <f>IF(SP_NORTE!L542="","*",SP_NORTE!L542)</f>
        <v>*</v>
      </c>
      <c r="P532" s="143" t="str">
        <f>IF(SP_NORTE!O542="","*",SP_NORTE!O542)</f>
        <v>*</v>
      </c>
      <c r="Q532" s="143" t="str">
        <f>IF(SP_NORTE!P542="","*",SP_NORTE!P542)</f>
        <v>*</v>
      </c>
      <c r="R532" s="145" t="str">
        <f>IF(SP_NORTE!Q542="","*",CONCATENATE(SP_NORTE!Q542," ",SP_NORTE!R542))</f>
        <v>*</v>
      </c>
      <c r="S532" s="145" t="str">
        <f>IF(SP_NORTE!V542="","*",SP_NORTE!V542)</f>
        <v>*</v>
      </c>
      <c r="T532" s="145" t="str">
        <f>IF(SP_NORTE!W542="","*",SP_NORTE!W542)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IF(SP_NORTE!Y543="","*",SP_NORTE!Y543)</f>
        <v>*</v>
      </c>
      <c r="B533" s="146" t="str">
        <f>IF(SP_NORTE!X543="","*",SP_NORTE!X543)</f>
        <v>*</v>
      </c>
      <c r="C533" s="146" t="str">
        <f>IF(SP_NORTE!Z543="","*",SP_NORTE!Z543)</f>
        <v>*</v>
      </c>
      <c r="D533" s="138" t="str">
        <f>IF(SP_NORTE!S543="","*",SP_NORTE!S543)</f>
        <v>-</v>
      </c>
      <c r="E533" s="138" t="str">
        <f>IF(SP_NORTE!T543="","*",SP_NORTE!T543)</f>
        <v>-</v>
      </c>
      <c r="F533" s="145" t="str">
        <f>IF(SP_NORTE!B543="","*",SP_NORTE!B543)</f>
        <v>*</v>
      </c>
      <c r="G533" s="145" t="str">
        <f>IF(SP_NORTE!D543="","*",SP_NORTE!D543)</f>
        <v>*</v>
      </c>
      <c r="H533" s="145" t="str">
        <f>IF(SP_NORTE!F543="","*",SP_NORTE!F543)</f>
        <v>*</v>
      </c>
      <c r="I533" s="145" t="str">
        <f>IF(SP_NORTE!H543="","*",SP_NORTE!H543)</f>
        <v>*</v>
      </c>
      <c r="J533" s="145" t="str">
        <f>IF(SP_NORTE!I543="","*",SP_NORTE!I543)</f>
        <v>*</v>
      </c>
      <c r="K533" s="138" t="str">
        <f>IF(SP_NORTE!M543="","*",SP_NORTE!M543)</f>
        <v>-</v>
      </c>
      <c r="L533" s="138" t="str">
        <f>IF(SP_NORTE!N543="","*",SP_NORTE!N543)</f>
        <v>-</v>
      </c>
      <c r="M533" s="139" t="str">
        <f>IF(SP_NORTE!J543="","*",SP_NORTE!J543)</f>
        <v>*</v>
      </c>
      <c r="N533" s="144" t="str">
        <f>IF(SP_NORTE!K543="","*",SP_NORTE!K543)</f>
        <v>*</v>
      </c>
      <c r="O533" s="144" t="str">
        <f>IF(SP_NORTE!L543="","*",SP_NORTE!L543)</f>
        <v>*</v>
      </c>
      <c r="P533" s="143" t="str">
        <f>IF(SP_NORTE!O543="","*",SP_NORTE!O543)</f>
        <v>*</v>
      </c>
      <c r="Q533" s="143" t="str">
        <f>IF(SP_NORTE!P543="","*",SP_NORTE!P543)</f>
        <v>*</v>
      </c>
      <c r="R533" s="145" t="str">
        <f>IF(SP_NORTE!Q543="","*",CONCATENATE(SP_NORTE!Q543," ",SP_NORTE!R543))</f>
        <v>*</v>
      </c>
      <c r="S533" s="145" t="str">
        <f>IF(SP_NORTE!V543="","*",SP_NORTE!V543)</f>
        <v>*</v>
      </c>
      <c r="T533" s="145" t="str">
        <f>IF(SP_NORTE!W543="","*",SP_NORTE!W543)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IF(SP_NORTE!Y544="","*",SP_NORTE!Y544)</f>
        <v>*</v>
      </c>
      <c r="B534" s="146" t="str">
        <f>IF(SP_NORTE!X544="","*",SP_NORTE!X544)</f>
        <v>*</v>
      </c>
      <c r="C534" s="146" t="str">
        <f>IF(SP_NORTE!Z544="","*",SP_NORTE!Z544)</f>
        <v>*</v>
      </c>
      <c r="D534" s="138" t="str">
        <f>IF(SP_NORTE!S544="","*",SP_NORTE!S544)</f>
        <v>-</v>
      </c>
      <c r="E534" s="138" t="str">
        <f>IF(SP_NORTE!T544="","*",SP_NORTE!T544)</f>
        <v>-</v>
      </c>
      <c r="F534" s="145" t="str">
        <f>IF(SP_NORTE!B544="","*",SP_NORTE!B544)</f>
        <v>*</v>
      </c>
      <c r="G534" s="145" t="str">
        <f>IF(SP_NORTE!D544="","*",SP_NORTE!D544)</f>
        <v>*</v>
      </c>
      <c r="H534" s="145" t="str">
        <f>IF(SP_NORTE!F544="","*",SP_NORTE!F544)</f>
        <v>*</v>
      </c>
      <c r="I534" s="145" t="str">
        <f>IF(SP_NORTE!H544="","*",SP_NORTE!H544)</f>
        <v>*</v>
      </c>
      <c r="J534" s="145" t="str">
        <f>IF(SP_NORTE!I544="","*",SP_NORTE!I544)</f>
        <v>*</v>
      </c>
      <c r="K534" s="138" t="str">
        <f>IF(SP_NORTE!M544="","*",SP_NORTE!M544)</f>
        <v>-</v>
      </c>
      <c r="L534" s="138" t="str">
        <f>IF(SP_NORTE!N544="","*",SP_NORTE!N544)</f>
        <v>-</v>
      </c>
      <c r="M534" s="139" t="str">
        <f>IF(SP_NORTE!J544="","*",SP_NORTE!J544)</f>
        <v>*</v>
      </c>
      <c r="N534" s="144" t="str">
        <f>IF(SP_NORTE!K544="","*",SP_NORTE!K544)</f>
        <v>*</v>
      </c>
      <c r="O534" s="144" t="str">
        <f>IF(SP_NORTE!L544="","*",SP_NORTE!L544)</f>
        <v>*</v>
      </c>
      <c r="P534" s="143" t="str">
        <f>IF(SP_NORTE!O544="","*",SP_NORTE!O544)</f>
        <v>*</v>
      </c>
      <c r="Q534" s="143" t="str">
        <f>IF(SP_NORTE!P544="","*",SP_NORTE!P544)</f>
        <v>*</v>
      </c>
      <c r="R534" s="145" t="str">
        <f>IF(SP_NORTE!Q544="","*",CONCATENATE(SP_NORTE!Q544," ",SP_NORTE!R544))</f>
        <v>*</v>
      </c>
      <c r="S534" s="145" t="str">
        <f>IF(SP_NORTE!V544="","*",SP_NORTE!V544)</f>
        <v>*</v>
      </c>
      <c r="T534" s="145" t="str">
        <f>IF(SP_NORTE!W544="","*",SP_NORTE!W544)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IF(SP_NORTE!Y545="","*",SP_NORTE!Y545)</f>
        <v>*</v>
      </c>
      <c r="B535" s="146" t="str">
        <f>IF(SP_NORTE!X545="","*",SP_NORTE!X545)</f>
        <v>*</v>
      </c>
      <c r="C535" s="146" t="str">
        <f>IF(SP_NORTE!Z545="","*",SP_NORTE!Z545)</f>
        <v>*</v>
      </c>
      <c r="D535" s="138" t="str">
        <f>IF(SP_NORTE!S545="","*",SP_NORTE!S545)</f>
        <v>-</v>
      </c>
      <c r="E535" s="138" t="str">
        <f>IF(SP_NORTE!T545="","*",SP_NORTE!T545)</f>
        <v>-</v>
      </c>
      <c r="F535" s="145" t="str">
        <f>IF(SP_NORTE!B545="","*",SP_NORTE!B545)</f>
        <v>*</v>
      </c>
      <c r="G535" s="145" t="str">
        <f>IF(SP_NORTE!D545="","*",SP_NORTE!D545)</f>
        <v>*</v>
      </c>
      <c r="H535" s="145" t="str">
        <f>IF(SP_NORTE!F545="","*",SP_NORTE!F545)</f>
        <v>*</v>
      </c>
      <c r="I535" s="145" t="str">
        <f>IF(SP_NORTE!H545="","*",SP_NORTE!H545)</f>
        <v>*</v>
      </c>
      <c r="J535" s="145" t="str">
        <f>IF(SP_NORTE!I545="","*",SP_NORTE!I545)</f>
        <v>*</v>
      </c>
      <c r="K535" s="138" t="str">
        <f>IF(SP_NORTE!M545="","*",SP_NORTE!M545)</f>
        <v>-</v>
      </c>
      <c r="L535" s="138" t="str">
        <f>IF(SP_NORTE!N545="","*",SP_NORTE!N545)</f>
        <v>-</v>
      </c>
      <c r="M535" s="139" t="str">
        <f>IF(SP_NORTE!J545="","*",SP_NORTE!J545)</f>
        <v>*</v>
      </c>
      <c r="N535" s="144" t="str">
        <f>IF(SP_NORTE!K545="","*",SP_NORTE!K545)</f>
        <v>*</v>
      </c>
      <c r="O535" s="144" t="str">
        <f>IF(SP_NORTE!L545="","*",SP_NORTE!L545)</f>
        <v>*</v>
      </c>
      <c r="P535" s="143" t="str">
        <f>IF(SP_NORTE!O545="","*",SP_NORTE!O545)</f>
        <v>*</v>
      </c>
      <c r="Q535" s="143" t="str">
        <f>IF(SP_NORTE!P545="","*",SP_NORTE!P545)</f>
        <v>*</v>
      </c>
      <c r="R535" s="145" t="str">
        <f>IF(SP_NORTE!Q545="","*",CONCATENATE(SP_NORTE!Q545," ",SP_NORTE!R545))</f>
        <v>*</v>
      </c>
      <c r="S535" s="145" t="str">
        <f>IF(SP_NORTE!V545="","*",SP_NORTE!V545)</f>
        <v>*</v>
      </c>
      <c r="T535" s="145" t="str">
        <f>IF(SP_NORTE!W545="","*",SP_NORTE!W545)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IF(SP_NORTE!Y546="","*",SP_NORTE!Y546)</f>
        <v>*</v>
      </c>
      <c r="B536" s="146" t="str">
        <f>IF(SP_NORTE!X546="","*",SP_NORTE!X546)</f>
        <v>*</v>
      </c>
      <c r="C536" s="146" t="str">
        <f>IF(SP_NORTE!Z546="","*",SP_NORTE!Z546)</f>
        <v>*</v>
      </c>
      <c r="D536" s="138" t="str">
        <f>IF(SP_NORTE!S546="","*",SP_NORTE!S546)</f>
        <v>-</v>
      </c>
      <c r="E536" s="138" t="str">
        <f>IF(SP_NORTE!T546="","*",SP_NORTE!T546)</f>
        <v>-</v>
      </c>
      <c r="F536" s="145" t="str">
        <f>IF(SP_NORTE!B546="","*",SP_NORTE!B546)</f>
        <v>*</v>
      </c>
      <c r="G536" s="145" t="str">
        <f>IF(SP_NORTE!D546="","*",SP_NORTE!D546)</f>
        <v>*</v>
      </c>
      <c r="H536" s="145" t="str">
        <f>IF(SP_NORTE!F546="","*",SP_NORTE!F546)</f>
        <v>*</v>
      </c>
      <c r="I536" s="145" t="str">
        <f>IF(SP_NORTE!H546="","*",SP_NORTE!H546)</f>
        <v>*</v>
      </c>
      <c r="J536" s="145" t="str">
        <f>IF(SP_NORTE!I546="","*",SP_NORTE!I546)</f>
        <v>*</v>
      </c>
      <c r="K536" s="138" t="str">
        <f>IF(SP_NORTE!M546="","*",SP_NORTE!M546)</f>
        <v>-</v>
      </c>
      <c r="L536" s="138" t="str">
        <f>IF(SP_NORTE!N546="","*",SP_NORTE!N546)</f>
        <v>-</v>
      </c>
      <c r="M536" s="139" t="str">
        <f>IF(SP_NORTE!J546="","*",SP_NORTE!J546)</f>
        <v>*</v>
      </c>
      <c r="N536" s="144" t="str">
        <f>IF(SP_NORTE!K546="","*",SP_NORTE!K546)</f>
        <v>*</v>
      </c>
      <c r="O536" s="144" t="str">
        <f>IF(SP_NORTE!L546="","*",SP_NORTE!L546)</f>
        <v>*</v>
      </c>
      <c r="P536" s="143" t="str">
        <f>IF(SP_NORTE!O546="","*",SP_NORTE!O546)</f>
        <v>*</v>
      </c>
      <c r="Q536" s="143" t="str">
        <f>IF(SP_NORTE!P546="","*",SP_NORTE!P546)</f>
        <v>*</v>
      </c>
      <c r="R536" s="145" t="str">
        <f>IF(SP_NORTE!Q546="","*",CONCATENATE(SP_NORTE!Q546," ",SP_NORTE!R546))</f>
        <v>*</v>
      </c>
      <c r="S536" s="145" t="str">
        <f>IF(SP_NORTE!V546="","*",SP_NORTE!V546)</f>
        <v>*</v>
      </c>
      <c r="T536" s="145" t="str">
        <f>IF(SP_NORTE!W546="","*",SP_NORTE!W546)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IF(SP_NORTE!Y547="","*",SP_NORTE!Y547)</f>
        <v>*</v>
      </c>
      <c r="B537" s="146" t="str">
        <f>IF(SP_NORTE!X547="","*",SP_NORTE!X547)</f>
        <v>*</v>
      </c>
      <c r="C537" s="146" t="str">
        <f>IF(SP_NORTE!Z547="","*",SP_NORTE!Z547)</f>
        <v>*</v>
      </c>
      <c r="D537" s="138" t="str">
        <f>IF(SP_NORTE!S547="","*",SP_NORTE!S547)</f>
        <v>-</v>
      </c>
      <c r="E537" s="138" t="str">
        <f>IF(SP_NORTE!T547="","*",SP_NORTE!T547)</f>
        <v>-</v>
      </c>
      <c r="F537" s="145" t="str">
        <f>IF(SP_NORTE!B547="","*",SP_NORTE!B547)</f>
        <v>*</v>
      </c>
      <c r="G537" s="145" t="str">
        <f>IF(SP_NORTE!D547="","*",SP_NORTE!D547)</f>
        <v>*</v>
      </c>
      <c r="H537" s="145" t="str">
        <f>IF(SP_NORTE!F547="","*",SP_NORTE!F547)</f>
        <v>*</v>
      </c>
      <c r="I537" s="145" t="str">
        <f>IF(SP_NORTE!H547="","*",SP_NORTE!H547)</f>
        <v>*</v>
      </c>
      <c r="J537" s="145" t="str">
        <f>IF(SP_NORTE!I547="","*",SP_NORTE!I547)</f>
        <v>*</v>
      </c>
      <c r="K537" s="138" t="str">
        <f>IF(SP_NORTE!M547="","*",SP_NORTE!M547)</f>
        <v>-</v>
      </c>
      <c r="L537" s="138" t="str">
        <f>IF(SP_NORTE!N547="","*",SP_NORTE!N547)</f>
        <v>-</v>
      </c>
      <c r="M537" s="139" t="str">
        <f>IF(SP_NORTE!J547="","*",SP_NORTE!J547)</f>
        <v>*</v>
      </c>
      <c r="N537" s="144" t="str">
        <f>IF(SP_NORTE!K547="","*",SP_NORTE!K547)</f>
        <v>*</v>
      </c>
      <c r="O537" s="144" t="str">
        <f>IF(SP_NORTE!L547="","*",SP_NORTE!L547)</f>
        <v>*</v>
      </c>
      <c r="P537" s="143" t="str">
        <f>IF(SP_NORTE!O547="","*",SP_NORTE!O547)</f>
        <v>*</v>
      </c>
      <c r="Q537" s="143" t="str">
        <f>IF(SP_NORTE!P547="","*",SP_NORTE!P547)</f>
        <v>*</v>
      </c>
      <c r="R537" s="145" t="str">
        <f>IF(SP_NORTE!Q547="","*",CONCATENATE(SP_NORTE!Q547," ",SP_NORTE!R547))</f>
        <v>*</v>
      </c>
      <c r="S537" s="145" t="str">
        <f>IF(SP_NORTE!V547="","*",SP_NORTE!V547)</f>
        <v>*</v>
      </c>
      <c r="T537" s="145" t="str">
        <f>IF(SP_NORTE!W547="","*",SP_NORTE!W547)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IF(SP_NORTE!Y548="","*",SP_NORTE!Y548)</f>
        <v>*</v>
      </c>
      <c r="B538" s="146" t="str">
        <f>IF(SP_NORTE!X548="","*",SP_NORTE!X548)</f>
        <v>*</v>
      </c>
      <c r="C538" s="146" t="str">
        <f>IF(SP_NORTE!Z548="","*",SP_NORTE!Z548)</f>
        <v>*</v>
      </c>
      <c r="D538" s="138" t="str">
        <f>IF(SP_NORTE!S548="","*",SP_NORTE!S548)</f>
        <v>-</v>
      </c>
      <c r="E538" s="138" t="str">
        <f>IF(SP_NORTE!T548="","*",SP_NORTE!T548)</f>
        <v>-</v>
      </c>
      <c r="F538" s="145" t="str">
        <f>IF(SP_NORTE!B548="","*",SP_NORTE!B548)</f>
        <v>*</v>
      </c>
      <c r="G538" s="145" t="str">
        <f>IF(SP_NORTE!D548="","*",SP_NORTE!D548)</f>
        <v>*</v>
      </c>
      <c r="H538" s="145" t="str">
        <f>IF(SP_NORTE!F548="","*",SP_NORTE!F548)</f>
        <v>*</v>
      </c>
      <c r="I538" s="145" t="str">
        <f>IF(SP_NORTE!H548="","*",SP_NORTE!H548)</f>
        <v>*</v>
      </c>
      <c r="J538" s="145" t="str">
        <f>IF(SP_NORTE!I548="","*",SP_NORTE!I548)</f>
        <v>*</v>
      </c>
      <c r="K538" s="138" t="str">
        <f>IF(SP_NORTE!M548="","*",SP_NORTE!M548)</f>
        <v>-</v>
      </c>
      <c r="L538" s="138" t="str">
        <f>IF(SP_NORTE!N548="","*",SP_NORTE!N548)</f>
        <v>-</v>
      </c>
      <c r="M538" s="139" t="str">
        <f>IF(SP_NORTE!J548="","*",SP_NORTE!J548)</f>
        <v>*</v>
      </c>
      <c r="N538" s="144" t="str">
        <f>IF(SP_NORTE!K548="","*",SP_NORTE!K548)</f>
        <v>*</v>
      </c>
      <c r="O538" s="144" t="str">
        <f>IF(SP_NORTE!L548="","*",SP_NORTE!L548)</f>
        <v>*</v>
      </c>
      <c r="P538" s="143" t="str">
        <f>IF(SP_NORTE!O548="","*",SP_NORTE!O548)</f>
        <v>*</v>
      </c>
      <c r="Q538" s="143" t="str">
        <f>IF(SP_NORTE!P548="","*",SP_NORTE!P548)</f>
        <v>*</v>
      </c>
      <c r="R538" s="145" t="str">
        <f>IF(SP_NORTE!Q548="","*",CONCATENATE(SP_NORTE!Q548," ",SP_NORTE!R548))</f>
        <v>*</v>
      </c>
      <c r="S538" s="145" t="str">
        <f>IF(SP_NORTE!V548="","*",SP_NORTE!V548)</f>
        <v>*</v>
      </c>
      <c r="T538" s="145" t="str">
        <f>IF(SP_NORTE!W548="","*",SP_NORTE!W548)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IF(SP_NORTE!Y549="","*",SP_NORTE!Y549)</f>
        <v>*</v>
      </c>
      <c r="B539" s="146" t="str">
        <f>IF(SP_NORTE!X549="","*",SP_NORTE!X549)</f>
        <v>*</v>
      </c>
      <c r="C539" s="146" t="str">
        <f>IF(SP_NORTE!Z549="","*",SP_NORTE!Z549)</f>
        <v>*</v>
      </c>
      <c r="D539" s="138" t="str">
        <f>IF(SP_NORTE!S549="","*",SP_NORTE!S549)</f>
        <v>-</v>
      </c>
      <c r="E539" s="138" t="str">
        <f>IF(SP_NORTE!T549="","*",SP_NORTE!T549)</f>
        <v>-</v>
      </c>
      <c r="F539" s="145" t="str">
        <f>IF(SP_NORTE!B549="","*",SP_NORTE!B549)</f>
        <v>*</v>
      </c>
      <c r="G539" s="145" t="str">
        <f>IF(SP_NORTE!D549="","*",SP_NORTE!D549)</f>
        <v>*</v>
      </c>
      <c r="H539" s="145" t="str">
        <f>IF(SP_NORTE!F549="","*",SP_NORTE!F549)</f>
        <v>*</v>
      </c>
      <c r="I539" s="145" t="str">
        <f>IF(SP_NORTE!H549="","*",SP_NORTE!H549)</f>
        <v>*</v>
      </c>
      <c r="J539" s="145" t="str">
        <f>IF(SP_NORTE!I549="","*",SP_NORTE!I549)</f>
        <v>*</v>
      </c>
      <c r="K539" s="138" t="str">
        <f>IF(SP_NORTE!M549="","*",SP_NORTE!M549)</f>
        <v>-</v>
      </c>
      <c r="L539" s="138" t="str">
        <f>IF(SP_NORTE!N549="","*",SP_NORTE!N549)</f>
        <v>-</v>
      </c>
      <c r="M539" s="139" t="str">
        <f>IF(SP_NORTE!J549="","*",SP_NORTE!J549)</f>
        <v>*</v>
      </c>
      <c r="N539" s="144" t="str">
        <f>IF(SP_NORTE!K549="","*",SP_NORTE!K549)</f>
        <v>*</v>
      </c>
      <c r="O539" s="144" t="str">
        <f>IF(SP_NORTE!L549="","*",SP_NORTE!L549)</f>
        <v>*</v>
      </c>
      <c r="P539" s="143" t="str">
        <f>IF(SP_NORTE!O549="","*",SP_NORTE!O549)</f>
        <v>*</v>
      </c>
      <c r="Q539" s="143" t="str">
        <f>IF(SP_NORTE!P549="","*",SP_NORTE!P549)</f>
        <v>*</v>
      </c>
      <c r="R539" s="145" t="str">
        <f>IF(SP_NORTE!Q549="","*",CONCATENATE(SP_NORTE!Q549," ",SP_NORTE!R549))</f>
        <v>*</v>
      </c>
      <c r="S539" s="145" t="str">
        <f>IF(SP_NORTE!V549="","*",SP_NORTE!V549)</f>
        <v>*</v>
      </c>
      <c r="T539" s="145" t="str">
        <f>IF(SP_NORTE!W549="","*",SP_NORTE!W549)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IF(SP_NORTE!Y550="","*",SP_NORTE!Y550)</f>
        <v>*</v>
      </c>
      <c r="B540" s="146" t="str">
        <f>IF(SP_NORTE!X550="","*",SP_NORTE!X550)</f>
        <v>*</v>
      </c>
      <c r="C540" s="146" t="str">
        <f>IF(SP_NORTE!Z550="","*",SP_NORTE!Z550)</f>
        <v>*</v>
      </c>
      <c r="D540" s="138" t="str">
        <f>IF(SP_NORTE!S550="","*",SP_NORTE!S550)</f>
        <v>-</v>
      </c>
      <c r="E540" s="138" t="str">
        <f>IF(SP_NORTE!T550="","*",SP_NORTE!T550)</f>
        <v>-</v>
      </c>
      <c r="F540" s="145" t="str">
        <f>IF(SP_NORTE!B550="","*",SP_NORTE!B550)</f>
        <v>*</v>
      </c>
      <c r="G540" s="145" t="str">
        <f>IF(SP_NORTE!D550="","*",SP_NORTE!D550)</f>
        <v>*</v>
      </c>
      <c r="H540" s="145" t="str">
        <f>IF(SP_NORTE!F550="","*",SP_NORTE!F550)</f>
        <v>*</v>
      </c>
      <c r="I540" s="145" t="str">
        <f>IF(SP_NORTE!H550="","*",SP_NORTE!H550)</f>
        <v>*</v>
      </c>
      <c r="J540" s="145" t="str">
        <f>IF(SP_NORTE!I550="","*",SP_NORTE!I550)</f>
        <v>*</v>
      </c>
      <c r="K540" s="138" t="str">
        <f>IF(SP_NORTE!M550="","*",SP_NORTE!M550)</f>
        <v>-</v>
      </c>
      <c r="L540" s="138" t="str">
        <f>IF(SP_NORTE!N550="","*",SP_NORTE!N550)</f>
        <v>-</v>
      </c>
      <c r="M540" s="139" t="str">
        <f>IF(SP_NORTE!J550="","*",SP_NORTE!J550)</f>
        <v>*</v>
      </c>
      <c r="N540" s="144" t="str">
        <f>IF(SP_NORTE!K550="","*",SP_NORTE!K550)</f>
        <v>*</v>
      </c>
      <c r="O540" s="144" t="str">
        <f>IF(SP_NORTE!L550="","*",SP_NORTE!L550)</f>
        <v>*</v>
      </c>
      <c r="P540" s="143" t="str">
        <f>IF(SP_NORTE!O550="","*",SP_NORTE!O550)</f>
        <v>*</v>
      </c>
      <c r="Q540" s="143" t="str">
        <f>IF(SP_NORTE!P550="","*",SP_NORTE!P550)</f>
        <v>*</v>
      </c>
      <c r="R540" s="145" t="str">
        <f>IF(SP_NORTE!Q550="","*",CONCATENATE(SP_NORTE!Q550," ",SP_NORTE!R550))</f>
        <v>*</v>
      </c>
      <c r="S540" s="145" t="str">
        <f>IF(SP_NORTE!V550="","*",SP_NORTE!V550)</f>
        <v>*</v>
      </c>
      <c r="T540" s="145" t="str">
        <f>IF(SP_NORTE!W550="","*",SP_NORTE!W550)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IF(SP_NORTE!Y551="","*",SP_NORTE!Y551)</f>
        <v>*</v>
      </c>
      <c r="B541" s="146" t="str">
        <f>IF(SP_NORTE!X551="","*",SP_NORTE!X551)</f>
        <v>*</v>
      </c>
      <c r="C541" s="146" t="str">
        <f>IF(SP_NORTE!Z551="","*",SP_NORTE!Z551)</f>
        <v>*</v>
      </c>
      <c r="D541" s="138" t="str">
        <f>IF(SP_NORTE!S551="","*",SP_NORTE!S551)</f>
        <v>-</v>
      </c>
      <c r="E541" s="138" t="str">
        <f>IF(SP_NORTE!T551="","*",SP_NORTE!T551)</f>
        <v>-</v>
      </c>
      <c r="F541" s="145" t="str">
        <f>IF(SP_NORTE!B551="","*",SP_NORTE!B551)</f>
        <v>*</v>
      </c>
      <c r="G541" s="145" t="str">
        <f>IF(SP_NORTE!D551="","*",SP_NORTE!D551)</f>
        <v>*</v>
      </c>
      <c r="H541" s="145" t="str">
        <f>IF(SP_NORTE!F551="","*",SP_NORTE!F551)</f>
        <v>*</v>
      </c>
      <c r="I541" s="145" t="str">
        <f>IF(SP_NORTE!H551="","*",SP_NORTE!H551)</f>
        <v>*</v>
      </c>
      <c r="J541" s="145" t="str">
        <f>IF(SP_NORTE!I551="","*",SP_NORTE!I551)</f>
        <v>*</v>
      </c>
      <c r="K541" s="138" t="str">
        <f>IF(SP_NORTE!M551="","*",SP_NORTE!M551)</f>
        <v>-</v>
      </c>
      <c r="L541" s="138" t="str">
        <f>IF(SP_NORTE!N551="","*",SP_NORTE!N551)</f>
        <v>-</v>
      </c>
      <c r="M541" s="139" t="str">
        <f>IF(SP_NORTE!J551="","*",SP_NORTE!J551)</f>
        <v>*</v>
      </c>
      <c r="N541" s="144" t="str">
        <f>IF(SP_NORTE!K551="","*",SP_NORTE!K551)</f>
        <v>*</v>
      </c>
      <c r="O541" s="144" t="str">
        <f>IF(SP_NORTE!L551="","*",SP_NORTE!L551)</f>
        <v>*</v>
      </c>
      <c r="P541" s="143" t="str">
        <f>IF(SP_NORTE!O551="","*",SP_NORTE!O551)</f>
        <v>*</v>
      </c>
      <c r="Q541" s="143" t="str">
        <f>IF(SP_NORTE!P551="","*",SP_NORTE!P551)</f>
        <v>*</v>
      </c>
      <c r="R541" s="145" t="str">
        <f>IF(SP_NORTE!Q551="","*",CONCATENATE(SP_NORTE!Q551," ",SP_NORTE!R551))</f>
        <v>*</v>
      </c>
      <c r="S541" s="145" t="str">
        <f>IF(SP_NORTE!V551="","*",SP_NORTE!V551)</f>
        <v>*</v>
      </c>
      <c r="T541" s="145" t="str">
        <f>IF(SP_NORTE!W551="","*",SP_NORTE!W551)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IF(SP_NORTE!Y552="","*",SP_NORTE!Y552)</f>
        <v>*</v>
      </c>
      <c r="B542" s="146" t="str">
        <f>IF(SP_NORTE!X552="","*",SP_NORTE!X552)</f>
        <v>*</v>
      </c>
      <c r="C542" s="146" t="str">
        <f>IF(SP_NORTE!Z552="","*",SP_NORTE!Z552)</f>
        <v>*</v>
      </c>
      <c r="D542" s="138" t="str">
        <f>IF(SP_NORTE!S552="","*",SP_NORTE!S552)</f>
        <v>-</v>
      </c>
      <c r="E542" s="138" t="str">
        <f>IF(SP_NORTE!T552="","*",SP_NORTE!T552)</f>
        <v>-</v>
      </c>
      <c r="F542" s="145" t="str">
        <f>IF(SP_NORTE!B552="","*",SP_NORTE!B552)</f>
        <v>*</v>
      </c>
      <c r="G542" s="145" t="str">
        <f>IF(SP_NORTE!D552="","*",SP_NORTE!D552)</f>
        <v>*</v>
      </c>
      <c r="H542" s="145" t="str">
        <f>IF(SP_NORTE!F552="","*",SP_NORTE!F552)</f>
        <v>*</v>
      </c>
      <c r="I542" s="145" t="str">
        <f>IF(SP_NORTE!H552="","*",SP_NORTE!H552)</f>
        <v>*</v>
      </c>
      <c r="J542" s="145" t="str">
        <f>IF(SP_NORTE!I552="","*",SP_NORTE!I552)</f>
        <v>*</v>
      </c>
      <c r="K542" s="138" t="str">
        <f>IF(SP_NORTE!M552="","*",SP_NORTE!M552)</f>
        <v>-</v>
      </c>
      <c r="L542" s="138" t="str">
        <f>IF(SP_NORTE!N552="","*",SP_NORTE!N552)</f>
        <v>-</v>
      </c>
      <c r="M542" s="139" t="str">
        <f>IF(SP_NORTE!J552="","*",SP_NORTE!J552)</f>
        <v>*</v>
      </c>
      <c r="N542" s="144" t="str">
        <f>IF(SP_NORTE!K552="","*",SP_NORTE!K552)</f>
        <v>*</v>
      </c>
      <c r="O542" s="144" t="str">
        <f>IF(SP_NORTE!L552="","*",SP_NORTE!L552)</f>
        <v>*</v>
      </c>
      <c r="P542" s="143" t="str">
        <f>IF(SP_NORTE!O552="","*",SP_NORTE!O552)</f>
        <v>*</v>
      </c>
      <c r="Q542" s="143" t="str">
        <f>IF(SP_NORTE!P552="","*",SP_NORTE!P552)</f>
        <v>*</v>
      </c>
      <c r="R542" s="145" t="str">
        <f>IF(SP_NORTE!Q552="","*",CONCATENATE(SP_NORTE!Q552," ",SP_NORTE!R552))</f>
        <v>*</v>
      </c>
      <c r="S542" s="145" t="str">
        <f>IF(SP_NORTE!V552="","*",SP_NORTE!V552)</f>
        <v>*</v>
      </c>
      <c r="T542" s="145" t="str">
        <f>IF(SP_NORTE!W552="","*",SP_NORTE!W552)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IF(SP_NORTE!Y553="","*",SP_NORTE!Y553)</f>
        <v>*</v>
      </c>
      <c r="B543" s="146" t="str">
        <f>IF(SP_NORTE!X553="","*",SP_NORTE!X553)</f>
        <v>*</v>
      </c>
      <c r="C543" s="146" t="str">
        <f>IF(SP_NORTE!Z553="","*",SP_NORTE!Z553)</f>
        <v>*</v>
      </c>
      <c r="D543" s="138" t="str">
        <f>IF(SP_NORTE!S553="","*",SP_NORTE!S553)</f>
        <v>-</v>
      </c>
      <c r="E543" s="138" t="str">
        <f>IF(SP_NORTE!T553="","*",SP_NORTE!T553)</f>
        <v>-</v>
      </c>
      <c r="F543" s="145" t="str">
        <f>IF(SP_NORTE!B553="","*",SP_NORTE!B553)</f>
        <v>*</v>
      </c>
      <c r="G543" s="145" t="str">
        <f>IF(SP_NORTE!D553="","*",SP_NORTE!D553)</f>
        <v>*</v>
      </c>
      <c r="H543" s="145" t="str">
        <f>IF(SP_NORTE!F553="","*",SP_NORTE!F553)</f>
        <v>*</v>
      </c>
      <c r="I543" s="145" t="str">
        <f>IF(SP_NORTE!H553="","*",SP_NORTE!H553)</f>
        <v>*</v>
      </c>
      <c r="J543" s="145" t="str">
        <f>IF(SP_NORTE!I553="","*",SP_NORTE!I553)</f>
        <v>*</v>
      </c>
      <c r="K543" s="138" t="str">
        <f>IF(SP_NORTE!M553="","*",SP_NORTE!M553)</f>
        <v>-</v>
      </c>
      <c r="L543" s="138" t="str">
        <f>IF(SP_NORTE!N553="","*",SP_NORTE!N553)</f>
        <v>-</v>
      </c>
      <c r="M543" s="139" t="str">
        <f>IF(SP_NORTE!J553="","*",SP_NORTE!J553)</f>
        <v>*</v>
      </c>
      <c r="N543" s="144" t="str">
        <f>IF(SP_NORTE!K553="","*",SP_NORTE!K553)</f>
        <v>*</v>
      </c>
      <c r="O543" s="144" t="str">
        <f>IF(SP_NORTE!L553="","*",SP_NORTE!L553)</f>
        <v>*</v>
      </c>
      <c r="P543" s="143" t="str">
        <f>IF(SP_NORTE!O553="","*",SP_NORTE!O553)</f>
        <v>*</v>
      </c>
      <c r="Q543" s="143" t="str">
        <f>IF(SP_NORTE!P553="","*",SP_NORTE!P553)</f>
        <v>*</v>
      </c>
      <c r="R543" s="145" t="str">
        <f>IF(SP_NORTE!Q553="","*",CONCATENATE(SP_NORTE!Q553," ",SP_NORTE!R553))</f>
        <v>*</v>
      </c>
      <c r="S543" s="145" t="str">
        <f>IF(SP_NORTE!V553="","*",SP_NORTE!V553)</f>
        <v>*</v>
      </c>
      <c r="T543" s="145" t="str">
        <f>IF(SP_NORTE!W553="","*",SP_NORTE!W553)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IF(SP_NORTE!Y554="","*",SP_NORTE!Y554)</f>
        <v>*</v>
      </c>
      <c r="B544" s="146" t="str">
        <f>IF(SP_NORTE!X554="","*",SP_NORTE!X554)</f>
        <v>*</v>
      </c>
      <c r="C544" s="146" t="str">
        <f>IF(SP_NORTE!Z554="","*",SP_NORTE!Z554)</f>
        <v>*</v>
      </c>
      <c r="D544" s="138" t="str">
        <f>IF(SP_NORTE!S554="","*",SP_NORTE!S554)</f>
        <v>-</v>
      </c>
      <c r="E544" s="138" t="str">
        <f>IF(SP_NORTE!T554="","*",SP_NORTE!T554)</f>
        <v>-</v>
      </c>
      <c r="F544" s="145" t="str">
        <f>IF(SP_NORTE!B554="","*",SP_NORTE!B554)</f>
        <v>*</v>
      </c>
      <c r="G544" s="145" t="str">
        <f>IF(SP_NORTE!D554="","*",SP_NORTE!D554)</f>
        <v>*</v>
      </c>
      <c r="H544" s="145" t="str">
        <f>IF(SP_NORTE!F554="","*",SP_NORTE!F554)</f>
        <v>*</v>
      </c>
      <c r="I544" s="145" t="str">
        <f>IF(SP_NORTE!H554="","*",SP_NORTE!H554)</f>
        <v>*</v>
      </c>
      <c r="J544" s="145" t="str">
        <f>IF(SP_NORTE!I554="","*",SP_NORTE!I554)</f>
        <v>*</v>
      </c>
      <c r="K544" s="138" t="str">
        <f>IF(SP_NORTE!M554="","*",SP_NORTE!M554)</f>
        <v>-</v>
      </c>
      <c r="L544" s="138" t="str">
        <f>IF(SP_NORTE!N554="","*",SP_NORTE!N554)</f>
        <v>-</v>
      </c>
      <c r="M544" s="139" t="str">
        <f>IF(SP_NORTE!J554="","*",SP_NORTE!J554)</f>
        <v>*</v>
      </c>
      <c r="N544" s="144" t="str">
        <f>IF(SP_NORTE!K554="","*",SP_NORTE!K554)</f>
        <v>*</v>
      </c>
      <c r="O544" s="144" t="str">
        <f>IF(SP_NORTE!L554="","*",SP_NORTE!L554)</f>
        <v>*</v>
      </c>
      <c r="P544" s="143" t="str">
        <f>IF(SP_NORTE!O554="","*",SP_NORTE!O554)</f>
        <v>*</v>
      </c>
      <c r="Q544" s="143" t="str">
        <f>IF(SP_NORTE!P554="","*",SP_NORTE!P554)</f>
        <v>*</v>
      </c>
      <c r="R544" s="145" t="str">
        <f>IF(SP_NORTE!Q554="","*",CONCATENATE(SP_NORTE!Q554," ",SP_NORTE!R554))</f>
        <v>*</v>
      </c>
      <c r="S544" s="145" t="str">
        <f>IF(SP_NORTE!V554="","*",SP_NORTE!V554)</f>
        <v>*</v>
      </c>
      <c r="T544" s="145" t="str">
        <f>IF(SP_NORTE!W554="","*",SP_NORTE!W554)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IF(SP_NORTE!Y555="","*",SP_NORTE!Y555)</f>
        <v>*</v>
      </c>
      <c r="B545" s="146" t="str">
        <f>IF(SP_NORTE!X555="","*",SP_NORTE!X555)</f>
        <v>*</v>
      </c>
      <c r="C545" s="146" t="str">
        <f>IF(SP_NORTE!Z555="","*",SP_NORTE!Z555)</f>
        <v>*</v>
      </c>
      <c r="D545" s="138" t="str">
        <f>IF(SP_NORTE!S555="","*",SP_NORTE!S555)</f>
        <v>-</v>
      </c>
      <c r="E545" s="138" t="str">
        <f>IF(SP_NORTE!T555="","*",SP_NORTE!T555)</f>
        <v>-</v>
      </c>
      <c r="F545" s="145" t="str">
        <f>IF(SP_NORTE!B555="","*",SP_NORTE!B555)</f>
        <v>*</v>
      </c>
      <c r="G545" s="145" t="str">
        <f>IF(SP_NORTE!D555="","*",SP_NORTE!D555)</f>
        <v>*</v>
      </c>
      <c r="H545" s="145" t="str">
        <f>IF(SP_NORTE!F555="","*",SP_NORTE!F555)</f>
        <v>*</v>
      </c>
      <c r="I545" s="145" t="str">
        <f>IF(SP_NORTE!H555="","*",SP_NORTE!H555)</f>
        <v>*</v>
      </c>
      <c r="J545" s="145" t="str">
        <f>IF(SP_NORTE!I555="","*",SP_NORTE!I555)</f>
        <v>*</v>
      </c>
      <c r="K545" s="138" t="str">
        <f>IF(SP_NORTE!M555="","*",SP_NORTE!M555)</f>
        <v>-</v>
      </c>
      <c r="L545" s="138" t="str">
        <f>IF(SP_NORTE!N555="","*",SP_NORTE!N555)</f>
        <v>-</v>
      </c>
      <c r="M545" s="139" t="str">
        <f>IF(SP_NORTE!J555="","*",SP_NORTE!J555)</f>
        <v>*</v>
      </c>
      <c r="N545" s="144" t="str">
        <f>IF(SP_NORTE!K555="","*",SP_NORTE!K555)</f>
        <v>*</v>
      </c>
      <c r="O545" s="144" t="str">
        <f>IF(SP_NORTE!L555="","*",SP_NORTE!L555)</f>
        <v>*</v>
      </c>
      <c r="P545" s="143" t="str">
        <f>IF(SP_NORTE!O555="","*",SP_NORTE!O555)</f>
        <v>*</v>
      </c>
      <c r="Q545" s="143" t="str">
        <f>IF(SP_NORTE!P555="","*",SP_NORTE!P555)</f>
        <v>*</v>
      </c>
      <c r="R545" s="145" t="str">
        <f>IF(SP_NORTE!Q555="","*",CONCATENATE(SP_NORTE!Q555," ",SP_NORTE!R555))</f>
        <v>*</v>
      </c>
      <c r="S545" s="145" t="str">
        <f>IF(SP_NORTE!V555="","*",SP_NORTE!V555)</f>
        <v>*</v>
      </c>
      <c r="T545" s="145" t="str">
        <f>IF(SP_NORTE!W555="","*",SP_NORTE!W555)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IF(SP_NORTE!Y556="","*",SP_NORTE!Y556)</f>
        <v>*</v>
      </c>
      <c r="B546" s="146" t="str">
        <f>IF(SP_NORTE!X556="","*",SP_NORTE!X556)</f>
        <v>*</v>
      </c>
      <c r="C546" s="146" t="str">
        <f>IF(SP_NORTE!Z556="","*",SP_NORTE!Z556)</f>
        <v>*</v>
      </c>
      <c r="D546" s="138" t="str">
        <f>IF(SP_NORTE!S556="","*",SP_NORTE!S556)</f>
        <v>-</v>
      </c>
      <c r="E546" s="138" t="str">
        <f>IF(SP_NORTE!T556="","*",SP_NORTE!T556)</f>
        <v>-</v>
      </c>
      <c r="F546" s="145" t="str">
        <f>IF(SP_NORTE!B556="","*",SP_NORTE!B556)</f>
        <v>*</v>
      </c>
      <c r="G546" s="145" t="str">
        <f>IF(SP_NORTE!D556="","*",SP_NORTE!D556)</f>
        <v>*</v>
      </c>
      <c r="H546" s="145" t="str">
        <f>IF(SP_NORTE!F556="","*",SP_NORTE!F556)</f>
        <v>*</v>
      </c>
      <c r="I546" s="145" t="str">
        <f>IF(SP_NORTE!H556="","*",SP_NORTE!H556)</f>
        <v>*</v>
      </c>
      <c r="J546" s="145" t="str">
        <f>IF(SP_NORTE!I556="","*",SP_NORTE!I556)</f>
        <v>*</v>
      </c>
      <c r="K546" s="138" t="str">
        <f>IF(SP_NORTE!M556="","*",SP_NORTE!M556)</f>
        <v>-</v>
      </c>
      <c r="L546" s="138" t="str">
        <f>IF(SP_NORTE!N556="","*",SP_NORTE!N556)</f>
        <v>-</v>
      </c>
      <c r="M546" s="139" t="str">
        <f>IF(SP_NORTE!J556="","*",SP_NORTE!J556)</f>
        <v>*</v>
      </c>
      <c r="N546" s="144" t="str">
        <f>IF(SP_NORTE!K556="","*",SP_NORTE!K556)</f>
        <v>*</v>
      </c>
      <c r="O546" s="144" t="str">
        <f>IF(SP_NORTE!L556="","*",SP_NORTE!L556)</f>
        <v>*</v>
      </c>
      <c r="P546" s="143" t="str">
        <f>IF(SP_NORTE!O556="","*",SP_NORTE!O556)</f>
        <v>*</v>
      </c>
      <c r="Q546" s="143" t="str">
        <f>IF(SP_NORTE!P556="","*",SP_NORTE!P556)</f>
        <v>*</v>
      </c>
      <c r="R546" s="145" t="str">
        <f>IF(SP_NORTE!Q556="","*",CONCATENATE(SP_NORTE!Q556," ",SP_NORTE!R556))</f>
        <v>*</v>
      </c>
      <c r="S546" s="145" t="str">
        <f>IF(SP_NORTE!V556="","*",SP_NORTE!V556)</f>
        <v>*</v>
      </c>
      <c r="T546" s="145" t="str">
        <f>IF(SP_NORTE!W556="","*",SP_NORTE!W556)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IF(SP_NORTE!Y557="","*",SP_NORTE!Y557)</f>
        <v>*</v>
      </c>
      <c r="B547" s="146" t="str">
        <f>IF(SP_NORTE!X557="","*",SP_NORTE!X557)</f>
        <v>*</v>
      </c>
      <c r="C547" s="146" t="str">
        <f>IF(SP_NORTE!Z557="","*",SP_NORTE!Z557)</f>
        <v>*</v>
      </c>
      <c r="D547" s="138" t="str">
        <f>IF(SP_NORTE!S557="","*",SP_NORTE!S557)</f>
        <v>-</v>
      </c>
      <c r="E547" s="138" t="str">
        <f>IF(SP_NORTE!T557="","*",SP_NORTE!T557)</f>
        <v>-</v>
      </c>
      <c r="F547" s="145" t="str">
        <f>IF(SP_NORTE!B557="","*",SP_NORTE!B557)</f>
        <v>*</v>
      </c>
      <c r="G547" s="145" t="str">
        <f>IF(SP_NORTE!D557="","*",SP_NORTE!D557)</f>
        <v>*</v>
      </c>
      <c r="H547" s="145" t="str">
        <f>IF(SP_NORTE!F557="","*",SP_NORTE!F557)</f>
        <v>*</v>
      </c>
      <c r="I547" s="145" t="str">
        <f>IF(SP_NORTE!H557="","*",SP_NORTE!H557)</f>
        <v>*</v>
      </c>
      <c r="J547" s="145" t="str">
        <f>IF(SP_NORTE!I557="","*",SP_NORTE!I557)</f>
        <v>*</v>
      </c>
      <c r="K547" s="138" t="str">
        <f>IF(SP_NORTE!M557="","*",SP_NORTE!M557)</f>
        <v>-</v>
      </c>
      <c r="L547" s="138" t="str">
        <f>IF(SP_NORTE!N557="","*",SP_NORTE!N557)</f>
        <v>-</v>
      </c>
      <c r="M547" s="139" t="str">
        <f>IF(SP_NORTE!J557="","*",SP_NORTE!J557)</f>
        <v>*</v>
      </c>
      <c r="N547" s="144" t="str">
        <f>IF(SP_NORTE!K557="","*",SP_NORTE!K557)</f>
        <v>*</v>
      </c>
      <c r="O547" s="144" t="str">
        <f>IF(SP_NORTE!L557="","*",SP_NORTE!L557)</f>
        <v>*</v>
      </c>
      <c r="P547" s="143" t="str">
        <f>IF(SP_NORTE!O557="","*",SP_NORTE!O557)</f>
        <v>*</v>
      </c>
      <c r="Q547" s="143" t="str">
        <f>IF(SP_NORTE!P557="","*",SP_NORTE!P557)</f>
        <v>*</v>
      </c>
      <c r="R547" s="145" t="str">
        <f>IF(SP_NORTE!Q557="","*",CONCATENATE(SP_NORTE!Q557," ",SP_NORTE!R557))</f>
        <v>*</v>
      </c>
      <c r="S547" s="145" t="str">
        <f>IF(SP_NORTE!V557="","*",SP_NORTE!V557)</f>
        <v>*</v>
      </c>
      <c r="T547" s="145" t="str">
        <f>IF(SP_NORTE!W557="","*",SP_NORTE!W557)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IF(SP_NORTE!Y558="","*",SP_NORTE!Y558)</f>
        <v>*</v>
      </c>
      <c r="B548" s="146" t="str">
        <f>IF(SP_NORTE!X558="","*",SP_NORTE!X558)</f>
        <v>*</v>
      </c>
      <c r="C548" s="146" t="str">
        <f>IF(SP_NORTE!Z558="","*",SP_NORTE!Z558)</f>
        <v>*</v>
      </c>
      <c r="D548" s="138" t="str">
        <f>IF(SP_NORTE!S558="","*",SP_NORTE!S558)</f>
        <v>-</v>
      </c>
      <c r="E548" s="138" t="str">
        <f>IF(SP_NORTE!T558="","*",SP_NORTE!T558)</f>
        <v>-</v>
      </c>
      <c r="F548" s="145" t="str">
        <f>IF(SP_NORTE!B558="","*",SP_NORTE!B558)</f>
        <v>*</v>
      </c>
      <c r="G548" s="145" t="str">
        <f>IF(SP_NORTE!D558="","*",SP_NORTE!D558)</f>
        <v>*</v>
      </c>
      <c r="H548" s="145" t="str">
        <f>IF(SP_NORTE!F558="","*",SP_NORTE!F558)</f>
        <v>*</v>
      </c>
      <c r="I548" s="145" t="str">
        <f>IF(SP_NORTE!H558="","*",SP_NORTE!H558)</f>
        <v>*</v>
      </c>
      <c r="J548" s="145" t="str">
        <f>IF(SP_NORTE!I558="","*",SP_NORTE!I558)</f>
        <v>*</v>
      </c>
      <c r="K548" s="138" t="str">
        <f>IF(SP_NORTE!M558="","*",SP_NORTE!M558)</f>
        <v>-</v>
      </c>
      <c r="L548" s="138" t="str">
        <f>IF(SP_NORTE!N558="","*",SP_NORTE!N558)</f>
        <v>-</v>
      </c>
      <c r="M548" s="139" t="str">
        <f>IF(SP_NORTE!J558="","*",SP_NORTE!J558)</f>
        <v>*</v>
      </c>
      <c r="N548" s="144" t="str">
        <f>IF(SP_NORTE!K558="","*",SP_NORTE!K558)</f>
        <v>*</v>
      </c>
      <c r="O548" s="144" t="str">
        <f>IF(SP_NORTE!L558="","*",SP_NORTE!L558)</f>
        <v>*</v>
      </c>
      <c r="P548" s="143" t="str">
        <f>IF(SP_NORTE!O558="","*",SP_NORTE!O558)</f>
        <v>*</v>
      </c>
      <c r="Q548" s="143" t="str">
        <f>IF(SP_NORTE!P558="","*",SP_NORTE!P558)</f>
        <v>*</v>
      </c>
      <c r="R548" s="145" t="str">
        <f>IF(SP_NORTE!Q558="","*",CONCATENATE(SP_NORTE!Q558," ",SP_NORTE!R558))</f>
        <v>*</v>
      </c>
      <c r="S548" s="145" t="str">
        <f>IF(SP_NORTE!V558="","*",SP_NORTE!V558)</f>
        <v>*</v>
      </c>
      <c r="T548" s="145" t="str">
        <f>IF(SP_NORTE!W558="","*",SP_NORTE!W558)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IF(SP_NORTE!Y559="","*",SP_NORTE!Y559)</f>
        <v>*</v>
      </c>
      <c r="B549" s="146" t="str">
        <f>IF(SP_NORTE!X559="","*",SP_NORTE!X559)</f>
        <v>*</v>
      </c>
      <c r="C549" s="146" t="str">
        <f>IF(SP_NORTE!Z559="","*",SP_NORTE!Z559)</f>
        <v>*</v>
      </c>
      <c r="D549" s="138" t="str">
        <f>IF(SP_NORTE!S559="","*",SP_NORTE!S559)</f>
        <v>-</v>
      </c>
      <c r="E549" s="138" t="str">
        <f>IF(SP_NORTE!T559="","*",SP_NORTE!T559)</f>
        <v>-</v>
      </c>
      <c r="F549" s="145" t="str">
        <f>IF(SP_NORTE!B559="","*",SP_NORTE!B559)</f>
        <v>*</v>
      </c>
      <c r="G549" s="145" t="str">
        <f>IF(SP_NORTE!D559="","*",SP_NORTE!D559)</f>
        <v>*</v>
      </c>
      <c r="H549" s="145" t="str">
        <f>IF(SP_NORTE!F559="","*",SP_NORTE!F559)</f>
        <v>*</v>
      </c>
      <c r="I549" s="145" t="str">
        <f>IF(SP_NORTE!H559="","*",SP_NORTE!H559)</f>
        <v>*</v>
      </c>
      <c r="J549" s="145" t="str">
        <f>IF(SP_NORTE!I559="","*",SP_NORTE!I559)</f>
        <v>*</v>
      </c>
      <c r="K549" s="138" t="str">
        <f>IF(SP_NORTE!M559="","*",SP_NORTE!M559)</f>
        <v>-</v>
      </c>
      <c r="L549" s="138" t="str">
        <f>IF(SP_NORTE!N559="","*",SP_NORTE!N559)</f>
        <v>-</v>
      </c>
      <c r="M549" s="139" t="str">
        <f>IF(SP_NORTE!J559="","*",SP_NORTE!J559)</f>
        <v>*</v>
      </c>
      <c r="N549" s="144" t="str">
        <f>IF(SP_NORTE!K559="","*",SP_NORTE!K559)</f>
        <v>*</v>
      </c>
      <c r="O549" s="144" t="str">
        <f>IF(SP_NORTE!L559="","*",SP_NORTE!L559)</f>
        <v>*</v>
      </c>
      <c r="P549" s="143" t="str">
        <f>IF(SP_NORTE!O559="","*",SP_NORTE!O559)</f>
        <v>*</v>
      </c>
      <c r="Q549" s="143" t="str">
        <f>IF(SP_NORTE!P559="","*",SP_NORTE!P559)</f>
        <v>*</v>
      </c>
      <c r="R549" s="145" t="str">
        <f>IF(SP_NORTE!Q559="","*",CONCATENATE(SP_NORTE!Q559," ",SP_NORTE!R559))</f>
        <v>*</v>
      </c>
      <c r="S549" s="145" t="str">
        <f>IF(SP_NORTE!V559="","*",SP_NORTE!V559)</f>
        <v>*</v>
      </c>
      <c r="T549" s="145" t="str">
        <f>IF(SP_NORTE!W559="","*",SP_NORTE!W559)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IF(SP_NORTE!Y560="","*",SP_NORTE!Y560)</f>
        <v>*</v>
      </c>
      <c r="B550" s="146" t="str">
        <f>IF(SP_NORTE!X560="","*",SP_NORTE!X560)</f>
        <v>*</v>
      </c>
      <c r="C550" s="146" t="str">
        <f>IF(SP_NORTE!Z560="","*",SP_NORTE!Z560)</f>
        <v>*</v>
      </c>
      <c r="D550" s="138" t="str">
        <f>IF(SP_NORTE!S560="","*",SP_NORTE!S560)</f>
        <v>-</v>
      </c>
      <c r="E550" s="138" t="str">
        <f>IF(SP_NORTE!T560="","*",SP_NORTE!T560)</f>
        <v>-</v>
      </c>
      <c r="F550" s="145" t="str">
        <f>IF(SP_NORTE!B560="","*",SP_NORTE!B560)</f>
        <v>*</v>
      </c>
      <c r="G550" s="145" t="str">
        <f>IF(SP_NORTE!D560="","*",SP_NORTE!D560)</f>
        <v>*</v>
      </c>
      <c r="H550" s="145" t="str">
        <f>IF(SP_NORTE!F560="","*",SP_NORTE!F560)</f>
        <v>*</v>
      </c>
      <c r="I550" s="145" t="str">
        <f>IF(SP_NORTE!H560="","*",SP_NORTE!H560)</f>
        <v>*</v>
      </c>
      <c r="J550" s="145" t="str">
        <f>IF(SP_NORTE!I560="","*",SP_NORTE!I560)</f>
        <v>*</v>
      </c>
      <c r="K550" s="138" t="str">
        <f>IF(SP_NORTE!M560="","*",SP_NORTE!M560)</f>
        <v>-</v>
      </c>
      <c r="L550" s="138" t="str">
        <f>IF(SP_NORTE!N560="","*",SP_NORTE!N560)</f>
        <v>-</v>
      </c>
      <c r="M550" s="139" t="str">
        <f>IF(SP_NORTE!J560="","*",SP_NORTE!J560)</f>
        <v>*</v>
      </c>
      <c r="N550" s="144" t="str">
        <f>IF(SP_NORTE!K560="","*",SP_NORTE!K560)</f>
        <v>*</v>
      </c>
      <c r="O550" s="144" t="str">
        <f>IF(SP_NORTE!L560="","*",SP_NORTE!L560)</f>
        <v>*</v>
      </c>
      <c r="P550" s="143" t="str">
        <f>IF(SP_NORTE!O560="","*",SP_NORTE!O560)</f>
        <v>*</v>
      </c>
      <c r="Q550" s="143" t="str">
        <f>IF(SP_NORTE!P560="","*",SP_NORTE!P560)</f>
        <v>*</v>
      </c>
      <c r="R550" s="145" t="str">
        <f>IF(SP_NORTE!Q560="","*",CONCATENATE(SP_NORTE!Q560," ",SP_NORTE!R560))</f>
        <v>*</v>
      </c>
      <c r="S550" s="145" t="str">
        <f>IF(SP_NORTE!V560="","*",SP_NORTE!V560)</f>
        <v>*</v>
      </c>
      <c r="T550" s="145" t="str">
        <f>IF(SP_NORTE!W560="","*",SP_NORTE!W560)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IF(SP_NORTE!Y561="","*",SP_NORTE!Y561)</f>
        <v>*</v>
      </c>
      <c r="B551" s="146" t="str">
        <f>IF(SP_NORTE!X561="","*",SP_NORTE!X561)</f>
        <v>*</v>
      </c>
      <c r="C551" s="146" t="str">
        <f>IF(SP_NORTE!Z561="","*",SP_NORTE!Z561)</f>
        <v>*</v>
      </c>
      <c r="D551" s="138" t="str">
        <f>IF(SP_NORTE!S561="","*",SP_NORTE!S561)</f>
        <v>-</v>
      </c>
      <c r="E551" s="138" t="str">
        <f>IF(SP_NORTE!T561="","*",SP_NORTE!T561)</f>
        <v>-</v>
      </c>
      <c r="F551" s="145" t="str">
        <f>IF(SP_NORTE!B561="","*",SP_NORTE!B561)</f>
        <v>*</v>
      </c>
      <c r="G551" s="145" t="str">
        <f>IF(SP_NORTE!D561="","*",SP_NORTE!D561)</f>
        <v>*</v>
      </c>
      <c r="H551" s="145" t="str">
        <f>IF(SP_NORTE!F561="","*",SP_NORTE!F561)</f>
        <v>*</v>
      </c>
      <c r="I551" s="145" t="str">
        <f>IF(SP_NORTE!H561="","*",SP_NORTE!H561)</f>
        <v>*</v>
      </c>
      <c r="J551" s="145" t="str">
        <f>IF(SP_NORTE!I561="","*",SP_NORTE!I561)</f>
        <v>*</v>
      </c>
      <c r="K551" s="138" t="str">
        <f>IF(SP_NORTE!M561="","*",SP_NORTE!M561)</f>
        <v>-</v>
      </c>
      <c r="L551" s="138" t="str">
        <f>IF(SP_NORTE!N561="","*",SP_NORTE!N561)</f>
        <v>-</v>
      </c>
      <c r="M551" s="139" t="str">
        <f>IF(SP_NORTE!J561="","*",SP_NORTE!J561)</f>
        <v>*</v>
      </c>
      <c r="N551" s="144" t="str">
        <f>IF(SP_NORTE!K561="","*",SP_NORTE!K561)</f>
        <v>*</v>
      </c>
      <c r="O551" s="144" t="str">
        <f>IF(SP_NORTE!L561="","*",SP_NORTE!L561)</f>
        <v>*</v>
      </c>
      <c r="P551" s="143" t="str">
        <f>IF(SP_NORTE!O561="","*",SP_NORTE!O561)</f>
        <v>*</v>
      </c>
      <c r="Q551" s="143" t="str">
        <f>IF(SP_NORTE!P561="","*",SP_NORTE!P561)</f>
        <v>*</v>
      </c>
      <c r="R551" s="145" t="str">
        <f>IF(SP_NORTE!Q561="","*",CONCATENATE(SP_NORTE!Q561," ",SP_NORTE!R561))</f>
        <v>*</v>
      </c>
      <c r="S551" s="145" t="str">
        <f>IF(SP_NORTE!V561="","*",SP_NORTE!V561)</f>
        <v>*</v>
      </c>
      <c r="T551" s="145" t="str">
        <f>IF(SP_NORTE!W561="","*",SP_NORTE!W561)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IF(SP_NORTE!Y562="","*",SP_NORTE!Y562)</f>
        <v>*</v>
      </c>
      <c r="B552" s="146" t="str">
        <f>IF(SP_NORTE!X562="","*",SP_NORTE!X562)</f>
        <v>*</v>
      </c>
      <c r="C552" s="146" t="str">
        <f>IF(SP_NORTE!Z562="","*",SP_NORTE!Z562)</f>
        <v>*</v>
      </c>
      <c r="D552" s="138" t="str">
        <f>IF(SP_NORTE!S562="","*",SP_NORTE!S562)</f>
        <v>-</v>
      </c>
      <c r="E552" s="138" t="str">
        <f>IF(SP_NORTE!T562="","*",SP_NORTE!T562)</f>
        <v>-</v>
      </c>
      <c r="F552" s="145" t="str">
        <f>IF(SP_NORTE!B562="","*",SP_NORTE!B562)</f>
        <v>*</v>
      </c>
      <c r="G552" s="145" t="str">
        <f>IF(SP_NORTE!D562="","*",SP_NORTE!D562)</f>
        <v>*</v>
      </c>
      <c r="H552" s="145" t="str">
        <f>IF(SP_NORTE!F562="","*",SP_NORTE!F562)</f>
        <v>*</v>
      </c>
      <c r="I552" s="145" t="str">
        <f>IF(SP_NORTE!H562="","*",SP_NORTE!H562)</f>
        <v>*</v>
      </c>
      <c r="J552" s="145" t="str">
        <f>IF(SP_NORTE!I562="","*",SP_NORTE!I562)</f>
        <v>*</v>
      </c>
      <c r="K552" s="138" t="str">
        <f>IF(SP_NORTE!M562="","*",SP_NORTE!M562)</f>
        <v>-</v>
      </c>
      <c r="L552" s="138" t="str">
        <f>IF(SP_NORTE!N562="","*",SP_NORTE!N562)</f>
        <v>-</v>
      </c>
      <c r="M552" s="139" t="str">
        <f>IF(SP_NORTE!J562="","*",SP_NORTE!J562)</f>
        <v>*</v>
      </c>
      <c r="N552" s="144" t="str">
        <f>IF(SP_NORTE!K562="","*",SP_NORTE!K562)</f>
        <v>*</v>
      </c>
      <c r="O552" s="144" t="str">
        <f>IF(SP_NORTE!L562="","*",SP_NORTE!L562)</f>
        <v>*</v>
      </c>
      <c r="P552" s="143" t="str">
        <f>IF(SP_NORTE!O562="","*",SP_NORTE!O562)</f>
        <v>*</v>
      </c>
      <c r="Q552" s="143" t="str">
        <f>IF(SP_NORTE!P562="","*",SP_NORTE!P562)</f>
        <v>*</v>
      </c>
      <c r="R552" s="145" t="str">
        <f>IF(SP_NORTE!Q562="","*",CONCATENATE(SP_NORTE!Q562," ",SP_NORTE!R562))</f>
        <v>*</v>
      </c>
      <c r="S552" s="145" t="str">
        <f>IF(SP_NORTE!V562="","*",SP_NORTE!V562)</f>
        <v>*</v>
      </c>
      <c r="T552" s="145" t="str">
        <f>IF(SP_NORTE!W562="","*",SP_NORTE!W562)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1752</v>
      </c>
      <c r="C2" s="121" t="s">
        <v>997</v>
      </c>
      <c r="D2" s="76" t="s">
        <v>999</v>
      </c>
      <c r="E2" s="76" t="s">
        <v>1753</v>
      </c>
      <c r="F2" s="99" t="s">
        <v>1754</v>
      </c>
      <c r="G2" s="76" t="s">
        <v>1755</v>
      </c>
      <c r="H2" s="76" t="s">
        <v>1756</v>
      </c>
      <c r="I2" s="76" t="s">
        <v>1757</v>
      </c>
      <c r="J2" s="76" t="s">
        <v>1758</v>
      </c>
      <c r="K2" s="78" t="s">
        <v>1759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IF(SP_NORTE!Y404="","*",SP_NORTE!Y404)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IF(SP_NORTE!H404="","*",SP_NORTE!H404)</f>
        <v>*</v>
      </c>
      <c r="F388" s="100" t="str">
        <f>IF(SP_NORTE!M404="","*",SP_NORTE!M404)</f>
        <v>-</v>
      </c>
      <c r="G388" s="95" t="str">
        <f>IF(SP_NORTE!I404="","*",SP_NORTE!I404)</f>
        <v>*</v>
      </c>
      <c r="H388" s="95" t="str">
        <f>IF(SP_NORTE!AB404="","*",SP_NORTE!AB404)</f>
        <v>*</v>
      </c>
      <c r="I388" s="95" t="str">
        <f>IF(SP_NORTE!AC404="","*",SP_NORTE!AC404)</f>
        <v>*</v>
      </c>
      <c r="J388" s="96" t="str">
        <f>IF(SP_NORTE!AA404="","*",SP_NORTE!AA404)</f>
        <v>*</v>
      </c>
      <c r="K388" s="97" t="str">
        <f>IF(SP_NORTE!AD404="","*",SP_NORTE!AD404)</f>
        <v>*</v>
      </c>
    </row>
    <row r="389" spans="2:11" hidden="1">
      <c r="B389" s="94" t="str">
        <f>IF(SP_NORTE!Y405="","*",SP_NORTE!Y405)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IF(SP_NORTE!H405="","*",SP_NORTE!H405)</f>
        <v>*</v>
      </c>
      <c r="F389" s="100" t="str">
        <f>IF(SP_NORTE!M405="","*",SP_NORTE!M405)</f>
        <v>-</v>
      </c>
      <c r="G389" s="95" t="str">
        <f>IF(SP_NORTE!I405="","*",SP_NORTE!I405)</f>
        <v>*</v>
      </c>
      <c r="H389" s="95" t="str">
        <f>IF(SP_NORTE!AB405="","*",SP_NORTE!AB405)</f>
        <v>*</v>
      </c>
      <c r="I389" s="95" t="str">
        <f>IF(SP_NORTE!AC405="","*",SP_NORTE!AC405)</f>
        <v>*</v>
      </c>
      <c r="J389" s="96" t="str">
        <f>IF(SP_NORTE!AA405="","*",SP_NORTE!AA405)</f>
        <v>*</v>
      </c>
      <c r="K389" s="97" t="str">
        <f>IF(SP_NORTE!AD405="","*",SP_NORTE!AD405)</f>
        <v>*</v>
      </c>
    </row>
    <row r="390" spans="2:11" hidden="1">
      <c r="B390" s="94" t="str">
        <f>IF(SP_NORTE!Y406="","*",SP_NORTE!Y406)</f>
        <v>*</v>
      </c>
      <c r="C390" s="95">
        <f>IF(SP_NORTE!B406="","*",SP_NORTE!B406)</f>
        <v>46081</v>
      </c>
      <c r="D390" s="94" t="str">
        <f>IF(SP_NORTE!D406="","*",SP_NORTE!D406)</f>
        <v>E40</v>
      </c>
      <c r="E390" s="94" t="str">
        <f>IF(SP_NORTE!H406="","*",SP_NORTE!H406)</f>
        <v>ZDP2</v>
      </c>
      <c r="F390" s="100" t="str">
        <f>IF(SP_NORTE!M406="","*",SP_NORTE!M406)</f>
        <v>ZUE</v>
      </c>
      <c r="G390" s="95" t="str">
        <f>IF(SP_NORTE!I406="","*",SP_NORTE!I406)</f>
        <v>ZRL</v>
      </c>
      <c r="H390" s="95" t="str">
        <f>IF(SP_NORTE!AB406="","*",SP_NORTE!AB406)</f>
        <v>FIXO + ESCALA</v>
      </c>
      <c r="I390" s="95" t="str">
        <f>IF(SP_NORTE!AC406="","*",SP_NORTE!AC406)</f>
        <v>AGD ACIONAMENTO PCM</v>
      </c>
      <c r="J390" s="96" t="str">
        <f>IF(SP_NORTE!AA406="","*",SP_NORTE!AA406)</f>
        <v xml:space="preserve">2 Maq. Escala 07:00 + Laroca </v>
      </c>
      <c r="K390" s="97">
        <f>IF(SP_NORTE!AD406="","*",SP_NORTE!AD406)</f>
        <v>0.29166666666666669</v>
      </c>
    </row>
    <row r="391" spans="2:11" hidden="1">
      <c r="B391" s="94" t="str">
        <f>IF(SP_NORTE!Y412="","*",SP_NORTE!Y412)</f>
        <v>*</v>
      </c>
      <c r="C391" s="95">
        <f>IF(SP_NORTE!B412="","*",SP_NORTE!B412)</f>
        <v>46081</v>
      </c>
      <c r="D391" s="94" t="str">
        <f>IF(SP_NORTE!D412="","*",SP_NORTE!D412)</f>
        <v>PEDRO (TP-696)</v>
      </c>
      <c r="E391" s="94" t="str">
        <f>IF(SP_NORTE!H412="","*",SP_NORTE!H412)</f>
        <v>-</v>
      </c>
      <c r="F391" s="100" t="str">
        <f>IF(SP_NORTE!M412="","*",SP_NORTE!M412)</f>
        <v>ZCV-ZCT</v>
      </c>
      <c r="G391" s="95" t="str">
        <f>IF(SP_NORTE!I412="","*",SP_NORTE!I412)</f>
        <v>*</v>
      </c>
      <c r="H391" s="95" t="str">
        <f>IF(SP_NORTE!AB412="","*",SP_NORTE!AB412)</f>
        <v>*</v>
      </c>
      <c r="I391" s="95" t="str">
        <f>IF(SP_NORTE!AC412="","*",SP_NORTE!AC412)</f>
        <v>*</v>
      </c>
      <c r="J391" s="96" t="str">
        <f>IF(SP_NORTE!AA412="","*",SP_NORTE!AA412)</f>
        <v>*</v>
      </c>
      <c r="K391" s="97" t="str">
        <f>IF(SP_NORTE!AD412="","*",SP_NORTE!AD412)</f>
        <v>*</v>
      </c>
    </row>
    <row r="392" spans="2:11" hidden="1">
      <c r="B392" s="94" t="str">
        <f>IF(SP_NORTE!Y417="","*",SP_NORTE!Y417)</f>
        <v>*</v>
      </c>
      <c r="C392" s="95">
        <f>IF(SP_NORTE!B417="","*",SP_NORTE!B417)</f>
        <v>46081</v>
      </c>
      <c r="D392" s="94" t="str">
        <f>IF(SP_NORTE!D417="","*",SP_NORTE!D417)</f>
        <v>CARLOS (TP-722)</v>
      </c>
      <c r="E392" s="94" t="str">
        <f>IF(SP_NORTE!H417="","*",SP_NORTE!H417)</f>
        <v>-</v>
      </c>
      <c r="F392" s="100" t="str">
        <f>IF(SP_NORTE!M417="","*",SP_NORTE!M417)</f>
        <v>ZOX</v>
      </c>
      <c r="G392" s="95" t="str">
        <f>IF(SP_NORTE!I417="","*",SP_NORTE!I417)</f>
        <v>-</v>
      </c>
      <c r="H392" s="95" t="str">
        <f>IF(SP_NORTE!AB417="","*",SP_NORTE!AB417)</f>
        <v>*</v>
      </c>
      <c r="I392" s="95" t="str">
        <f>IF(SP_NORTE!AC417="","*",SP_NORTE!AC417)</f>
        <v>*</v>
      </c>
      <c r="J392" s="96" t="str">
        <f>IF(SP_NORTE!AA417="","*",SP_NORTE!AA417)</f>
        <v>*</v>
      </c>
      <c r="K392" s="97" t="str">
        <f>IF(SP_NORTE!AD417="","*",SP_NORTE!AD417)</f>
        <v>*</v>
      </c>
    </row>
    <row r="393" spans="2:11" hidden="1">
      <c r="B393" s="94" t="str">
        <f>IF(SP_NORTE!Y418="","*",SP_NORTE!Y418)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IF(SP_NORTE!H418="","*",SP_NORTE!H418)</f>
        <v>*</v>
      </c>
      <c r="F393" s="100" t="str">
        <f>IF(SP_NORTE!M418="","*",SP_NORTE!M418)</f>
        <v>-</v>
      </c>
      <c r="G393" s="95" t="str">
        <f>IF(SP_NORTE!I418="","*",SP_NORTE!I418)</f>
        <v>*</v>
      </c>
      <c r="H393" s="95" t="str">
        <f>IF(SP_NORTE!AB418="","*",SP_NORTE!AB418)</f>
        <v>*</v>
      </c>
      <c r="I393" s="95" t="str">
        <f>IF(SP_NORTE!AC418="","*",SP_NORTE!AC418)</f>
        <v>*</v>
      </c>
      <c r="J393" s="96" t="str">
        <f>IF(SP_NORTE!AA418="","*",SP_NORTE!AA418)</f>
        <v>*</v>
      </c>
      <c r="K393" s="97" t="str">
        <f>IF(SP_NORTE!AD418="","*",SP_NORTE!AD418)</f>
        <v>*</v>
      </c>
    </row>
    <row r="394" spans="2:11" hidden="1">
      <c r="B394" s="94" t="str">
        <f>IF(SP_NORTE!Y419="","*",SP_NORTE!Y419)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IF(SP_NORTE!H419="","*",SP_NORTE!H419)</f>
        <v>*</v>
      </c>
      <c r="F394" s="100" t="str">
        <f>IF(SP_NORTE!M419="","*",SP_NORTE!M419)</f>
        <v>-</v>
      </c>
      <c r="G394" s="95" t="str">
        <f>IF(SP_NORTE!I419="","*",SP_NORTE!I419)</f>
        <v>*</v>
      </c>
      <c r="H394" s="95" t="str">
        <f>IF(SP_NORTE!AB419="","*",SP_NORTE!AB419)</f>
        <v>*</v>
      </c>
      <c r="I394" s="95" t="str">
        <f>IF(SP_NORTE!AC419="","*",SP_NORTE!AC419)</f>
        <v>*</v>
      </c>
      <c r="J394" s="96" t="str">
        <f>IF(SP_NORTE!AA419="","*",SP_NORTE!AA419)</f>
        <v>*</v>
      </c>
      <c r="K394" s="97" t="str">
        <f>IF(SP_NORTE!AD419="","*",SP_NORTE!AD419)</f>
        <v>*</v>
      </c>
    </row>
    <row r="395" spans="2:11" hidden="1">
      <c r="B395" s="94" t="str">
        <f>IF(SP_NORTE!Y420="","*",SP_NORTE!Y420)</f>
        <v>*</v>
      </c>
      <c r="C395" s="95">
        <f>IF(SP_NORTE!B420="","*",SP_NORTE!B420)</f>
        <v>46082</v>
      </c>
      <c r="D395" s="94" t="str">
        <f>IF(SP_NORTE!D420="","*",SP_NORTE!D420)</f>
        <v>V88</v>
      </c>
      <c r="E395" s="94" t="str">
        <f>IF(SP_NORTE!H420="","*",SP_NORTE!H420)</f>
        <v>ZDP2</v>
      </c>
      <c r="F395" s="100" t="str">
        <f>IF(SP_NORTE!M420="","*",SP_NORTE!M420)</f>
        <v>ZVP-ZGI</v>
      </c>
      <c r="G395" s="95" t="str">
        <f>IF(SP_NORTE!I420="","*",SP_NORTE!I420)</f>
        <v>ZDP</v>
      </c>
      <c r="H395" s="95" t="str">
        <f>IF(SP_NORTE!AB420="","*",SP_NORTE!AB420)</f>
        <v>FIXO</v>
      </c>
      <c r="I395" s="95" t="str">
        <f>IF(SP_NORTE!AC420="","*",SP_NORTE!AC420)</f>
        <v>ACIONAMENTO</v>
      </c>
      <c r="J395" s="96">
        <f>IF(SP_NORTE!AA420="","*",SP_NORTE!AA420)</f>
        <v>1</v>
      </c>
      <c r="K395" s="97">
        <f>IF(SP_NORTE!AD420="","*",SP_NORTE!AD420)</f>
        <v>0.29166666666666669</v>
      </c>
    </row>
    <row r="396" spans="2:11" hidden="1">
      <c r="B396" s="94" t="str">
        <f>IF(SP_NORTE!Y422="","*",SP_NORTE!Y422)</f>
        <v>*</v>
      </c>
      <c r="C396" s="95">
        <f>IF(SP_NORTE!B422="","*",SP_NORTE!B422)</f>
        <v>46082</v>
      </c>
      <c r="D396" s="94" t="str">
        <f>IF(SP_NORTE!D422="","*",SP_NORTE!D422)</f>
        <v>V53</v>
      </c>
      <c r="E396" s="94" t="str">
        <f>IF(SP_NORTE!H422="","*",SP_NORTE!H422)</f>
        <v>ZEH2</v>
      </c>
      <c r="F396" s="100" t="str">
        <f>IF(SP_NORTE!M422="","*",SP_NORTE!M422)</f>
        <v>ZUC-ZCG</v>
      </c>
      <c r="G396" s="95" t="str">
        <f>IF(SP_NORTE!I422="","*",SP_NORTE!I422)</f>
        <v>ZEH2</v>
      </c>
      <c r="H396" s="95" t="str">
        <f>IF(SP_NORTE!AB422="","*",SP_NORTE!AB422)</f>
        <v>FIXO</v>
      </c>
      <c r="I396" s="95" t="str">
        <f>IF(SP_NORTE!AC422="","*",SP_NORTE!AC422)</f>
        <v>ACIONAMENTO</v>
      </c>
      <c r="J396" s="96">
        <f>IF(SP_NORTE!AA422="","*",SP_NORTE!AA422)</f>
        <v>1</v>
      </c>
      <c r="K396" s="97">
        <f>IF(SP_NORTE!AD422="","*",SP_NORTE!AD422)</f>
        <v>0.29166666666666669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>
        <f>IF(SP_NORTE!B428="","*",SP_NORTE!B428)</f>
        <v>46083</v>
      </c>
      <c r="D402" s="94" t="str">
        <f>IF(SP_NORTE!D428="","*",SP_NORTE!D428)</f>
        <v>V88</v>
      </c>
      <c r="E402" s="94" t="str">
        <f>IF(SP_NORTE!H428="","*",SP_NORTE!H428)</f>
        <v>ZDP2</v>
      </c>
      <c r="F402" s="100" t="str">
        <f>IF(SP_NORTE!M428="","*",SP_NORTE!M428)</f>
        <v>ZVP-ZGI</v>
      </c>
      <c r="G402" s="95" t="str">
        <f>IF(SP_NORTE!I428="","*",SP_NORTE!I428)</f>
        <v>ZDP</v>
      </c>
      <c r="H402" s="95" t="str">
        <f>IF(SP_NORTE!AB428="","*",SP_NORTE!AB428)</f>
        <v>FIXO</v>
      </c>
      <c r="I402" s="95" t="str">
        <f>IF(SP_NORTE!AC428="","*",SP_NORTE!AC428)</f>
        <v>ACIONAMENTO</v>
      </c>
      <c r="J402" s="96">
        <f>IF(SP_NORTE!AA428="","*",SP_NORTE!AA428)</f>
        <v>1</v>
      </c>
      <c r="K402" s="97">
        <f>IF(SP_NORTE!AD428="","*",SP_NORTE!AD428)</f>
        <v>0.29166666666666669</v>
      </c>
    </row>
    <row r="403" spans="2:11" hidden="1">
      <c r="B403" s="94" t="str">
        <f>IF(SP_NORTE!Y429="","*",SP_NORTE!Y429)</f>
        <v>*</v>
      </c>
      <c r="C403" s="95">
        <f>IF(SP_NORTE!B429="","*",SP_NORTE!B429)</f>
        <v>46083</v>
      </c>
      <c r="D403" s="94" t="str">
        <f>IF(SP_NORTE!D429="","*",SP_NORTE!D429)</f>
        <v>V40</v>
      </c>
      <c r="E403" s="94" t="str">
        <f>IF(SP_NORTE!H429="","*",SP_NORTE!H429)</f>
        <v>ZEC2</v>
      </c>
      <c r="F403" s="100" t="str">
        <f>IF(SP_NORTE!M429="","*",SP_NORTE!M429)</f>
        <v>ZEC</v>
      </c>
      <c r="G403" s="95" t="str">
        <f>IF(SP_NORTE!I429="","*",SP_NORTE!I429)</f>
        <v>ZEC</v>
      </c>
      <c r="H403" s="95" t="str">
        <f>IF(SP_NORTE!AB429="","*",SP_NORTE!AB429)</f>
        <v>FIXO</v>
      </c>
      <c r="I403" s="95" t="str">
        <f>IF(SP_NORTE!AC429="","*",SP_NORTE!AC429)</f>
        <v>*</v>
      </c>
      <c r="J403" s="96">
        <f>IF(SP_NORTE!AA429="","*",SP_NORTE!AA429)</f>
        <v>1</v>
      </c>
      <c r="K403" s="97">
        <f>IF(SP_NORTE!AD429="","*",SP_NORTE!AD429)</f>
        <v>0.29166666666666669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>
        <f>IF(SP_NORTE!B433="","*",SP_NORTE!B433)</f>
        <v>46083</v>
      </c>
      <c r="D407" s="94" t="str">
        <f>IF(SP_NORTE!D433="","*",SP_NORTE!D433)</f>
        <v>V53</v>
      </c>
      <c r="E407" s="94" t="str">
        <f>IF(SP_NORTE!H433="","*",SP_NORTE!H433)</f>
        <v>ZEH2</v>
      </c>
      <c r="F407" s="100" t="str">
        <f>IF(SP_NORTE!M433="","*",SP_NORTE!M433)</f>
        <v>ZUC-ZCG</v>
      </c>
      <c r="G407" s="95" t="str">
        <f>IF(SP_NORTE!I433="","*",SP_NORTE!I433)</f>
        <v>ZEH2</v>
      </c>
      <c r="H407" s="95" t="str">
        <f>IF(SP_NORTE!AB433="","*",SP_NORTE!AB433)</f>
        <v>FIXO</v>
      </c>
      <c r="I407" s="95" t="str">
        <f>IF(SP_NORTE!AC433="","*",SP_NORTE!AC433)</f>
        <v>ACIONAMENTO</v>
      </c>
      <c r="J407" s="96">
        <f>IF(SP_NORTE!AA433="","*",SP_NORTE!AA433)</f>
        <v>1</v>
      </c>
      <c r="K407" s="97">
        <f>IF(SP_NORTE!AD433="","*",SP_NORTE!AD433)</f>
        <v>0.29166666666666669</v>
      </c>
    </row>
    <row r="408" spans="2:11" hidden="1">
      <c r="B408" s="94" t="str">
        <f>IF(SP_NORTE!Y434="","*",SP_NORTE!Y434)</f>
        <v>*</v>
      </c>
      <c r="C408" s="95">
        <f>IF(SP_NORTE!B434="","*",SP_NORTE!B434)</f>
        <v>46083</v>
      </c>
      <c r="D408" s="94" t="str">
        <f>IF(SP_NORTE!D434="","*",SP_NORTE!D434)</f>
        <v>ANTONIO (TF-681)</v>
      </c>
      <c r="E408" s="94" t="str">
        <f>IF(SP_NORTE!H434="","*",SP_NORTE!H434)</f>
        <v>-</v>
      </c>
      <c r="F408" s="100" t="str">
        <f>IF(SP_NORTE!M434="","*",SP_NORTE!M434)</f>
        <v>ZTN-ZLQ</v>
      </c>
      <c r="G408" s="95" t="str">
        <f>IF(SP_NORTE!I434="","*",SP_NORTE!I434)</f>
        <v>-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1760</v>
      </c>
      <c r="D5" s="279"/>
      <c r="E5" s="279"/>
      <c r="F5" s="279"/>
      <c r="G5" s="279"/>
      <c r="H5" s="279"/>
      <c r="I5" s="279"/>
      <c r="J5" s="280"/>
      <c r="K5" s="281" t="s">
        <v>1761</v>
      </c>
      <c r="L5" s="282"/>
      <c r="M5" s="282"/>
      <c r="N5" s="282"/>
      <c r="O5" s="283" t="s">
        <v>1762</v>
      </c>
      <c r="P5" s="284"/>
    </row>
    <row r="6" spans="1:16" s="74" customFormat="1" ht="15" customHeight="1">
      <c r="A6" s="66" t="s">
        <v>1750</v>
      </c>
      <c r="B6" s="75" t="s">
        <v>1749</v>
      </c>
      <c r="C6" s="76" t="s">
        <v>1012</v>
      </c>
      <c r="D6" s="77" t="s">
        <v>1013</v>
      </c>
      <c r="E6" s="76" t="s">
        <v>1763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1764</v>
      </c>
      <c r="M6" s="80" t="s">
        <v>642</v>
      </c>
      <c r="N6" s="81" t="s">
        <v>1007</v>
      </c>
      <c r="O6" s="156" t="s">
        <v>1050</v>
      </c>
      <c r="P6" s="132" t="s">
        <v>1765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solda, segundo intervalo previsão apos I62 12:30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solda, segundo intervalo previsão apos I62 12:30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 t="str">
        <f>IF(SP_NORTE!BH400="","*",SP_NORTE!BH400)</f>
        <v>*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 t="str">
        <f>IF(SP_NORTE!O403="","*",SP_NORTE!O403)</f>
        <v xml:space="preserve">QUAL 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 t="str">
        <f>IF(SP_NORTE!BH403="","*",SP_NORTE!BH403)</f>
        <v>*</v>
      </c>
      <c r="P326" s="147" t="str">
        <f>IF($A$2=1,IF(SP_NORTE!BJ403="","*",SP_NORTE!BJ403),IF(SP_NORTE!BK403="","*",SP_NORTE!BK403))</f>
        <v xml:space="preserve">MC1 09:34, licenciado 09:50, segue para o local de trabalho </v>
      </c>
    </row>
    <row r="327" spans="1:16" hidden="1">
      <c r="A327" s="82" t="str">
        <f>IF(SP_NORTE!B404="","*",SP_NORTE!B404)</f>
        <v>*</v>
      </c>
      <c r="B327" s="83" t="str">
        <f>IF(SP_NORTE!X404="","*",SP_NORTE!X404)</f>
        <v>*</v>
      </c>
      <c r="C327" s="83" t="str">
        <f>IF(SP_NORTE!S404="","*",SP_NORTE!S404)</f>
        <v>-</v>
      </c>
      <c r="D327" s="83" t="str">
        <f>IF(SP_NORTE!T404="","*",SP_NORTE!T404)</f>
        <v>-</v>
      </c>
      <c r="E327" s="83" t="str">
        <f>IF(SP_NORTE!D404="","*",SP_NORTE!D404)</f>
        <v>*</v>
      </c>
      <c r="F327" s="83" t="str">
        <f>IF(SP_NORTE!H404="","*",SP_NORTE!H404)</f>
        <v>*</v>
      </c>
      <c r="G327" s="83" t="str">
        <f>IF(SP_NORTE!M404="","*",SP_NORTE!M404)</f>
        <v>-</v>
      </c>
      <c r="H327" s="116" t="str">
        <f>IF(SP_NORTE!K404="","*",SP_NORTE!K404)</f>
        <v>*</v>
      </c>
      <c r="I327" s="113" t="str">
        <f>IF(SP_NORTE!O404="","*",SP_NORTE!O404)</f>
        <v>*</v>
      </c>
      <c r="J327" s="113" t="str">
        <f>IF(SP_NORTE!P404="","*",SP_NORTE!P404)</f>
        <v>*</v>
      </c>
      <c r="K327" s="83">
        <f>IF(SP_NORTE!AK404="","*",SP_NORTE!AK404)</f>
        <v>0</v>
      </c>
      <c r="L327" s="83" t="str">
        <f>IF(SP_NORTE!AM404="","*",SP_NORTE!AM404)</f>
        <v>-</v>
      </c>
      <c r="M327" s="83">
        <f>IF(SP_NORTE!AP404="","*",SP_NORTE!AP404)</f>
        <v>0</v>
      </c>
      <c r="N327" s="83" t="str">
        <f>IF(SP_NORTE!AM404="","*",SP_NORTE!AM404)</f>
        <v>-</v>
      </c>
      <c r="O327" s="110" t="str">
        <f>IF(SP_NORTE!BH404="","*",SP_NORTE!BH404)</f>
        <v>*</v>
      </c>
      <c r="P327" s="147" t="str">
        <f>IF($A$2=1,IF(SP_NORTE!BJ404="","*",SP_NORTE!BJ404),IF(SP_NORTE!BK404="","*",SP_NORTE!BK404))</f>
        <v>*</v>
      </c>
    </row>
    <row r="328" spans="1:16" hidden="1">
      <c r="A328" s="82" t="str">
        <f>IF(SP_NORTE!B405="","*",SP_NORTE!B405)</f>
        <v>*</v>
      </c>
      <c r="B328" s="83" t="str">
        <f>IF(SP_NORTE!X405="","*",SP_NORTE!X405)</f>
        <v>*</v>
      </c>
      <c r="C328" s="83" t="str">
        <f>IF(SP_NORTE!S405="","*",SP_NORTE!S405)</f>
        <v>-</v>
      </c>
      <c r="D328" s="83" t="str">
        <f>IF(SP_NORTE!T405="","*",SP_NORTE!T405)</f>
        <v>-</v>
      </c>
      <c r="E328" s="83" t="str">
        <f>IF(SP_NORTE!D405="","*",SP_NORTE!D405)</f>
        <v>*</v>
      </c>
      <c r="F328" s="83" t="str">
        <f>IF(SP_NORTE!H405="","*",SP_NORTE!H405)</f>
        <v>*</v>
      </c>
      <c r="G328" s="83" t="str">
        <f>IF(SP_NORTE!M405="","*",SP_NORTE!M405)</f>
        <v>-</v>
      </c>
      <c r="H328" s="116" t="str">
        <f>IF(SP_NORTE!K405="","*",SP_NORTE!K405)</f>
        <v>*</v>
      </c>
      <c r="I328" s="113" t="str">
        <f>IF(SP_NORTE!O405="","*",SP_NORTE!O405)</f>
        <v>*</v>
      </c>
      <c r="J328" s="113" t="str">
        <f>IF(SP_NORTE!P405="","*",SP_NORTE!P405)</f>
        <v>*</v>
      </c>
      <c r="K328" s="83">
        <f>IF(SP_NORTE!AK405="","*",SP_NORTE!AK405)</f>
        <v>0</v>
      </c>
      <c r="L328" s="83" t="str">
        <f>IF(SP_NORTE!AM405="","*",SP_NORTE!AM405)</f>
        <v>-</v>
      </c>
      <c r="M328" s="83">
        <f>IF(SP_NORTE!AP405="","*",SP_NORTE!AP405)</f>
        <v>0</v>
      </c>
      <c r="N328" s="83" t="str">
        <f>IF(SP_NORTE!AM405="","*",SP_NORTE!AM405)</f>
        <v>-</v>
      </c>
      <c r="O328" s="110" t="str">
        <f>IF(SP_NORTE!BH405="","*",SP_NORTE!BH405)</f>
        <v>*</v>
      </c>
      <c r="P328" s="147" t="str">
        <f>IF($A$2=1,IF(SP_NORTE!BJ405="","*",SP_NORTE!BJ405),IF(SP_NORTE!BK405="","*",SP_NORTE!BK405))</f>
        <v>*</v>
      </c>
    </row>
    <row r="329" spans="1:16" hidden="1">
      <c r="A329" s="82">
        <f>IF(SP_NORTE!B406="","*",SP_NORTE!B406)</f>
        <v>46081</v>
      </c>
      <c r="B329" s="83" t="str">
        <f>IF(SP_NORTE!X406="","*",SP_NORTE!X406)</f>
        <v>Oportunidade</v>
      </c>
      <c r="C329" s="83" t="str">
        <f>IF(SP_NORTE!S406="","*",SP_NORTE!S406)</f>
        <v>SP NORTE</v>
      </c>
      <c r="D329" s="83" t="str">
        <f>IF(SP_NORTE!T406="","*",SP_NORTE!T406)</f>
        <v>TMI-ZEB</v>
      </c>
      <c r="E329" s="83" t="str">
        <f>IF(SP_NORTE!D406="","*",SP_NORTE!D406)</f>
        <v>E40</v>
      </c>
      <c r="F329" s="83" t="str">
        <f>IF(SP_NORTE!H406="","*",SP_NORTE!H406)</f>
        <v>ZDP2</v>
      </c>
      <c r="G329" s="83" t="str">
        <f>IF(SP_NORTE!M406="","*",SP_NORTE!M406)</f>
        <v>ZUE</v>
      </c>
      <c r="H329" s="116">
        <f>IF(SP_NORTE!K406="","*",SP_NORTE!K406)</f>
        <v>399.6</v>
      </c>
      <c r="I329" s="113">
        <f>IF(SP_NORTE!O406="","*",SP_NORTE!O406)</f>
        <v>0.35416666666666669</v>
      </c>
      <c r="J329" s="113">
        <f>IF(SP_NORTE!P406="","*",SP_NORTE!P406)</f>
        <v>8.3333333333333329E-2</v>
      </c>
      <c r="K329" s="83" t="str">
        <f>IF(SP_NORTE!AK406="","*",SP_NORTE!AK406)</f>
        <v>ZDP2</v>
      </c>
      <c r="L329" s="83" t="str">
        <f>IF(SP_NORTE!AM406="","*",SP_NORTE!AM406)</f>
        <v>ZUE</v>
      </c>
      <c r="M329" s="83">
        <f>IF(SP_NORTE!AP406="","*",SP_NORTE!AP406)</f>
        <v>399.6</v>
      </c>
      <c r="N329" s="83" t="str">
        <f>IF(SP_NORTE!AM406="","*",SP_NORTE!AM406)</f>
        <v>ZUE</v>
      </c>
      <c r="O329" s="110" t="str">
        <f>IF(SP_NORTE!BH406="","*",SP_NORTE!BH406)</f>
        <v>*</v>
      </c>
      <c r="P329" s="147" t="str">
        <f>IF($A$2=1,IF(SP_NORTE!BJ406="","*",SP_NORTE!BJ406),IF(SP_NORTE!BK406="","*",SP_NORTE!BK406))</f>
        <v>*</v>
      </c>
    </row>
    <row r="330" spans="1:16" hidden="1">
      <c r="A330" s="82">
        <f>IF(SP_NORTE!B412="","*",SP_NORTE!B412)</f>
        <v>46081</v>
      </c>
      <c r="B330" s="83" t="str">
        <f>IF(SP_NORTE!X412="","*",SP_NORTE!X412)</f>
        <v>Oportunidade</v>
      </c>
      <c r="C330" s="83" t="str">
        <f>IF(SP_NORTE!S412="","*",SP_NORTE!S412)</f>
        <v>SP NORTE</v>
      </c>
      <c r="D330" s="83" t="str">
        <f>IF(SP_NORTE!T412="","*",SP_NORTE!T412)</f>
        <v>ZEB-ZCZ</v>
      </c>
      <c r="E330" s="83" t="str">
        <f>IF(SP_NORTE!D412="","*",SP_NORTE!D412)</f>
        <v>PEDRO (TP-696)</v>
      </c>
      <c r="F330" s="83" t="str">
        <f>IF(SP_NORTE!H412="","*",SP_NORTE!H412)</f>
        <v>-</v>
      </c>
      <c r="G330" s="83" t="str">
        <f>IF(SP_NORTE!M412="","*",SP_NORTE!M412)</f>
        <v>ZCV-ZCT</v>
      </c>
      <c r="H330" s="116">
        <f>IF(SP_NORTE!K412="","*",SP_NORTE!K412)</f>
        <v>156.9</v>
      </c>
      <c r="I330" s="113">
        <f>IF(SP_NORTE!O412="","*",SP_NORTE!O412)</f>
        <v>0.375</v>
      </c>
      <c r="J330" s="113">
        <f>IF(SP_NORTE!P412="","*",SP_NORTE!P412)</f>
        <v>6.25E-2</v>
      </c>
      <c r="K330" s="83" t="str">
        <f>IF(SP_NORTE!AK412="","*",SP_NORTE!AK412)</f>
        <v>-</v>
      </c>
      <c r="L330" s="83" t="str">
        <f>IF(SP_NORTE!AM412="","*",SP_NORTE!AM412)</f>
        <v>ZCV-ZCT</v>
      </c>
      <c r="M330" s="83">
        <f>IF(SP_NORTE!AP412="","*",SP_NORTE!AP412)</f>
        <v>156.9</v>
      </c>
      <c r="N330" s="83" t="str">
        <f>IF(SP_NORTE!AM412="","*",SP_NORTE!AM412)</f>
        <v>ZCV-ZCT</v>
      </c>
      <c r="O330" s="110" t="str">
        <f>IF(SP_NORTE!BH412="","*",SP_NORTE!BH412)</f>
        <v>*</v>
      </c>
      <c r="P330" s="147" t="str">
        <f>IF($A$2=1,IF(SP_NORTE!BJ412="","*",SP_NORTE!BJ412),IF(SP_NORTE!BK412="","*",SP_NORTE!BK412))</f>
        <v>*</v>
      </c>
    </row>
    <row r="331" spans="1:16" hidden="1">
      <c r="A331" s="82">
        <f>IF(SP_NORTE!B417="","*",SP_NORTE!B417)</f>
        <v>46081</v>
      </c>
      <c r="B331" s="83" t="str">
        <f>IF(SP_NORTE!X417="","*",SP_NORTE!X417)</f>
        <v>Oportunidade</v>
      </c>
      <c r="C331" s="83" t="str">
        <f>IF(SP_NORTE!S417="","*",SP_NORTE!S417)</f>
        <v>SP NORTE</v>
      </c>
      <c r="D331" s="83" t="str">
        <f>IF(SP_NORTE!T417="","*",SP_NORTE!T417)</f>
        <v>ZRX-ZTI</v>
      </c>
      <c r="E331" s="83" t="str">
        <f>IF(SP_NORTE!D417="","*",SP_NORTE!D417)</f>
        <v>CARLOS (TP-722)</v>
      </c>
      <c r="F331" s="83" t="str">
        <f>IF(SP_NORTE!H417="","*",SP_NORTE!H417)</f>
        <v>-</v>
      </c>
      <c r="G331" s="83" t="str">
        <f>IF(SP_NORTE!M417="","*",SP_NORTE!M417)</f>
        <v>ZOX</v>
      </c>
      <c r="H331" s="116">
        <f>IF(SP_NORTE!K417="","*",SP_NORTE!K417)</f>
        <v>157.69999999999999</v>
      </c>
      <c r="I331" s="113">
        <f>IF(SP_NORTE!O417="","*",SP_NORTE!O417)</f>
        <v>0.375</v>
      </c>
      <c r="J331" s="113">
        <f>IF(SP_NORTE!P417="","*",SP_NORTE!P417)</f>
        <v>6.25E-2</v>
      </c>
      <c r="K331" s="83" t="str">
        <f>IF(SP_NORTE!AK417="","*",SP_NORTE!AK417)</f>
        <v>-</v>
      </c>
      <c r="L331" s="83" t="str">
        <f>IF(SP_NORTE!AM417="","*",SP_NORTE!AM417)</f>
        <v>ZOX</v>
      </c>
      <c r="M331" s="83">
        <f>IF(SP_NORTE!AP417="","*",SP_NORTE!AP417)</f>
        <v>157.69999999999999</v>
      </c>
      <c r="N331" s="83" t="str">
        <f>IF(SP_NORTE!AM417="","*",SP_NORTE!AM417)</f>
        <v>ZOX</v>
      </c>
      <c r="O331" s="110" t="str">
        <f>IF(SP_NORTE!BH417="","*",SP_NORTE!BH417)</f>
        <v>*</v>
      </c>
      <c r="P331" s="147" t="str">
        <f>IF($A$2=1,IF(SP_NORTE!BJ417="","*",SP_NORTE!BJ417),IF(SP_NORTE!BK417="","*",SP_NORTE!BK417))</f>
        <v>*</v>
      </c>
    </row>
    <row r="332" spans="1:16" hidden="1">
      <c r="A332" s="82" t="str">
        <f>IF(SP_NORTE!B418="","*",SP_NORTE!B418)</f>
        <v>*</v>
      </c>
      <c r="B332" s="83" t="str">
        <f>IF(SP_NORTE!X418="","*",SP_NORTE!X418)</f>
        <v>*</v>
      </c>
      <c r="C332" s="83" t="str">
        <f>IF(SP_NORTE!S418="","*",SP_NORTE!S418)</f>
        <v>-</v>
      </c>
      <c r="D332" s="83" t="str">
        <f>IF(SP_NORTE!T418="","*",SP_NORTE!T418)</f>
        <v>-</v>
      </c>
      <c r="E332" s="83" t="str">
        <f>IF(SP_NORTE!D418="","*",SP_NORTE!D418)</f>
        <v>*</v>
      </c>
      <c r="F332" s="83" t="str">
        <f>IF(SP_NORTE!H418="","*",SP_NORTE!H418)</f>
        <v>*</v>
      </c>
      <c r="G332" s="83" t="str">
        <f>IF(SP_NORTE!M418="","*",SP_NORTE!M418)</f>
        <v>-</v>
      </c>
      <c r="H332" s="116" t="str">
        <f>IF(SP_NORTE!K418="","*",SP_NORTE!K418)</f>
        <v>*</v>
      </c>
      <c r="I332" s="113" t="str">
        <f>IF(SP_NORTE!O418="","*",SP_NORTE!O418)</f>
        <v>*</v>
      </c>
      <c r="J332" s="113" t="str">
        <f>IF(SP_NORTE!P418="","*",SP_NORTE!P418)</f>
        <v>*</v>
      </c>
      <c r="K332" s="83">
        <f>IF(SP_NORTE!AK418="","*",SP_NORTE!AK418)</f>
        <v>0</v>
      </c>
      <c r="L332" s="83" t="str">
        <f>IF(SP_NORTE!AM418="","*",SP_NORTE!AM418)</f>
        <v>-</v>
      </c>
      <c r="M332" s="83">
        <f>IF(SP_NORTE!AP418="","*",SP_NORTE!AP418)</f>
        <v>0</v>
      </c>
      <c r="N332" s="83" t="str">
        <f>IF(SP_NORTE!AM418="","*",SP_NORTE!AM418)</f>
        <v>-</v>
      </c>
      <c r="O332" s="110" t="str">
        <f>IF(SP_NORTE!BH418="","*",SP_NORTE!BH418)</f>
        <v>*</v>
      </c>
      <c r="P332" s="147" t="str">
        <f>IF($A$2=1,IF(SP_NORTE!BJ418="","*",SP_NORTE!BJ418),IF(SP_NORTE!BK418="","*",SP_NORTE!BK418))</f>
        <v>*</v>
      </c>
    </row>
    <row r="333" spans="1:16" hidden="1">
      <c r="A333" s="82" t="str">
        <f>IF(SP_NORTE!B419="","*",SP_NORTE!B419)</f>
        <v>*</v>
      </c>
      <c r="B333" s="83" t="str">
        <f>IF(SP_NORTE!X419="","*",SP_NORTE!X419)</f>
        <v>*</v>
      </c>
      <c r="C333" s="83" t="str">
        <f>IF(SP_NORTE!S419="","*",SP_NORTE!S419)</f>
        <v>-</v>
      </c>
      <c r="D333" s="83" t="str">
        <f>IF(SP_NORTE!T419="","*",SP_NORTE!T419)</f>
        <v>-</v>
      </c>
      <c r="E333" s="83" t="str">
        <f>IF(SP_NORTE!D419="","*",SP_NORTE!D419)</f>
        <v>*</v>
      </c>
      <c r="F333" s="83" t="str">
        <f>IF(SP_NORTE!H419="","*",SP_NORTE!H419)</f>
        <v>*</v>
      </c>
      <c r="G333" s="83" t="str">
        <f>IF(SP_NORTE!M419="","*",SP_NORTE!M419)</f>
        <v>-</v>
      </c>
      <c r="H333" s="116" t="str">
        <f>IF(SP_NORTE!K419="","*",SP_NORTE!K419)</f>
        <v>*</v>
      </c>
      <c r="I333" s="113" t="str">
        <f>IF(SP_NORTE!O419="","*",SP_NORTE!O419)</f>
        <v>*</v>
      </c>
      <c r="J333" s="113" t="str">
        <f>IF(SP_NORTE!P419="","*",SP_NORTE!P419)</f>
        <v>*</v>
      </c>
      <c r="K333" s="83">
        <f>IF(SP_NORTE!AK419="","*",SP_NORTE!AK419)</f>
        <v>0</v>
      </c>
      <c r="L333" s="83" t="str">
        <f>IF(SP_NORTE!AM419="","*",SP_NORTE!AM419)</f>
        <v>-</v>
      </c>
      <c r="M333" s="83">
        <f>IF(SP_NORTE!AP419="","*",SP_NORTE!AP419)</f>
        <v>0</v>
      </c>
      <c r="N333" s="83" t="str">
        <f>IF(SP_NORTE!AM419="","*",SP_NORTE!AM419)</f>
        <v>-</v>
      </c>
      <c r="O333" s="110" t="str">
        <f>IF(SP_NORTE!BH419="","*",SP_NORTE!BH419)</f>
        <v>*</v>
      </c>
      <c r="P333" s="147" t="str">
        <f>IF($A$2=1,IF(SP_NORTE!BJ419="","*",SP_NORTE!BJ419),IF(SP_NORTE!BK419="","*",SP_NORTE!BK419))</f>
        <v>*</v>
      </c>
    </row>
    <row r="334" spans="1:16" hidden="1">
      <c r="A334" s="82">
        <f>IF(SP_NORTE!B420="","*",SP_NORTE!B420)</f>
        <v>46082</v>
      </c>
      <c r="B334" s="83" t="str">
        <f>IF(SP_NORTE!X420="","*",SP_NORTE!X420)</f>
        <v>Oportunidade</v>
      </c>
      <c r="C334" s="83" t="str">
        <f>IF(SP_NORTE!S420="","*",SP_NORTE!S420)</f>
        <v>SP NORTE</v>
      </c>
      <c r="D334" s="83" t="str">
        <f>IF(SP_NORTE!T420="","*",SP_NORTE!T420)</f>
        <v>TMI-ZEB</v>
      </c>
      <c r="E334" s="83" t="str">
        <f>IF(SP_NORTE!D420="","*",SP_NORTE!D420)</f>
        <v>V88</v>
      </c>
      <c r="F334" s="83" t="str">
        <f>IF(SP_NORTE!H420="","*",SP_NORTE!H420)</f>
        <v>ZDP2</v>
      </c>
      <c r="G334" s="83" t="str">
        <f>IF(SP_NORTE!M420="","*",SP_NORTE!M420)</f>
        <v>ZVP-ZGI</v>
      </c>
      <c r="H334" s="116">
        <f>IF(SP_NORTE!K420="","*",SP_NORTE!K420)</f>
        <v>309</v>
      </c>
      <c r="I334" s="113">
        <f>IF(SP_NORTE!O420="","*",SP_NORTE!O420)</f>
        <v>0.35416666666666669</v>
      </c>
      <c r="J334" s="113">
        <f>IF(SP_NORTE!P420="","*",SP_NORTE!P420)</f>
        <v>8.3333333333333329E-2</v>
      </c>
      <c r="K334" s="83" t="str">
        <f>IF(SP_NORTE!AK420="","*",SP_NORTE!AK420)</f>
        <v>ZDP2</v>
      </c>
      <c r="L334" s="83" t="str">
        <f>IF(SP_NORTE!AM420="","*",SP_NORTE!AM420)</f>
        <v>ZVP-ZGI</v>
      </c>
      <c r="M334" s="83">
        <f>IF(SP_NORTE!AP420="","*",SP_NORTE!AP420)</f>
        <v>309</v>
      </c>
      <c r="N334" s="83" t="str">
        <f>IF(SP_NORTE!AM420="","*",SP_NORTE!AM420)</f>
        <v>ZVP-ZGI</v>
      </c>
      <c r="O334" s="110" t="str">
        <f>IF(SP_NORTE!BH420="","*",SP_NORTE!BH420)</f>
        <v>*</v>
      </c>
      <c r="P334" s="147" t="str">
        <f>IF($A$2=1,IF(SP_NORTE!BJ420="","*",SP_NORTE!BJ420),IF(SP_NORTE!BK420="","*",SP_NORTE!BK420))</f>
        <v>*</v>
      </c>
    </row>
    <row r="335" spans="1:16" hidden="1">
      <c r="A335" s="82">
        <f>IF(SP_NORTE!B422="","*",SP_NORTE!B422)</f>
        <v>46082</v>
      </c>
      <c r="B335" s="83" t="str">
        <f>IF(SP_NORTE!X422="","*",SP_NORTE!X422)</f>
        <v>Oportunidade</v>
      </c>
      <c r="C335" s="83" t="str">
        <f>IF(SP_NORTE!S422="","*",SP_NORTE!S422)</f>
        <v>SP NORTE</v>
      </c>
      <c r="D335" s="83" t="str">
        <f>IF(SP_NORTE!T422="","*",SP_NORTE!T422)</f>
        <v>ZEB-ZCZ</v>
      </c>
      <c r="E335" s="83" t="str">
        <f>IF(SP_NORTE!D422="","*",SP_NORTE!D422)</f>
        <v>V53</v>
      </c>
      <c r="F335" s="83" t="str">
        <f>IF(SP_NORTE!H422="","*",SP_NORTE!H422)</f>
        <v>ZEH2</v>
      </c>
      <c r="G335" s="83" t="str">
        <f>IF(SP_NORTE!M422="","*",SP_NORTE!M422)</f>
        <v>ZUC-ZCG</v>
      </c>
      <c r="H335" s="116">
        <f>IF(SP_NORTE!K422="","*",SP_NORTE!K422)</f>
        <v>176</v>
      </c>
      <c r="I335" s="113">
        <f>IF(SP_NORTE!O422="","*",SP_NORTE!O422)</f>
        <v>0.35416666666666669</v>
      </c>
      <c r="J335" s="113">
        <f>IF(SP_NORTE!P422="","*",SP_NORTE!P422)</f>
        <v>8.3333333333333329E-2</v>
      </c>
      <c r="K335" s="83" t="str">
        <f>IF(SP_NORTE!AK422="","*",SP_NORTE!AK422)</f>
        <v>ZEH2</v>
      </c>
      <c r="L335" s="83" t="str">
        <f>IF(SP_NORTE!AM422="","*",SP_NORTE!AM422)</f>
        <v>ZUC-ZCG</v>
      </c>
      <c r="M335" s="83">
        <f>IF(SP_NORTE!AP422="","*",SP_NORTE!AP422)</f>
        <v>176</v>
      </c>
      <c r="N335" s="83" t="str">
        <f>IF(SP_NORTE!AM422="","*",SP_NORTE!AM422)</f>
        <v>ZUC-ZCG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>
        <f>IF(SP_NORTE!B428="","*",SP_NORTE!B428)</f>
        <v>46083</v>
      </c>
      <c r="B341" s="83" t="str">
        <f>IF(SP_NORTE!X428="","*",SP_NORTE!X428)</f>
        <v>Oportunidade</v>
      </c>
      <c r="C341" s="83" t="str">
        <f>IF(SP_NORTE!S428="","*",SP_NORTE!S428)</f>
        <v>SP NORTE</v>
      </c>
      <c r="D341" s="83" t="str">
        <f>IF(SP_NORTE!T428="","*",SP_NORTE!T428)</f>
        <v>TMI-ZEB</v>
      </c>
      <c r="E341" s="83" t="str">
        <f>IF(SP_NORTE!D428="","*",SP_NORTE!D428)</f>
        <v>V88</v>
      </c>
      <c r="F341" s="83" t="str">
        <f>IF(SP_NORTE!H428="","*",SP_NORTE!H428)</f>
        <v>ZDP2</v>
      </c>
      <c r="G341" s="83" t="str">
        <f>IF(SP_NORTE!M428="","*",SP_NORTE!M428)</f>
        <v>ZVP-ZGI</v>
      </c>
      <c r="H341" s="116">
        <f>IF(SP_NORTE!K428="","*",SP_NORTE!K428)</f>
        <v>309</v>
      </c>
      <c r="I341" s="113">
        <f>IF(SP_NORTE!O428="","*",SP_NORTE!O428)</f>
        <v>0.35416666666666669</v>
      </c>
      <c r="J341" s="113">
        <f>IF(SP_NORTE!P428="","*",SP_NORTE!P428)</f>
        <v>8.3333333333333329E-2</v>
      </c>
      <c r="K341" s="83" t="str">
        <f>IF(SP_NORTE!AK428="","*",SP_NORTE!AK428)</f>
        <v>ZDP2</v>
      </c>
      <c r="L341" s="83" t="str">
        <f>IF(SP_NORTE!AM428="","*",SP_NORTE!AM428)</f>
        <v>ZVP-ZGI</v>
      </c>
      <c r="M341" s="83">
        <f>IF(SP_NORTE!AP428="","*",SP_NORTE!AP428)</f>
        <v>309</v>
      </c>
      <c r="N341" s="83" t="str">
        <f>IF(SP_NORTE!AM428="","*",SP_NORTE!AM428)</f>
        <v>ZVP-ZGI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>
        <f>IF(SP_NORTE!B429="","*",SP_NORTE!B429)</f>
        <v>46083</v>
      </c>
      <c r="B342" s="83" t="str">
        <f>IF(SP_NORTE!X429="","*",SP_NORTE!X429)</f>
        <v>Oportunidade</v>
      </c>
      <c r="C342" s="83" t="str">
        <f>IF(SP_NORTE!S429="","*",SP_NORTE!S429)</f>
        <v>SP NORTE</v>
      </c>
      <c r="D342" s="83" t="str">
        <f>IF(SP_NORTE!T429="","*",SP_NORTE!T429)</f>
        <v>TMI-ZEB</v>
      </c>
      <c r="E342" s="83" t="str">
        <f>IF(SP_NORTE!D429="","*",SP_NORTE!D429)</f>
        <v>V40</v>
      </c>
      <c r="F342" s="83" t="str">
        <f>IF(SP_NORTE!H429="","*",SP_NORTE!H429)</f>
        <v>ZEC2</v>
      </c>
      <c r="G342" s="83" t="str">
        <f>IF(SP_NORTE!M429="","*",SP_NORTE!M429)</f>
        <v>ZEC</v>
      </c>
      <c r="H342" s="116">
        <f>IF(SP_NORTE!K429="","*",SP_NORTE!K429)</f>
        <v>262</v>
      </c>
      <c r="I342" s="113">
        <f>IF(SP_NORTE!O429="","*",SP_NORTE!O429)</f>
        <v>0.375</v>
      </c>
      <c r="J342" s="113">
        <f>IF(SP_NORTE!P429="","*",SP_NORTE!P429)</f>
        <v>8.3333333333333329E-2</v>
      </c>
      <c r="K342" s="83" t="str">
        <f>IF(SP_NORTE!AK429="","*",SP_NORTE!AK429)</f>
        <v>ZEC2</v>
      </c>
      <c r="L342" s="83" t="str">
        <f>IF(SP_NORTE!AM429="","*",SP_NORTE!AM429)</f>
        <v>ZEC</v>
      </c>
      <c r="M342" s="83">
        <f>IF(SP_NORTE!AP429="","*",SP_NORTE!AP429)</f>
        <v>262</v>
      </c>
      <c r="N342" s="83" t="str">
        <f>IF(SP_NORTE!AM429="","*",SP_NORTE!AM429)</f>
        <v>ZEC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>
        <f>IF(SP_NORTE!B433="","*",SP_NORTE!B433)</f>
        <v>46083</v>
      </c>
      <c r="B346" s="83" t="str">
        <f>IF(SP_NORTE!X433="","*",SP_NORTE!X433)</f>
        <v>Oportunidade</v>
      </c>
      <c r="C346" s="83" t="str">
        <f>IF(SP_NORTE!S433="","*",SP_NORTE!S433)</f>
        <v>SP NORTE</v>
      </c>
      <c r="D346" s="83" t="str">
        <f>IF(SP_NORTE!T433="","*",SP_NORTE!T433)</f>
        <v>ZEB-ZCZ</v>
      </c>
      <c r="E346" s="83" t="str">
        <f>IF(SP_NORTE!D433="","*",SP_NORTE!D433)</f>
        <v>V53</v>
      </c>
      <c r="F346" s="83" t="str">
        <f>IF(SP_NORTE!H433="","*",SP_NORTE!H433)</f>
        <v>ZEH2</v>
      </c>
      <c r="G346" s="83" t="str">
        <f>IF(SP_NORTE!M433="","*",SP_NORTE!M433)</f>
        <v>ZUC-ZCG</v>
      </c>
      <c r="H346" s="116">
        <f>IF(SP_NORTE!K433="","*",SP_NORTE!K433)</f>
        <v>176</v>
      </c>
      <c r="I346" s="113">
        <f>IF(SP_NORTE!O433="","*",SP_NORTE!O433)</f>
        <v>0.35416666666666669</v>
      </c>
      <c r="J346" s="113">
        <f>IF(SP_NORTE!P433="","*",SP_NORTE!P433)</f>
        <v>8.3333333333333329E-2</v>
      </c>
      <c r="K346" s="83" t="str">
        <f>IF(SP_NORTE!AK433="","*",SP_NORTE!AK433)</f>
        <v>ZEH2</v>
      </c>
      <c r="L346" s="83" t="str">
        <f>IF(SP_NORTE!AM433="","*",SP_NORTE!AM433)</f>
        <v>ZUC-ZCG</v>
      </c>
      <c r="M346" s="83">
        <f>IF(SP_NORTE!AP433="","*",SP_NORTE!AP433)</f>
        <v>176</v>
      </c>
      <c r="N346" s="83" t="str">
        <f>IF(SP_NORTE!AM433="","*",SP_NORTE!AM433)</f>
        <v>ZUC-ZCG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>
        <f>IF(SP_NORTE!B434="","*",SP_NORTE!B434)</f>
        <v>46083</v>
      </c>
      <c r="B347" s="83" t="str">
        <f>IF(SP_NORTE!X434="","*",SP_NORTE!X434)</f>
        <v>Oportunidade</v>
      </c>
      <c r="C347" s="83" t="str">
        <f>IF(SP_NORTE!S434="","*",SP_NORTE!S434)</f>
        <v>SP NORTE</v>
      </c>
      <c r="D347" s="83" t="str">
        <f>IF(SP_NORTE!T434="","*",SP_NORTE!T434)</f>
        <v>ZCZ-ZTI</v>
      </c>
      <c r="E347" s="83" t="str">
        <f>IF(SP_NORTE!D434="","*",SP_NORTE!D434)</f>
        <v>ANTONIO (TF-681)</v>
      </c>
      <c r="F347" s="83" t="str">
        <f>IF(SP_NORTE!H434="","*",SP_NORTE!H434)</f>
        <v>-</v>
      </c>
      <c r="G347" s="83" t="str">
        <f>IF(SP_NORTE!M434="","*",SP_NORTE!M434)</f>
        <v>ZTN-ZLQ</v>
      </c>
      <c r="H347" s="116">
        <f>IF(SP_NORTE!K434="","*",SP_NORTE!K434)</f>
        <v>70.5</v>
      </c>
      <c r="I347" s="113">
        <f>IF(SP_NORTE!O434="","*",SP_NORTE!O434)</f>
        <v>0.375</v>
      </c>
      <c r="J347" s="113">
        <f>IF(SP_NORTE!P434="","*",SP_NORTE!P434)</f>
        <v>6.25E-2</v>
      </c>
      <c r="K347" s="83" t="str">
        <f>IF(SP_NORTE!AK434="","*",SP_NORTE!AK434)</f>
        <v>-</v>
      </c>
      <c r="L347" s="83" t="str">
        <f>IF(SP_NORTE!AM434="","*",SP_NORTE!AM434)</f>
        <v>ZTN-ZLQ</v>
      </c>
      <c r="M347" s="83">
        <f>IF(SP_NORTE!AP434="","*",SP_NORTE!AP434)</f>
        <v>70.5</v>
      </c>
      <c r="N347" s="83" t="str">
        <f>IF(SP_NORTE!AM434="","*",SP_NORTE!AM434)</f>
        <v>ZTN-ZLQ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1766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2026-02-27T14:59:16Z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