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22" documentId="8_{C16AF0B1-DE6F-4D81-B6CC-DB7BBC320B89}" xr6:coauthVersionLast="47" xr6:coauthVersionMax="47" xr10:uidLastSave="{5AF3485E-AA2D-4A00-819B-A398E7A9AFBB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52" i="1" l="1" a="1"/>
  <c r="N652" i="1" s="1"/>
  <c r="M652" i="1" a="1"/>
  <c r="M652" i="1" s="1"/>
  <c r="N649" i="1" a="1"/>
  <c r="N649" i="1" s="1"/>
  <c r="M649" i="1" a="1"/>
  <c r="M649" i="1" s="1"/>
  <c r="N648" i="1" a="1"/>
  <c r="N648" i="1" s="1"/>
  <c r="M648" i="1" a="1"/>
  <c r="M648" i="1" s="1"/>
  <c r="N642" i="1" a="1"/>
  <c r="N642" i="1" s="1"/>
  <c r="M642" i="1" a="1"/>
  <c r="M642" i="1" s="1"/>
  <c r="N636" i="1" a="1"/>
  <c r="N636" i="1" s="1"/>
  <c r="M636" i="1" a="1"/>
  <c r="M636" i="1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S606" i="1" a="1"/>
  <c r="S606" i="1"/>
  <c r="R606" i="1"/>
  <c r="N606" i="1" a="1"/>
  <c r="N606" i="1"/>
  <c r="AN606" i="1" s="1"/>
  <c r="M606" i="1" a="1"/>
  <c r="M606" i="1"/>
  <c r="AM606" i="1" s="1"/>
  <c r="G606" i="1"/>
  <c r="C606" i="1"/>
  <c r="A606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3" i="15" s="1"/>
  <c r="S607" i="1" a="1"/>
  <c r="S607" i="1" s="1"/>
  <c r="D603" i="15" s="1"/>
  <c r="T607" i="1" a="1"/>
  <c r="T607" i="1" s="1"/>
  <c r="E603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4" i="15" s="1"/>
  <c r="S608" i="1" a="1"/>
  <c r="S608" i="1" s="1"/>
  <c r="D604" i="15" s="1"/>
  <c r="T608" i="1" a="1"/>
  <c r="T608" i="1" s="1"/>
  <c r="E604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5" i="15" s="1"/>
  <c r="S609" i="1" a="1"/>
  <c r="S609" i="1" s="1"/>
  <c r="D605" i="15" s="1"/>
  <c r="T609" i="1" a="1"/>
  <c r="T609" i="1" s="1"/>
  <c r="E605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6" i="15" s="1"/>
  <c r="S610" i="1" a="1"/>
  <c r="S610" i="1" s="1"/>
  <c r="D606" i="15" s="1"/>
  <c r="T610" i="1" a="1"/>
  <c r="T610" i="1" s="1"/>
  <c r="E606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7" i="15" s="1"/>
  <c r="S611" i="1" a="1"/>
  <c r="S611" i="1" s="1"/>
  <c r="D607" i="15" s="1"/>
  <c r="T611" i="1" a="1"/>
  <c r="T611" i="1" s="1"/>
  <c r="E607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8" i="15" s="1"/>
  <c r="N612" i="1" a="1"/>
  <c r="N612" i="1" s="1"/>
  <c r="L608" i="15" s="1"/>
  <c r="R612" i="1"/>
  <c r="R608" i="15" s="1"/>
  <c r="S612" i="1" a="1"/>
  <c r="S612" i="1" s="1"/>
  <c r="D608" i="15" s="1"/>
  <c r="T612" i="1" a="1"/>
  <c r="T612" i="1" s="1"/>
  <c r="E608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09" i="15" s="1"/>
  <c r="S613" i="1" a="1"/>
  <c r="S613" i="1" s="1"/>
  <c r="D609" i="15" s="1"/>
  <c r="T613" i="1" a="1"/>
  <c r="T613" i="1" s="1"/>
  <c r="E609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0" i="15" s="1"/>
  <c r="S614" i="1" a="1"/>
  <c r="S614" i="1" s="1"/>
  <c r="D610" i="15" s="1"/>
  <c r="T614" i="1" a="1"/>
  <c r="T614" i="1" s="1"/>
  <c r="E610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1" i="15" s="1"/>
  <c r="S615" i="1" a="1"/>
  <c r="S615" i="1" s="1"/>
  <c r="D611" i="15" s="1"/>
  <c r="T615" i="1" a="1"/>
  <c r="T615" i="1" s="1"/>
  <c r="E611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2" i="15" s="1"/>
  <c r="S616" i="1" a="1"/>
  <c r="S616" i="1" s="1"/>
  <c r="D612" i="15" s="1"/>
  <c r="T616" i="1" a="1"/>
  <c r="T616" i="1" s="1"/>
  <c r="E612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3" i="15" s="1"/>
  <c r="S617" i="1" a="1"/>
  <c r="S617" i="1" s="1"/>
  <c r="D613" i="15" s="1"/>
  <c r="T617" i="1" a="1"/>
  <c r="T617" i="1" s="1"/>
  <c r="E613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4" i="15" s="1"/>
  <c r="N618" i="1" a="1"/>
  <c r="N618" i="1" s="1"/>
  <c r="L614" i="15" s="1"/>
  <c r="R618" i="1"/>
  <c r="R614" i="15" s="1"/>
  <c r="S618" i="1" a="1"/>
  <c r="S618" i="1" s="1"/>
  <c r="D614" i="15" s="1"/>
  <c r="T618" i="1" a="1"/>
  <c r="T618" i="1" s="1"/>
  <c r="E614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5" i="15" s="1"/>
  <c r="N619" i="1" a="1"/>
  <c r="N619" i="1" s="1"/>
  <c r="L615" i="15" s="1"/>
  <c r="R619" i="1"/>
  <c r="R615" i="15" s="1"/>
  <c r="S619" i="1" a="1"/>
  <c r="S619" i="1" s="1"/>
  <c r="D615" i="15" s="1"/>
  <c r="T619" i="1" a="1"/>
  <c r="T619" i="1" s="1"/>
  <c r="E615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6" i="15" s="1"/>
  <c r="S620" i="1" a="1"/>
  <c r="S620" i="1" s="1"/>
  <c r="D616" i="15" s="1"/>
  <c r="T620" i="1" a="1"/>
  <c r="T620" i="1" s="1"/>
  <c r="E616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7" i="15" s="1"/>
  <c r="N621" i="1" a="1"/>
  <c r="N621" i="1" s="1"/>
  <c r="L617" i="15" s="1"/>
  <c r="R621" i="1"/>
  <c r="S621" i="1" a="1"/>
  <c r="S621" i="1" s="1"/>
  <c r="D617" i="15" s="1"/>
  <c r="T621" i="1" a="1"/>
  <c r="T621" i="1" s="1"/>
  <c r="E617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8" i="15" s="1"/>
  <c r="S622" i="1" a="1"/>
  <c r="S622" i="1" s="1"/>
  <c r="D618" i="15" s="1"/>
  <c r="T622" i="1" a="1"/>
  <c r="T622" i="1" s="1"/>
  <c r="E618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19" i="15" s="1"/>
  <c r="S623" i="1" a="1"/>
  <c r="S623" i="1" s="1"/>
  <c r="D619" i="15" s="1"/>
  <c r="T623" i="1" a="1"/>
  <c r="T623" i="1" s="1"/>
  <c r="E619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0" i="15" s="1"/>
  <c r="S624" i="1" a="1"/>
  <c r="S624" i="1" s="1"/>
  <c r="D620" i="15" s="1"/>
  <c r="T624" i="1" a="1"/>
  <c r="T624" i="1" s="1"/>
  <c r="E620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1" i="15" s="1"/>
  <c r="N625" i="1" a="1"/>
  <c r="N625" i="1" s="1"/>
  <c r="L621" i="15" s="1"/>
  <c r="R625" i="1"/>
  <c r="S625" i="1" a="1"/>
  <c r="S625" i="1" s="1"/>
  <c r="D621" i="15" s="1"/>
  <c r="T625" i="1" a="1"/>
  <c r="T625" i="1" s="1"/>
  <c r="E621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2" i="15" s="1"/>
  <c r="S626" i="1" a="1"/>
  <c r="S626" i="1" s="1"/>
  <c r="D622" i="15" s="1"/>
  <c r="T626" i="1" a="1"/>
  <c r="T626" i="1" s="1"/>
  <c r="E622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3" i="15" s="1"/>
  <c r="S627" i="1" a="1"/>
  <c r="S627" i="1" s="1"/>
  <c r="D623" i="15" s="1"/>
  <c r="T627" i="1" a="1"/>
  <c r="T627" i="1" s="1"/>
  <c r="E623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4" i="15" s="1"/>
  <c r="N628" i="1" a="1"/>
  <c r="N628" i="1" s="1"/>
  <c r="L624" i="15" s="1"/>
  <c r="R628" i="1"/>
  <c r="S628" i="1" a="1"/>
  <c r="S628" i="1" s="1"/>
  <c r="D624" i="15" s="1"/>
  <c r="T628" i="1" a="1"/>
  <c r="T628" i="1" s="1"/>
  <c r="E624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5" i="15" s="1"/>
  <c r="S629" i="1" a="1"/>
  <c r="S629" i="1" s="1"/>
  <c r="D625" i="15" s="1"/>
  <c r="T629" i="1" a="1"/>
  <c r="T629" i="1" s="1"/>
  <c r="E625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6" i="15" s="1"/>
  <c r="S630" i="1" a="1"/>
  <c r="S630" i="1" s="1"/>
  <c r="D626" i="15" s="1"/>
  <c r="T630" i="1" a="1"/>
  <c r="T630" i="1" s="1"/>
  <c r="E626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7" i="15" s="1"/>
  <c r="S631" i="1" a="1"/>
  <c r="S631" i="1" s="1"/>
  <c r="D627" i="15" s="1"/>
  <c r="T631" i="1" a="1"/>
  <c r="T631" i="1" s="1"/>
  <c r="E627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8" i="15" s="1"/>
  <c r="N632" i="1" a="1"/>
  <c r="N632" i="1" s="1"/>
  <c r="L628" i="15" s="1"/>
  <c r="R632" i="1"/>
  <c r="S632" i="1" a="1"/>
  <c r="S632" i="1" s="1"/>
  <c r="D628" i="15" s="1"/>
  <c r="T632" i="1" a="1"/>
  <c r="T632" i="1" s="1"/>
  <c r="E628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29" i="15" s="1"/>
  <c r="N633" i="1" a="1"/>
  <c r="N633" i="1" s="1"/>
  <c r="L629" i="15" s="1"/>
  <c r="R633" i="1"/>
  <c r="S633" i="1" a="1"/>
  <c r="S633" i="1" s="1"/>
  <c r="D629" i="15" s="1"/>
  <c r="T633" i="1" a="1"/>
  <c r="T633" i="1" s="1"/>
  <c r="E629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K630" i="15"/>
  <c r="L630" i="15"/>
  <c r="R634" i="1"/>
  <c r="R630" i="15" s="1"/>
  <c r="S634" i="1" a="1"/>
  <c r="S634" i="1" s="1"/>
  <c r="D630" i="15" s="1"/>
  <c r="T634" i="1" a="1"/>
  <c r="T634" i="1" s="1"/>
  <c r="E630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K631" i="15"/>
  <c r="L631" i="15"/>
  <c r="R635" i="1"/>
  <c r="R631" i="15" s="1"/>
  <c r="S635" i="1" a="1"/>
  <c r="S635" i="1" s="1"/>
  <c r="D631" i="15" s="1"/>
  <c r="T635" i="1" a="1"/>
  <c r="T635" i="1" s="1"/>
  <c r="E631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K632" i="15"/>
  <c r="L632" i="15"/>
  <c r="R636" i="1"/>
  <c r="R632" i="15" s="1"/>
  <c r="S636" i="1" a="1"/>
  <c r="S636" i="1" s="1"/>
  <c r="D632" i="15" s="1"/>
  <c r="T636" i="1" a="1"/>
  <c r="T636" i="1" s="1"/>
  <c r="E632" i="15" s="1"/>
  <c r="U636" i="1" a="1"/>
  <c r="U636" i="1" s="1"/>
  <c r="AI636" i="1"/>
  <c r="BB636" i="1" s="1"/>
  <c r="AJ636" i="1"/>
  <c r="AK636" i="1"/>
  <c r="K635" i="10" s="1"/>
  <c r="AL636" i="1"/>
  <c r="AO636" i="1"/>
  <c r="AP636" i="1"/>
  <c r="M635" i="10" s="1"/>
  <c r="AQ636" i="1"/>
  <c r="BR636" i="1"/>
  <c r="BS636" i="1"/>
  <c r="BT636" i="1"/>
  <c r="A637" i="1"/>
  <c r="C637" i="1"/>
  <c r="G637" i="1"/>
  <c r="K633" i="15"/>
  <c r="L633" i="15"/>
  <c r="R637" i="1"/>
  <c r="R633" i="15" s="1"/>
  <c r="S637" i="1" a="1"/>
  <c r="S637" i="1" s="1"/>
  <c r="D633" i="15" s="1"/>
  <c r="T637" i="1" a="1"/>
  <c r="T637" i="1" s="1"/>
  <c r="E633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4" i="15" s="1"/>
  <c r="N638" i="1" a="1"/>
  <c r="N638" i="1" s="1"/>
  <c r="L634" i="15" s="1"/>
  <c r="R638" i="1"/>
  <c r="S638" i="1" a="1"/>
  <c r="S638" i="1" s="1"/>
  <c r="D634" i="15" s="1"/>
  <c r="T638" i="1" a="1"/>
  <c r="T638" i="1" s="1"/>
  <c r="E634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K635" i="15"/>
  <c r="L635" i="15"/>
  <c r="R639" i="1"/>
  <c r="R635" i="15" s="1"/>
  <c r="S639" i="1" a="1"/>
  <c r="S639" i="1" s="1"/>
  <c r="D635" i="15" s="1"/>
  <c r="T639" i="1" a="1"/>
  <c r="T639" i="1" s="1"/>
  <c r="E635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K636" i="15"/>
  <c r="L636" i="15"/>
  <c r="R640" i="1"/>
  <c r="R636" i="15" s="1"/>
  <c r="S640" i="1" a="1"/>
  <c r="S640" i="1" s="1"/>
  <c r="D636" i="15" s="1"/>
  <c r="T640" i="1" a="1"/>
  <c r="T640" i="1" s="1"/>
  <c r="E636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K637" i="15"/>
  <c r="L637" i="15"/>
  <c r="R641" i="1"/>
  <c r="R637" i="15" s="1"/>
  <c r="S641" i="1" a="1"/>
  <c r="S641" i="1" s="1"/>
  <c r="D637" i="15" s="1"/>
  <c r="T641" i="1" a="1"/>
  <c r="T641" i="1" s="1"/>
  <c r="E637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K638" i="15"/>
  <c r="L638" i="15"/>
  <c r="R642" i="1"/>
  <c r="R638" i="15" s="1"/>
  <c r="S642" i="1" a="1"/>
  <c r="S642" i="1" s="1"/>
  <c r="D638" i="15" s="1"/>
  <c r="T642" i="1" a="1"/>
  <c r="T642" i="1" s="1"/>
  <c r="E638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K639" i="15"/>
  <c r="L639" i="15"/>
  <c r="R643" i="1"/>
  <c r="R639" i="15" s="1"/>
  <c r="S643" i="1" a="1"/>
  <c r="S643" i="1" s="1"/>
  <c r="D639" i="15" s="1"/>
  <c r="T643" i="1" a="1"/>
  <c r="T643" i="1" s="1"/>
  <c r="E639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K640" i="15"/>
  <c r="L640" i="15"/>
  <c r="R644" i="1"/>
  <c r="R640" i="15" s="1"/>
  <c r="S644" i="1" a="1"/>
  <c r="S644" i="1" s="1"/>
  <c r="D640" i="15" s="1"/>
  <c r="T644" i="1" a="1"/>
  <c r="T644" i="1" s="1"/>
  <c r="E640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K641" i="15"/>
  <c r="L641" i="15"/>
  <c r="R645" i="1"/>
  <c r="R641" i="15" s="1"/>
  <c r="S645" i="1" a="1"/>
  <c r="S645" i="1" s="1"/>
  <c r="D641" i="15" s="1"/>
  <c r="T645" i="1" a="1"/>
  <c r="T645" i="1" s="1"/>
  <c r="E641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2" i="15" s="1"/>
  <c r="N646" i="1" a="1"/>
  <c r="N646" i="1" s="1"/>
  <c r="L642" i="15" s="1"/>
  <c r="R646" i="1"/>
  <c r="R642" i="15" s="1"/>
  <c r="S646" i="1" a="1"/>
  <c r="S646" i="1" s="1"/>
  <c r="D642" i="15" s="1"/>
  <c r="T646" i="1" a="1"/>
  <c r="T646" i="1" s="1"/>
  <c r="E642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3" i="15" s="1"/>
  <c r="N647" i="1" a="1"/>
  <c r="N647" i="1" s="1"/>
  <c r="L643" i="15" s="1"/>
  <c r="R647" i="1"/>
  <c r="S647" i="1" a="1"/>
  <c r="S647" i="1" s="1"/>
  <c r="D643" i="15" s="1"/>
  <c r="T647" i="1" a="1"/>
  <c r="T647" i="1" s="1"/>
  <c r="E643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K644" i="15"/>
  <c r="L644" i="15"/>
  <c r="R648" i="1"/>
  <c r="R644" i="15" s="1"/>
  <c r="S648" i="1" a="1"/>
  <c r="S648" i="1" s="1"/>
  <c r="D644" i="15" s="1"/>
  <c r="T648" i="1" a="1"/>
  <c r="T648" i="1" s="1"/>
  <c r="E644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K645" i="15"/>
  <c r="L645" i="15"/>
  <c r="R649" i="1"/>
  <c r="R645" i="15" s="1"/>
  <c r="S649" i="1" a="1"/>
  <c r="S649" i="1" s="1"/>
  <c r="D645" i="15" s="1"/>
  <c r="T649" i="1" a="1"/>
  <c r="T649" i="1" s="1"/>
  <c r="E645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K646" i="15"/>
  <c r="L646" i="15"/>
  <c r="R650" i="1"/>
  <c r="R646" i="15" s="1"/>
  <c r="S650" i="1" a="1"/>
  <c r="S650" i="1" s="1"/>
  <c r="D646" i="15" s="1"/>
  <c r="T650" i="1" a="1"/>
  <c r="T650" i="1" s="1"/>
  <c r="E646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K647" i="15"/>
  <c r="L647" i="15"/>
  <c r="R651" i="1"/>
  <c r="R647" i="15" s="1"/>
  <c r="S651" i="1" a="1"/>
  <c r="S651" i="1" s="1"/>
  <c r="D647" i="15" s="1"/>
  <c r="T651" i="1" a="1"/>
  <c r="T651" i="1" s="1"/>
  <c r="E647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K648" i="15"/>
  <c r="L648" i="15"/>
  <c r="R652" i="1"/>
  <c r="R648" i="15" s="1"/>
  <c r="S652" i="1" a="1"/>
  <c r="S652" i="1" s="1"/>
  <c r="D648" i="15" s="1"/>
  <c r="T652" i="1" a="1"/>
  <c r="T652" i="1" s="1"/>
  <c r="E648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K649" i="15"/>
  <c r="L649" i="15"/>
  <c r="R653" i="1"/>
  <c r="R649" i="15" s="1"/>
  <c r="S653" i="1" a="1"/>
  <c r="S653" i="1" s="1"/>
  <c r="D649" i="15" s="1"/>
  <c r="T653" i="1" a="1"/>
  <c r="T653" i="1" s="1"/>
  <c r="E649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K650" i="15"/>
  <c r="L650" i="15"/>
  <c r="R654" i="1"/>
  <c r="R650" i="15" s="1"/>
  <c r="S654" i="1" a="1"/>
  <c r="S654" i="1" s="1"/>
  <c r="D650" i="15" s="1"/>
  <c r="T654" i="1" a="1"/>
  <c r="T654" i="1" s="1"/>
  <c r="E650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K651" i="15"/>
  <c r="L651" i="15"/>
  <c r="R655" i="1"/>
  <c r="R651" i="15" s="1"/>
  <c r="S655" i="1" a="1"/>
  <c r="S655" i="1" s="1"/>
  <c r="D651" i="15" s="1"/>
  <c r="T655" i="1" a="1"/>
  <c r="T655" i="1" s="1"/>
  <c r="E651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2" i="15" s="1"/>
  <c r="N656" i="1" a="1"/>
  <c r="N656" i="1" s="1"/>
  <c r="L652" i="15" s="1"/>
  <c r="R656" i="1"/>
  <c r="R652" i="15" s="1"/>
  <c r="S656" i="1" a="1"/>
  <c r="S656" i="1" s="1"/>
  <c r="D652" i="15" s="1"/>
  <c r="T656" i="1" a="1"/>
  <c r="T656" i="1" s="1"/>
  <c r="E652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3" i="15" s="1"/>
  <c r="L653" i="15"/>
  <c r="R657" i="1"/>
  <c r="R653" i="15" s="1"/>
  <c r="S657" i="1" a="1"/>
  <c r="S657" i="1" s="1"/>
  <c r="D653" i="15" s="1"/>
  <c r="T657" i="1" a="1"/>
  <c r="T657" i="1" s="1"/>
  <c r="E653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4" i="15" s="1"/>
  <c r="N658" i="1" a="1"/>
  <c r="N658" i="1" s="1"/>
  <c r="L654" i="15" s="1"/>
  <c r="R658" i="1"/>
  <c r="S658" i="1" a="1"/>
  <c r="S658" i="1" s="1"/>
  <c r="D654" i="15" s="1"/>
  <c r="T658" i="1" a="1"/>
  <c r="T658" i="1" s="1"/>
  <c r="E654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5" i="15" s="1"/>
  <c r="N659" i="1" a="1"/>
  <c r="N659" i="1" s="1"/>
  <c r="L655" i="15" s="1"/>
  <c r="R659" i="1"/>
  <c r="S659" i="1" a="1"/>
  <c r="S659" i="1" s="1"/>
  <c r="D655" i="15" s="1"/>
  <c r="T659" i="1" a="1"/>
  <c r="T659" i="1" s="1"/>
  <c r="E655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M660" i="1" a="1"/>
  <c r="M660" i="1" s="1"/>
  <c r="K656" i="15" s="1"/>
  <c r="N660" i="1" a="1"/>
  <c r="N660" i="1" s="1"/>
  <c r="L656" i="15" s="1"/>
  <c r="R660" i="1"/>
  <c r="S660" i="1" a="1"/>
  <c r="S660" i="1" s="1"/>
  <c r="D656" i="15" s="1"/>
  <c r="T660" i="1" a="1"/>
  <c r="T660" i="1" s="1"/>
  <c r="E656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M661" i="1" a="1"/>
  <c r="M661" i="1" s="1"/>
  <c r="K657" i="15" s="1"/>
  <c r="N661" i="1" a="1"/>
  <c r="N661" i="1" s="1"/>
  <c r="L657" i="15" s="1"/>
  <c r="R661" i="1"/>
  <c r="S661" i="1" a="1"/>
  <c r="S661" i="1" s="1"/>
  <c r="D657" i="15" s="1"/>
  <c r="T661" i="1" a="1"/>
  <c r="T661" i="1" s="1"/>
  <c r="E657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M662" i="1" a="1"/>
  <c r="M662" i="1" s="1"/>
  <c r="K658" i="15" s="1"/>
  <c r="N662" i="1" a="1"/>
  <c r="N662" i="1" s="1"/>
  <c r="L658" i="15" s="1"/>
  <c r="R662" i="1"/>
  <c r="S662" i="1" a="1"/>
  <c r="S662" i="1" s="1"/>
  <c r="D658" i="15" s="1"/>
  <c r="T662" i="1" a="1"/>
  <c r="T662" i="1" s="1"/>
  <c r="E658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M663" i="1" a="1"/>
  <c r="M663" i="1" s="1"/>
  <c r="K659" i="15" s="1"/>
  <c r="N663" i="1" a="1"/>
  <c r="N663" i="1" s="1"/>
  <c r="L659" i="15" s="1"/>
  <c r="R663" i="1"/>
  <c r="S663" i="1" a="1"/>
  <c r="S663" i="1" s="1"/>
  <c r="D659" i="15" s="1"/>
  <c r="T663" i="1" a="1"/>
  <c r="T663" i="1" s="1"/>
  <c r="E659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0" i="15" s="1"/>
  <c r="N664" i="1" a="1"/>
  <c r="N664" i="1" s="1"/>
  <c r="L660" i="15" s="1"/>
  <c r="R664" i="1"/>
  <c r="S664" i="1" a="1"/>
  <c r="S664" i="1" s="1"/>
  <c r="D660" i="15" s="1"/>
  <c r="T664" i="1" a="1"/>
  <c r="T664" i="1" s="1"/>
  <c r="E660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M665" i="1" a="1"/>
  <c r="M665" i="1" s="1"/>
  <c r="K661" i="15" s="1"/>
  <c r="N665" i="1" a="1"/>
  <c r="N665" i="1" s="1"/>
  <c r="L661" i="15" s="1"/>
  <c r="R665" i="1"/>
  <c r="S665" i="1" a="1"/>
  <c r="S665" i="1" s="1"/>
  <c r="D661" i="15" s="1"/>
  <c r="T665" i="1" a="1"/>
  <c r="T665" i="1" s="1"/>
  <c r="E661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M666" i="1" a="1"/>
  <c r="M666" i="1" s="1"/>
  <c r="K662" i="15" s="1"/>
  <c r="N666" i="1" a="1"/>
  <c r="N666" i="1" s="1"/>
  <c r="L662" i="15" s="1"/>
  <c r="R666" i="1"/>
  <c r="S666" i="1" a="1"/>
  <c r="S666" i="1" s="1"/>
  <c r="D662" i="15" s="1"/>
  <c r="T666" i="1" a="1"/>
  <c r="T666" i="1" s="1"/>
  <c r="E662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M667" i="1" a="1"/>
  <c r="M667" i="1" s="1"/>
  <c r="K663" i="15" s="1"/>
  <c r="N667" i="1" a="1"/>
  <c r="N667" i="1" s="1"/>
  <c r="L663" i="15" s="1"/>
  <c r="R667" i="1"/>
  <c r="S667" i="1" a="1"/>
  <c r="S667" i="1" s="1"/>
  <c r="D663" i="15" s="1"/>
  <c r="T667" i="1" a="1"/>
  <c r="T667" i="1" s="1"/>
  <c r="E663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M668" i="1" a="1"/>
  <c r="M668" i="1" s="1"/>
  <c r="K664" i="15" s="1"/>
  <c r="N668" i="1" a="1"/>
  <c r="N668" i="1" s="1"/>
  <c r="L664" i="15" s="1"/>
  <c r="R668" i="1"/>
  <c r="S668" i="1" a="1"/>
  <c r="S668" i="1" s="1"/>
  <c r="D664" i="15" s="1"/>
  <c r="T668" i="1" a="1"/>
  <c r="T668" i="1" s="1"/>
  <c r="E664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5" i="15" s="1"/>
  <c r="N669" i="1" a="1"/>
  <c r="N669" i="1" s="1"/>
  <c r="L665" i="15" s="1"/>
  <c r="R669" i="1"/>
  <c r="S669" i="1" a="1"/>
  <c r="S669" i="1" s="1"/>
  <c r="D665" i="15" s="1"/>
  <c r="T669" i="1" a="1"/>
  <c r="T669" i="1" s="1"/>
  <c r="E665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6" i="15" s="1"/>
  <c r="N670" i="1" a="1"/>
  <c r="N670" i="1" s="1"/>
  <c r="L666" i="15" s="1"/>
  <c r="R670" i="1"/>
  <c r="S670" i="1" a="1"/>
  <c r="S670" i="1" s="1"/>
  <c r="D666" i="15" s="1"/>
  <c r="T670" i="1" a="1"/>
  <c r="T670" i="1" s="1"/>
  <c r="E666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M672" i="1" a="1"/>
  <c r="M672" i="1" s="1"/>
  <c r="K668" i="15" s="1"/>
  <c r="N672" i="1" a="1"/>
  <c r="N672" i="1" s="1"/>
  <c r="L668" i="15" s="1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M673" i="1" a="1"/>
  <c r="M673" i="1" s="1"/>
  <c r="K669" i="15" s="1"/>
  <c r="N673" i="1" a="1"/>
  <c r="N673" i="1" s="1"/>
  <c r="L669" i="15" s="1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M674" i="1" a="1"/>
  <c r="M674" i="1" s="1"/>
  <c r="K670" i="15" s="1"/>
  <c r="N674" i="1" a="1"/>
  <c r="N674" i="1" s="1"/>
  <c r="L670" i="15" s="1"/>
  <c r="R674" i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M675" i="1" a="1"/>
  <c r="M675" i="1" s="1"/>
  <c r="K671" i="15" s="1"/>
  <c r="N675" i="1" a="1"/>
  <c r="N675" i="1" s="1"/>
  <c r="L671" i="15" s="1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M678" i="1" a="1"/>
  <c r="M678" i="1" s="1"/>
  <c r="K674" i="15" s="1"/>
  <c r="N678" i="1" a="1"/>
  <c r="N678" i="1" s="1"/>
  <c r="L674" i="15" s="1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M679" i="1" a="1"/>
  <c r="M679" i="1" s="1"/>
  <c r="K675" i="15" s="1"/>
  <c r="N679" i="1" a="1"/>
  <c r="N679" i="1" s="1"/>
  <c r="L675" i="15" s="1"/>
  <c r="R679" i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M686" i="1" a="1"/>
  <c r="M686" i="1" s="1"/>
  <c r="K682" i="15" s="1"/>
  <c r="N686" i="1" a="1"/>
  <c r="N686" i="1" s="1"/>
  <c r="L682" i="15" s="1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M687" i="1" a="1"/>
  <c r="M687" i="1" s="1"/>
  <c r="K683" i="15" s="1"/>
  <c r="N687" i="1" a="1"/>
  <c r="N687" i="1" s="1"/>
  <c r="L683" i="15" s="1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M688" i="1" a="1"/>
  <c r="M688" i="1" s="1"/>
  <c r="K684" i="15" s="1"/>
  <c r="N688" i="1" a="1"/>
  <c r="N688" i="1" s="1"/>
  <c r="L684" i="15" s="1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E606" i="1" l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AN636" i="1"/>
  <c r="AM636" i="1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<sst xmlns="http://schemas.openxmlformats.org/spreadsheetml/2006/main" count="13313" uniqueCount="2004">
  <si>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</si>
  <si>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</si>
  <si>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</si>
  <si>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</si>
  <si>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</si>
  <si>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</si>
  <si>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</si>
  <si>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</si>
  <si>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</si>
  <si>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</si>
  <si>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</si>
  <si>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</si>
  <si>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</si>
  <si>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</si>
  <si>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</si>
  <si>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</si>
  <si>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</si>
  <si>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</si>
  <si>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</si>
  <si>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</si>
  <si>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</si>
  <si>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</si>
  <si>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</si>
  <si>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</si>
  <si>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</si>
  <si>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</si>
  <si>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</si>
  <si>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</si>
  <si>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</si>
  <si>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</si>
  <si>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</si>
  <si>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</si>
  <si>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</si>
  <si>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</si>
  <si>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</si>
  <si>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</si>
  <si>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</si>
  <si>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</si>
  <si>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</si>
  <si>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</si>
  <si>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</si>
  <si>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</si>
  <si>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</si>
  <si>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</si>
  <si>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</si>
  <si>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</si>
  <si>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</si>
  <si>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</si>
  <si>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</si>
  <si>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</si>
  <si>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</si>
  <si>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</si>
  <si>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</si>
  <si>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</si>
  <si>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</si>
  <si>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</si>
  <si>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</si>
  <si>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</si>
  <si>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</si>
  <si>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</si>
  <si>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</si>
  <si>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</si>
  <si>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</si>
  <si>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</si>
  <si>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</si>
  <si>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</si>
  <si>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</si>
  <si>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</si>
  <si>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</si>
  <si>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</si>
  <si>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</si>
  <si>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</si>
  <si>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</si>
  <si>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</si>
  <si>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</si>
  <si>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</si>
  <si>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</si>
  <si>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</si>
  <si>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</si>
  <si>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</si>
  <si>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</si>
  <si>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</si>
  <si>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</si>
  <si>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</si>
  <si>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</si>
  <si>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</si>
  <si>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</si>
  <si>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</si>
  <si>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</si>
  <si>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</si>
  <si>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</si>
  <si>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</si>
  <si>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</si>
  <si>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</si>
  <si>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</si>
  <si>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</si>
  <si>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</si>
  <si>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</si>
  <si>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</si>
  <si>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</si>
  <si>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</si>
  <si>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</si>
  <si>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</si>
  <si>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</si>
  <si>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</si>
  <si>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</si>
  <si>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</si>
  <si>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</si>
  <si>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</si>
  <si>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</si>
  <si>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</si>
  <si>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</si>
  <si>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</si>
  <si>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</si>
  <si>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</si>
  <si>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</si>
  <si>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</si>
  <si>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</si>
  <si>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</si>
  <si>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</si>
  <si>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</si>
  <si>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</si>
  <si>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</si>
  <si>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</si>
  <si>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</si>
  <si>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</si>
  <si>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</si>
  <si>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</si>
  <si>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</si>
  <si>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</si>
  <si>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</si>
  <si>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</si>
  <si>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</si>
  <si>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</si>
  <si>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</si>
  <si>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</si>
  <si>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</si>
  <si>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</si>
  <si>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</si>
  <si>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</si>
  <si>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</si>
  <si>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</si>
  <si>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</si>
  <si>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</si>
  <si>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</si>
  <si>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</si>
  <si>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</si>
  <si>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</si>
  <si>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</si>
  <si>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</si>
  <si>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</si>
  <si>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</si>
  <si>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</si>
  <si>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</si>
  <si>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</si>
  <si>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</si>
  <si>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</si>
  <si>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</si>
  <si>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</si>
  <si>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</si>
  <si>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</si>
  <si>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</si>
  <si>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</si>
  <si>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</si>
  <si>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</si>
  <si>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</si>
  <si>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</si>
  <si>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</si>
  <si>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</si>
  <si>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</si>
  <si>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</si>
  <si>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</si>
  <si>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</si>
  <si>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</si>
  <si>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</si>
  <si>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</si>
  <si>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</si>
  <si>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</si>
  <si>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</si>
  <si>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</si>
  <si>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</si>
  <si>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</si>
  <si>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</si>
  <si>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</si>
  <si>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</si>
  <si>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</si>
  <si>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</si>
  <si>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</si>
  <si>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</si>
  <si>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</si>
  <si>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</si>
  <si>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</si>
  <si>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</si>
  <si>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</si>
  <si>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</si>
  <si>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</si>
  <si>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</si>
  <si>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</si>
  <si>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</si>
  <si>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</si>
  <si>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</si>
  <si>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</si>
  <si>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</si>
  <si>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</si>
  <si>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</si>
  <si>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</si>
  <si>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</si>
  <si>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</si>
  <si>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</si>
  <si>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</si>
  <si>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</si>
  <si>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</si>
  <si>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</si>
  <si>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</si>
  <si>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</si>
  <si>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</si>
  <si>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</si>
  <si>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</si>
  <si>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</si>
  <si>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</si>
  <si>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</si>
  <si>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</si>
  <si>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</si>
  <si>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</si>
  <si>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</si>
  <si>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</si>
  <si>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</si>
  <si>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</si>
  <si>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</si>
  <si>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</si>
  <si>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</si>
  <si>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</si>
  <si>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</si>
  <si>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</si>
  <si>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</si>
  <si>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</si>
  <si>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</si>
  <si>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</si>
  <si>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</si>
  <si>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</si>
  <si>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</si>
  <si>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</si>
  <si>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</si>
  <si>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</si>
  <si>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</si>
  <si>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</si>
  <si>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</si>
  <si>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</si>
  <si>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</si>
  <si>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</si>
  <si>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</si>
  <si>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</si>
  <si>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</si>
  <si>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</si>
  <si>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</si>
  <si>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</si>
  <si>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</si>
  <si>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</si>
  <si>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</si>
  <si>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</si>
  <si>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</si>
  <si>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</si>
  <si>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</si>
  <si>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</si>
  <si>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</si>
  <si>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</si>
  <si>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</si>
  <si>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</si>
  <si>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</si>
  <si>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</si>
  <si>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</si>
  <si>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</si>
  <si>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</si>
  <si>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</si>
  <si>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</si>
  <si>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</si>
  <si>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</si>
  <si>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</si>
  <si>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</si>
  <si>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</si>
  <si>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</si>
  <si>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</si>
  <si>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</si>
  <si>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</si>
  <si>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</si>
  <si>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</si>
  <si>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</si>
  <si>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</si>
  <si>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</si>
  <si>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</si>
  <si>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</si>
  <si>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</si>
  <si>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</si>
  <si>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</si>
  <si>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</si>
  <si>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</si>
  <si>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</si>
  <si>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</si>
  <si>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</si>
  <si>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</si>
  <si>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</si>
  <si>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</si>
  <si>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</si>
  <si>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</si>
  <si>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</si>
  <si>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</si>
  <si>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</si>
  <si>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</si>
  <si>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</si>
  <si>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</si>
  <si>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</si>
  <si>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</si>
  <si>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</si>
  <si>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</si>
  <si>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</si>
  <si>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</si>
  <si>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</si>
  <si>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</si>
  <si>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</si>
  <si>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</si>
  <si>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</si>
  <si>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</si>
  <si>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</si>
  <si>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</si>
  <si>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</si>
  <si>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</si>
  <si>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</si>
  <si>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</si>
  <si>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</si>
  <si>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</si>
  <si>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</si>
  <si>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</si>
  <si>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</si>
  <si>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</si>
  <si>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</si>
  <si>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</si>
  <si>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</si>
  <si>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</si>
  <si>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</si>
  <si>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</si>
  <si>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</si>
  <si>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</si>
  <si>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</si>
  <si>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</si>
  <si>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</si>
  <si>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</si>
  <si>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</si>
  <si>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</si>
  <si>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</si>
  <si>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</si>
  <si>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</si>
  <si>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</si>
  <si>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</si>
  <si>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</si>
  <si>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</si>
  <si>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</si>
  <si>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</si>
  <si>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</si>
  <si>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</si>
  <si>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</si>
  <si>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</si>
  <si>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</si>
  <si>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</si>
  <si>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</si>
  <si>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</si>
  <si>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</si>
  <si>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</si>
  <si>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</si>
  <si>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</si>
  <si>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</si>
  <si>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</si>
  <si>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</si>
  <si>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</si>
  <si>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</si>
  <si>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</si>
  <si>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</si>
  <si>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</si>
  <si>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</si>
  <si>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</si>
  <si>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</si>
  <si>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</si>
  <si>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</si>
  <si>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</si>
  <si>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</si>
  <si>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</si>
  <si>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</si>
  <si>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</si>
  <si>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</si>
  <si>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</si>
  <si>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</si>
  <si>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</si>
  <si>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</si>
  <si>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</si>
  <si>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</si>
  <si>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</si>
  <si>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</si>
  <si>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</si>
  <si>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</si>
  <si>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</si>
  <si>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</si>
  <si>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</si>
  <si>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</si>
  <si>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</si>
  <si>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</si>
  <si>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</si>
  <si>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</si>
  <si>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</si>
  <si>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</si>
  <si>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</si>
  <si>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</si>
  <si>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</si>
  <si>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</si>
  <si>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</si>
  <si>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</si>
  <si>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</si>
  <si>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</si>
  <si>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</si>
  <si>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</si>
  <si>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</si>
  <si>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</si>
  <si>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</si>
  <si>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</si>
  <si>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</si>
  <si>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</si>
  <si>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</si>
  <si>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</si>
  <si>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</si>
  <si>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</si>
  <si>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</si>
  <si>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</si>
  <si>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</si>
  <si>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</si>
  <si>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</si>
  <si>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</si>
  <si>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</si>
  <si>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</si>
  <si>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</si>
  <si>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</si>
  <si>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</si>
  <si>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</si>
  <si>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</si>
  <si>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</si>
  <si>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</si>
  <si>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</si>
  <si>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</si>
  <si>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</si>
  <si>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</si>
  <si>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</si>
  <si>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</si>
  <si>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</si>
  <si>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</si>
  <si>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</si>
  <si>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</si>
  <si>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</si>
  <si>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</si>
  <si>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</si>
  <si>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</si>
  <si>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</si>
  <si>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</si>
  <si>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</si>
  <si>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</si>
  <si>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</si>
  <si>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</si>
  <si>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</si>
  <si>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</si>
  <si>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</si>
  <si>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</si>
  <si>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</si>
  <si>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</si>
  <si>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</si>
  <si>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</si>
  <si>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</si>
  <si>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</si>
  <si>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</si>
  <si>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</si>
  <si>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</si>
  <si>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</si>
  <si>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</si>
  <si>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</si>
  <si>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</si>
  <si>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</si>
  <si>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</si>
  <si>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</si>
  <si>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</si>
  <si>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</si>
  <si>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</si>
  <si>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</si>
  <si>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</si>
  <si>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</si>
  <si>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</si>
  <si>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</si>
  <si>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</si>
  <si>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</si>
  <si>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</si>
  <si>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</si>
  <si>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</si>
  <si>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</si>
  <si>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</si>
  <si>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</si>
  <si>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</si>
  <si>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</si>
  <si>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</si>
  <si>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</si>
  <si>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</si>
  <si>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</si>
  <si>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</si>
  <si>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</si>
  <si>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</si>
  <si>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</si>
  <si>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</si>
  <si>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</si>
  <si>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</si>
  <si>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</si>
  <si>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</si>
  <si>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</si>
  <si>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</si>
  <si>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</si>
  <si>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</si>
  <si>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</si>
  <si>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</si>
  <si>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</si>
  <si>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</si>
  <si>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</si>
  <si>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</si>
  <si>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</si>
  <si>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</si>
  <si>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</si>
  <si>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</si>
  <si>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</si>
  <si>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</si>
  <si>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</si>
  <si>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</si>
  <si>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</si>
  <si>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</si>
  <si>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</si>
  <si>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</si>
  <si>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</si>
  <si>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</si>
  <si>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</si>
  <si>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</si>
  <si>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</si>
  <si>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</si>
  <si>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</si>
  <si>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</si>
  <si>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</si>
  <si>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</si>
  <si>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</si>
  <si>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</si>
  <si>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</si>
  <si>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</si>
  <si>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</si>
  <si>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</si>
  <si>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</si>
  <si>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</si>
  <si>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</si>
  <si>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</si>
  <si>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</si>
  <si>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</si>
  <si>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</si>
  <si>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</si>
  <si>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</si>
  <si>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</si>
  <si>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</si>
  <si>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</si>
  <si>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</si>
  <si>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</si>
  <si>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</si>
  <si>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</si>
  <si>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</si>
  <si>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</si>
  <si>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</si>
  <si>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</si>
  <si>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</si>
  <si>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</si>
  <si>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</si>
  <si>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</si>
  <si>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</si>
  <si>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</si>
  <si>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</si>
  <si>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</si>
  <si>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</si>
  <si>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</si>
  <si>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</si>
  <si>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</si>
  <si>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</si>
  <si>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</si>
  <si>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</si>
  <si>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</si>
  <si>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</si>
  <si>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</si>
  <si>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</si>
  <si>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</si>
  <si>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</si>
  <si>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</si>
  <si>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</si>
  <si>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</si>
  <si>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</si>
  <si>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</si>
  <si>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</si>
  <si>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</si>
  <si>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</si>
  <si>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</si>
  <si>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</si>
  <si>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</si>
  <si>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</si>
  <si>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</si>
  <si>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</si>
  <si>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</si>
  <si>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</si>
  <si>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</si>
  <si>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</si>
  <si>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</si>
  <si>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</si>
  <si>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</si>
  <si>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</si>
  <si>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</si>
  <si>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</si>
  <si>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</si>
  <si>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</si>
  <si>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</si>
  <si>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</si>
  <si>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</si>
  <si>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</si>
  <si>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</si>
  <si>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</si>
  <si>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</si>
  <si>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</si>
  <si>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</si>
  <si>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</si>
  <si>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</si>
  <si>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</si>
  <si>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</si>
  <si>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</si>
  <si>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</si>
  <si>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</si>
  <si>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</si>
  <si>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</si>
  <si>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</si>
  <si>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</si>
  <si>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</si>
  <si>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</si>
  <si>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</si>
  <si>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</si>
  <si>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</si>
  <si>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</si>
  <si>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</si>
  <si>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</si>
  <si>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</si>
  <si>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</si>
  <si>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</si>
  <si>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</si>
  <si>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</si>
  <si>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</si>
  <si>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</si>
  <si>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</si>
  <si>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</si>
  <si>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</si>
  <si>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</si>
  <si>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</si>
  <si>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</si>
  <si>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</si>
  <si>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</si>
  <si>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</si>
  <si>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</si>
  <si>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</si>
  <si>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</si>
  <si>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</si>
  <si>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</si>
  <si>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</si>
  <si>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</si>
  <si>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</si>
  <si>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</si>
  <si>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</si>
  <si>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</si>
  <si>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</si>
  <si>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</si>
  <si>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</si>
  <si>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</si>
  <si>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</si>
  <si>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</si>
  <si>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</si>
  <si>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</si>
  <si>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</si>
  <si>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</si>
  <si>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</si>
  <si>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</si>
  <si>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</si>
  <si>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</si>
  <si>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</si>
  <si>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</si>
  <si>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</si>
  <si>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</si>
  <si>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</si>
  <si>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</si>
  <si>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</si>
  <si>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</si>
  <si>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</si>
  <si>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</si>
  <si>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</si>
  <si>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</si>
  <si>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</si>
  <si>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</si>
  <si>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</si>
  <si>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</si>
  <si>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</si>
  <si>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</si>
  <si>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</si>
  <si>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</si>
  <si>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</si>
  <si>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</si>
  <si>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</si>
  <si>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</si>
  <si>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</si>
  <si>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</si>
  <si>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</si>
  <si>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</si>
  <si>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</si>
  <si>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</si>
  <si>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</si>
  <si>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</si>
  <si>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</si>
  <si>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</si>
  <si>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</si>
  <si>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</si>
  <si>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</si>
  <si>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</si>
  <si>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</si>
  <si>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</si>
  <si>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</si>
  <si>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</si>
  <si>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</si>
  <si>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</si>
  <si>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</si>
  <si>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</si>
  <si>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</si>
  <si>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</si>
  <si>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</si>
  <si>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</si>
  <si>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</si>
  <si>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</si>
  <si>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</si>
  <si>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</si>
  <si>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</si>
  <si>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</si>
  <si>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</si>
  <si>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</si>
  <si>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</si>
  <si>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</si>
  <si>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</si>
  <si>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</si>
  <si>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</si>
  <si>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</si>
  <si>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</si>
  <si>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</si>
  <si>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</si>
  <si>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</si>
  <si>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</si>
  <si>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</si>
  <si>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</si>
  <si>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</si>
  <si>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</si>
  <si>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</si>
  <si>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</si>
  <si>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</si>
  <si>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</si>
  <si>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</si>
  <si>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</si>
  <si>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</si>
  <si>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</si>
  <si>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</si>
  <si>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</si>
  <si>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</si>
  <si>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</si>
  <si>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</si>
  <si>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</si>
  <si>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</si>
  <si>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</si>
  <si>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</si>
  <si>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</si>
  <si>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</si>
  <si>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</si>
  <si>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</si>
  <si>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</si>
  <si>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</si>
  <si>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</si>
  <si>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</si>
  <si>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</si>
  <si>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</si>
  <si>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</si>
  <si>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</si>
  <si>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</si>
  <si>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</si>
  <si>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</si>
  <si>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</si>
  <si>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</si>
  <si>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</si>
  <si>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</si>
  <si>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</si>
  <si>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</si>
  <si>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</si>
  <si>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</si>
  <si>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</si>
  <si>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</si>
  <si>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</si>
  <si>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</si>
  <si>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</si>
  <si>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</si>
  <si>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</si>
  <si>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</si>
  <si>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</si>
  <si>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</si>
  <si>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</si>
  <si>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</si>
  <si>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</si>
  <si>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</si>
  <si>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</si>
  <si>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</si>
  <si>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</si>
  <si>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</si>
  <si>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</si>
  <si>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</si>
  <si>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</si>
  <si>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</si>
  <si>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</si>
  <si>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</si>
  <si>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</si>
  <si>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</si>
  <si>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</si>
  <si>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</si>
  <si>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</si>
  <si>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</si>
  <si>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</si>
  <si>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</si>
  <si>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</si>
  <si>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</si>
  <si>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</si>
  <si>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</si>
  <si>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</si>
  <si>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</si>
  <si>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</si>
  <si>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</si>
  <si>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</si>
  <si>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</si>
  <si>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</si>
  <si>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</si>
  <si>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</si>
  <si>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</si>
  <si>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</si>
  <si>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</si>
  <si>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</si>
  <si>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</si>
  <si>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</si>
  <si>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</si>
  <si>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</si>
  <si>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</si>
  <si>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</si>
  <si>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</si>
  <si>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</si>
  <si>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</si>
  <si>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</si>
  <si>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</si>
  <si>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</si>
  <si>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</si>
  <si>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</si>
  <si>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</si>
  <si>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</si>
  <si>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</si>
  <si>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</si>
  <si>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</si>
  <si>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</si>
  <si>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</si>
  <si>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</si>
  <si>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</si>
  <si>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</si>
  <si>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</si>
  <si>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</si>
  <si>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</si>
  <si>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</si>
  <si>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</si>
  <si>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</si>
  <si>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</si>
  <si>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</si>
  <si>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</si>
  <si>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</si>
  <si>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</si>
  <si>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</si>
  <si>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</si>
  <si>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</si>
  <si>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</si>
  <si>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</si>
  <si>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</si>
  <si>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</si>
  <si>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</si>
  <si>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</si>
  <si>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</si>
  <si>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</si>
  <si>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</si>
  <si>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</si>
  <si>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</si>
  <si>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</si>
  <si>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</si>
  <si>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</si>
  <si>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</si>
  <si>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</si>
  <si>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</si>
  <si>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</si>
  <si>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</si>
  <si>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</si>
  <si>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</si>
  <si>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</si>
  <si>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</si>
  <si>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</si>
  <si>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</si>
  <si>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</si>
  <si>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</si>
  <si>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</si>
  <si>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</si>
  <si>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</si>
  <si>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</si>
  <si>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</si>
  <si>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</si>
  <si>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</si>
  <si>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</si>
  <si>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</si>
  <si>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</si>
  <si>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</si>
  <si>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</si>
  <si>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</si>
  <si>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</si>
  <si>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</si>
  <si>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</si>
  <si>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</si>
  <si>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</si>
  <si>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</si>
  <si>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</si>
  <si>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</si>
  <si>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</si>
  <si>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</si>
  <si>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</si>
  <si>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</si>
  <si>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</si>
  <si>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</si>
  <si>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</si>
  <si>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</si>
  <si>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</si>
  <si>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</si>
  <si>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</si>
  <si>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</si>
  <si>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</si>
  <si>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</si>
  <si>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</si>
  <si>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</si>
  <si>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</si>
  <si>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</si>
  <si>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</si>
  <si>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</si>
  <si>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</si>
  <si>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</si>
  <si>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</si>
  <si>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</si>
  <si>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</si>
  <si>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</si>
  <si>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</si>
  <si>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</si>
  <si>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</si>
  <si>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</si>
  <si>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</si>
  <si>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</si>
  <si>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</si>
  <si>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</si>
  <si>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</si>
  <si>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</si>
  <si>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</si>
  <si>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</si>
  <si>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</si>
  <si>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</si>
  <si>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</si>
  <si>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</si>
  <si>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</si>
  <si>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</si>
  <si>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</si>
  <si>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</si>
  <si>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</si>
  <si>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</si>
  <si>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</si>
  <si>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</si>
  <si>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</si>
  <si>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</si>
  <si>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</si>
  <si>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</si>
  <si>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</si>
  <si>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</si>
  <si>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</si>
  <si>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</si>
  <si>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</si>
  <si>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</si>
  <si>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</si>
  <si>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</si>
  <si>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</si>
  <si>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</si>
  <si>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</si>
  <si>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</si>
  <si>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</si>
  <si>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</si>
  <si>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</si>
  <si>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</si>
  <si>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</si>
  <si>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</si>
  <si>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</si>
  <si>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</si>
  <si>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</si>
  <si>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</si>
  <si>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</si>
  <si>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</si>
  <si>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</si>
  <si>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</si>
  <si>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</si>
  <si>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</si>
  <si>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</si>
  <si>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</si>
  <si>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</si>
  <si>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</si>
  <si>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</si>
  <si>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</si>
  <si>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</si>
  <si>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</si>
  <si>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</si>
  <si>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</si>
  <si>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</si>
  <si>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</si>
  <si>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</si>
  <si>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</si>
  <si>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</si>
  <si>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</si>
  <si>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</si>
  <si>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</si>
  <si>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</si>
  <si>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</si>
  <si>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</si>
  <si>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</si>
  <si>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</si>
  <si>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</si>
  <si>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</si>
  <si>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</si>
  <si>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</si>
  <si>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</si>
  <si>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</si>
  <si>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</si>
  <si>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</si>
  <si>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</si>
  <si>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</si>
  <si>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</si>
  <si>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</si>
  <si>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</si>
  <si>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</si>
  <si>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</si>
  <si>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</si>
  <si>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</si>
  <si>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</si>
  <si>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</si>
  <si>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</si>
  <si>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</si>
  <si>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</si>
  <si>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</si>
  <si>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</si>
  <si>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</si>
  <si>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</si>
  <si>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</si>
  <si>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</si>
  <si>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</si>
  <si>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</si>
  <si>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</si>
  <si>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</si>
  <si>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</si>
  <si>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</si>
  <si>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</si>
  <si>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</si>
  <si>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</si>
  <si>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</si>
  <si>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</si>
  <si>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</si>
  <si>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</si>
  <si>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</si>
  <si>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</si>
  <si>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</si>
  <si>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</si>
  <si>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</si>
  <si>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</si>
  <si>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</si>
  <si>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</si>
  <si>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</si>
  <si>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</si>
  <si>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</si>
  <si>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</si>
  <si>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</si>
  <si>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</si>
  <si>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</si>
  <si>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</si>
  <si>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</si>
  <si>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</si>
  <si>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</si>
  <si>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</si>
  <si>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</si>
  <si>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</si>
  <si>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</si>
  <si>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</si>
  <si>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</si>
  <si>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</si>
  <si>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</si>
  <si>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</si>
  <si>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</si>
  <si>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</si>
  <si>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</si>
  <si>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</si>
  <si>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</si>
  <si>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</si>
  <si>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</si>
  <si>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</si>
  <si>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</si>
  <si>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</si>
  <si>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</si>
  <si>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</si>
  <si>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</si>
  <si>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</si>
  <si>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</si>
  <si>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</si>
  <si>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</si>
  <si>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</si>
  <si>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</si>
  <si>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</si>
  <si>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</si>
  <si>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</si>
  <si>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</si>
  <si>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</si>
  <si>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</si>
  <si>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</si>
  <si>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</si>
  <si>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</si>
  <si>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</si>
  <si>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</si>
  <si>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</si>
  <si>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</si>
  <si>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</si>
  <si>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</si>
  <si>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</si>
  <si>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</si>
  <si>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</si>
  <si>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</si>
  <si>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</si>
  <si>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</si>
  <si>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</si>
  <si>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</si>
  <si>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</si>
  <si>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</si>
  <si>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</si>
  <si>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</si>
  <si>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</si>
  <si>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</si>
  <si>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</si>
  <si>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</si>
  <si>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</si>
  <si>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</si>
  <si>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</si>
  <si>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</si>
  <si>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</si>
  <si>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</si>
  <si>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</si>
  <si>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</si>
  <si>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</si>
  <si>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</si>
  <si>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</si>
  <si>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</si>
  <si>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</si>
  <si>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</si>
  <si>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</si>
  <si>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</si>
  <si>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</si>
  <si>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</si>
  <si>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</si>
  <si>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</si>
  <si>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</si>
  <si>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</si>
  <si>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</si>
  <si>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</si>
  <si>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</si>
  <si>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</si>
  <si>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</si>
  <si>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</si>
  <si>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</si>
  <si>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</si>
  <si>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</si>
  <si>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</si>
  <si>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</si>
  <si>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</si>
  <si>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</si>
  <si>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</si>
  <si>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</si>
  <si>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</si>
  <si>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</si>
  <si>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</si>
  <si>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</si>
  <si>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</si>
  <si>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</si>
  <si>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</si>
  <si>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</si>
  <si>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</si>
  <si>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</si>
  <si>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</si>
  <si>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</si>
  <si>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</si>
  <si>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</si>
  <si>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</si>
  <si>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</si>
  <si>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</si>
  <si>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</si>
  <si>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</si>
  <si>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</si>
  <si>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</si>
  <si>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</si>
  <si>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</si>
  <si>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</si>
  <si>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</si>
  <si>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</si>
  <si>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</si>
  <si>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</si>
  <si>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</si>
  <si>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</si>
  <si>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</si>
  <si>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</si>
  <si>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</si>
  <si>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</si>
  <si>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</si>
  <si>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</si>
  <si>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</si>
  <si>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</si>
  <si>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</si>
  <si>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</si>
  <si>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</si>
  <si>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</si>
  <si>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</si>
  <si>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</si>
  <si>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</si>
  <si>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</si>
  <si>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</si>
  <si>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</si>
  <si>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</si>
  <si>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</si>
  <si>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</si>
  <si>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</si>
  <si>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</si>
  <si>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</si>
  <si>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</si>
  <si>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</si>
  <si>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</si>
  <si>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</si>
  <si>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</si>
  <si>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</si>
  <si>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</si>
  <si>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</si>
  <si>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</si>
  <si>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</si>
  <si>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</si>
  <si>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</si>
  <si>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</si>
  <si>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</si>
  <si>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</si>
  <si>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</si>
  <si>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</si>
  <si>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</si>
  <si>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</si>
  <si>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</si>
  <si>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</si>
  <si>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</si>
  <si>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</si>
  <si>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</si>
  <si>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</si>
  <si>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</si>
  <si>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</si>
  <si>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</si>
  <si>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</si>
  <si>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</si>
  <si>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</si>
  <si>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</si>
  <si>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</si>
  <si>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</si>
  <si>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</si>
  <si>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</si>
  <si>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</si>
  <si>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</si>
  <si>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</si>
  <si>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</si>
  <si>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</si>
  <si>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</si>
  <si>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</si>
  <si>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</si>
  <si>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</si>
  <si>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</si>
  <si>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</si>
  <si>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</si>
  <si>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</si>
  <si>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</si>
  <si>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</si>
  <si>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</si>
  <si>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</si>
  <si>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</si>
  <si>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</si>
  <si>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</si>
  <si>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</si>
  <si>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</si>
  <si>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</si>
  <si>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</si>
  <si>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</si>
  <si>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</si>
  <si>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</si>
  <si>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</si>
  <si>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</si>
  <si>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</si>
  <si>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</si>
  <si>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</si>
  <si>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</si>
  <si>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</si>
  <si>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</si>
  <si>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</si>
  <si>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</si>
  <si>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</si>
  <si>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</si>
  <si>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</si>
  <si>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</si>
  <si>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</si>
  <si>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</si>
  <si>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</si>
  <si>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</si>
  <si>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</si>
  <si>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</si>
  <si>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</si>
  <si>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</si>
  <si>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</si>
  <si>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</si>
  <si>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</si>
  <si>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</si>
  <si>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</si>
  <si>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</si>
  <si>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</si>
  <si>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</si>
  <si>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</si>
  <si>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</si>
  <si>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</si>
  <si>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</si>
  <si>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</si>
  <si>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</si>
  <si>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</si>
  <si>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</si>
  <si>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</si>
  <si>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</si>
  <si>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</si>
  <si>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</si>
  <si>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</si>
  <si>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</si>
  <si>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</si>
  <si>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</si>
  <si>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</si>
  <si>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</si>
  <si>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</si>
  <si>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</si>
  <si>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</si>
  <si>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</si>
  <si>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</si>
  <si>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</si>
  <si>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</si>
  <si>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</si>
  <si>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</si>
  <si>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</si>
  <si>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</si>
  <si>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</si>
  <si>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</si>
  <si>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</si>
  <si>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</si>
  <si>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</si>
  <si>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</si>
  <si>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</si>
  <si>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</si>
  <si>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</si>
  <si>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</si>
  <si>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</si>
  <si>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</si>
  <si>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</si>
  <si>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</si>
  <si>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</si>
  <si>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</si>
  <si>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</si>
  <si>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</si>
  <si>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</si>
  <si>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</si>
  <si>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</si>
  <si>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</si>
  <si>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</si>
  <si>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</si>
  <si>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</si>
  <si>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</si>
  <si>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</si>
  <si>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</si>
  <si>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</si>
  <si>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</si>
  <si>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</si>
  <si>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</si>
  <si>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</si>
  <si>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</si>
  <si>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</si>
  <si>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</si>
  <si>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</si>
  <si>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</si>
  <si>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</si>
  <si>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</si>
  <si>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</si>
  <si>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</si>
  <si>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</si>
  <si>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</si>
  <si>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</si>
  <si>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</si>
  <si>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</si>
  <si>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</si>
  <si>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</si>
  <si>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</si>
  <si>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</si>
  <si>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</si>
  <si>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</si>
  <si>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</si>
  <si>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</si>
  <si>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</si>
  <si>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</si>
  <si>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</si>
  <si>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</si>
  <si>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</si>
  <si>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</si>
  <si>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</si>
  <si>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</si>
  <si>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</si>
  <si>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</si>
  <si>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</si>
  <si>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</si>
  <si>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</si>
  <si>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</si>
  <si>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</si>
  <si>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</si>
  <si>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</si>
  <si>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</si>
  <si>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</si>
  <si>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</si>
  <si>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</si>
  <si>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</si>
  <si>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</si>
  <si>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</si>
  <si>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</si>
  <si>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</si>
  <si>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</si>
  <si>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</si>
  <si>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</si>
  <si>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</si>
  <si>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</si>
  <si>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</si>
  <si>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</si>
  <si>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</si>
  <si>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</si>
  <si>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</si>
  <si>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</si>
  <si>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</si>
  <si>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</si>
  <si>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</si>
  <si>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</si>
  <si>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</si>
  <si>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</si>
  <si>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</si>
  <si>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</si>
  <si>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</si>
  <si>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</si>
  <si>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</si>
  <si>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</si>
  <si>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</si>
  <si>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</si>
  <si>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</si>
  <si>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</si>
  <si>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</si>
  <si>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</si>
  <si>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</si>
  <si>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</si>
  <si>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</si>
  <si>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</si>
  <si>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</si>
  <si>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</si>
  <si>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</si>
  <si>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</si>
  <si>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</si>
  <si>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</si>
  <si>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</si>
  <si>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</si>
  <si>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</si>
  <si>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</si>
  <si>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</si>
  <si>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</si>
  <si>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</si>
  <si>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</si>
  <si>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</si>
  <si>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</si>
  <si>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</si>
  <si>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</si>
  <si>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</si>
  <si>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</si>
  <si>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</si>
  <si>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</si>
  <si>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</si>
  <si>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</si>
  <si>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</si>
  <si>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</si>
  <si>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</si>
  <si>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</si>
  <si>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</si>
  <si>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</si>
  <si>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</si>
  <si>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</si>
  <si>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</si>
  <si>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</si>
  <si>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</si>
  <si>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</si>
  <si>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</si>
  <si>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</si>
  <si>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</si>
  <si>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</si>
  <si>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</si>
  <si>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</si>
  <si>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</si>
  <si>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</si>
  <si>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</si>
  <si>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</si>
  <si>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</si>
  <si>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</si>
  <si>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</si>
  <si>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</si>
  <si>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</si>
  <si>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</si>
  <si>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</si>
  <si>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</si>
  <si>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</si>
  <si>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</si>
  <si>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</si>
  <si>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</si>
  <si>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</si>
  <si>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</si>
  <si>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</si>
  <si>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</si>
  <si>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</si>
  <si>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</si>
  <si>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</si>
  <si>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</si>
  <si>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</si>
  <si>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</si>
  <si>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</si>
  <si>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</si>
  <si>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</si>
  <si>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</si>
  <si>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</si>
  <si>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</si>
  <si>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</si>
  <si>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</si>
  <si>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</si>
  <si>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</si>
  <si>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</si>
  <si>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</si>
  <si>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</si>
  <si>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</si>
  <si>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</si>
  <si>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</si>
  <si>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</si>
  <si>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</si>
  <si>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</si>
  <si>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</si>
  <si>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</si>
  <si>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</si>
  <si>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</si>
  <si>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</si>
  <si>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</si>
  <si>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</si>
  <si>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</si>
  <si>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</si>
  <si>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</si>
  <si>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</si>
  <si>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</si>
  <si>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</si>
  <si>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</si>
  <si>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</si>
  <si>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</si>
  <si>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</si>
  <si>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</si>
  <si>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</si>
  <si>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</si>
  <si>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</si>
  <si>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</si>
  <si>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</si>
  <si>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</si>
  <si>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</si>
  <si>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</si>
  <si>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</si>
  <si>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</si>
  <si>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</si>
  <si>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</si>
  <si>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</si>
  <si>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</si>
  <si>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</si>
  <si>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</si>
  <si>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</si>
  <si>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</si>
  <si>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</si>
  <si>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</si>
  <si>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</si>
  <si>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</si>
  <si>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</si>
  <si>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</si>
  <si>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</si>
  <si>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</si>
  <si>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</si>
  <si>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</si>
  <si>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</si>
  <si>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</si>
  <si>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</si>
  <si>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</si>
  <si>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</si>
  <si>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</si>
  <si>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</si>
  <si>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</si>
  <si>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</si>
  <si>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</si>
  <si>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</si>
  <si>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</si>
  <si>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</si>
  <si>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</si>
  <si>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</si>
  <si>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</si>
  <si>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</si>
  <si>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</si>
  <si>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</si>
  <si>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</si>
  <si>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</si>
  <si>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</si>
  <si>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</si>
  <si>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</si>
  <si>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</si>
  <si>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</si>
  <si>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</si>
  <si>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</si>
  <si>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</si>
  <si>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</si>
  <si>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</si>
  <si>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</si>
  <si>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</si>
  <si>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</si>
  <si>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</si>
  <si>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</si>
  <si>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</si>
  <si>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</si>
  <si>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</si>
  <si>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</si>
  <si>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</si>
  <si>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</si>
  <si>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</si>
  <si>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</si>
  <si>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</si>
  <si>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</si>
  <si>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</si>
  <si>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</si>
  <si>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</si>
  <si>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</si>
  <si>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</si>
  <si>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</si>
  <si>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</si>
  <si>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</si>
  <si>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</si>
  <si>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</si>
  <si>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</si>
  <si>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</si>
  <si>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</si>
  <si>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</si>
  <si>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</si>
  <si>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</si>
  <si>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</si>
  <si>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</si>
  <si>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</si>
  <si>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</si>
  <si>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</si>
  <si>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</si>
  <si>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</si>
  <si>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</si>
  <si>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</si>
  <si>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</si>
  <si>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</si>
  <si>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</si>
  <si>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</si>
  <si>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</si>
  <si>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</si>
  <si>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</si>
  <si>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</si>
  <si>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</si>
  <si>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</si>
  <si>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</si>
  <si>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</si>
  <si>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</si>
  <si>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</si>
  <si>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</si>
  <si>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</si>
  <si>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</si>
  <si>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</si>
  <si>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</si>
  <si>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</si>
  <si>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</si>
  <si>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</si>
  <si>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</si>
  <si>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</si>
  <si>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</si>
  <si>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</si>
  <si>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</si>
  <si>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</si>
  <si>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</si>
  <si>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</si>
  <si>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</si>
  <si>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</si>
  <si>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</si>
  <si>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</si>
  <si>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</si>
  <si>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</si>
  <si>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</si>
  <si>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</si>
  <si>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</si>
  <si>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</si>
  <si>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</si>
  <si>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</si>
  <si>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</si>
  <si>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</si>
  <si>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</si>
  <si>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</si>
  <si>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</si>
  <si>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</si>
  <si>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</si>
  <si>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</si>
  <si>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</si>
  <si>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</si>
  <si>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</si>
  <si>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</si>
  <si>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</si>
  <si>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</si>
  <si>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</si>
  <si>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</si>
  <si>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</si>
  <si>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</si>
  <si>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</si>
  <si>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</si>
  <si>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</si>
  <si>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</si>
  <si>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</si>
  <si>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</si>
  <si>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</si>
  <si>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</si>
  <si>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</si>
  <si>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</si>
  <si>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</si>
  <si>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</si>
  <si>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</si>
  <si>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</si>
  <si>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</si>
  <si>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</si>
  <si>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</si>
  <si>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</si>
  <si>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</si>
  <si>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</si>
  <si>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</si>
  <si>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</si>
  <si>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</si>
  <si>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</si>
  <si>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</si>
  <si>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</si>
  <si>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</si>
  <si>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</si>
  <si>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</si>
  <si>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</si>
  <si>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</si>
  <si>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</si>
  <si>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</si>
  <si>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</si>
  <si>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</si>
  <si>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</si>
  <si>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</si>
  <si>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</si>
  <si>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</si>
  <si>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</si>
  <si>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</si>
  <si>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</si>
  <si>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</si>
  <si>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</si>
  <si>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</si>
  <si>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</si>
  <si>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</si>
  <si>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</si>
  <si>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</si>
  <si>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</si>
  <si>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</si>
  <si>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</si>
  <si>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</si>
  <si>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</si>
  <si>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</si>
  <si>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</si>
  <si>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</si>
  <si>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</si>
  <si>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</si>
  <si>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</si>
  <si>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</si>
  <si>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</si>
  <si>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</si>
  <si>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</si>
  <si>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</si>
  <si>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</si>
  <si>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</si>
  <si>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</si>
  <si>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</si>
  <si>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</si>
  <si>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</si>
  <si>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</si>
  <si>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</si>
  <si>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</si>
  <si>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</si>
  <si>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</si>
  <si>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</si>
  <si>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</si>
  <si>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</si>
  <si>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</si>
  <si>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</si>
  <si>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</si>
  <si>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</si>
  <si>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</si>
  <si>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</si>
  <si>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</si>
  <si>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</si>
  <si>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</si>
  <si>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</si>
  <si>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</si>
  <si>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</si>
  <si>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</si>
  <si>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</si>
  <si>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</si>
  <si>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</si>
  <si>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</si>
  <si>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</si>
  <si>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</si>
  <si>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</si>
  <si>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</si>
  <si>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</si>
  <si>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</si>
  <si>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</si>
  <si>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</si>
  <si>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</si>
  <si>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</si>
  <si>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</si>
  <si>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</si>
  <si>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</si>
  <si>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</si>
  <si>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</si>
  <si>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</si>
  <si>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</si>
  <si>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</si>
  <si>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</si>
  <si>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</si>
  <si>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</si>
  <si>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</si>
  <si>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</si>
  <si>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</si>
  <si>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</si>
  <si>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</si>
  <si>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</si>
  <si>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</si>
  <si>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</si>
  <si>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</si>
  <si>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</si>
  <si>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</si>
  <si>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</si>
  <si>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</si>
  <si>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</si>
  <si>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</si>
  <si>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</si>
  <si>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</si>
  <si>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</si>
  <si>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</si>
  <si>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</si>
  <si>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</si>
  <si>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</si>
  <si>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</si>
  <si>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</si>
  <si>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</si>
  <si>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</si>
  <si>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</si>
  <si>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</si>
  <si>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</si>
  <si>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</si>
  <si>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</si>
  <si>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</si>
  <si>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</si>
  <si>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</si>
  <si>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</si>
  <si>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</si>
  <si>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</si>
  <si>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</si>
  <si>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</si>
  <si>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</si>
  <si>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</si>
  <si>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</si>
  <si>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</si>
  <si>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</si>
  <si>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</si>
  <si>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</si>
  <si>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</si>
  <si>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</si>
  <si>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</si>
  <si>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</si>
  <si>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</si>
  <si>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</si>
  <si>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</si>
  <si>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</si>
  <si>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</si>
  <si>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</si>
  <si>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</si>
  <si>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</si>
  <si>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</si>
  <si>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</si>
  <si>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</si>
  <si>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</si>
  <si>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</si>
  <si>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7683/9298/9295</t>
  </si>
  <si>
    <t>ZBV</t>
  </si>
  <si>
    <t>1101093/1101091</t>
  </si>
  <si>
    <t>Execução de solda - Condicionado a temperatura (Obs: Ocupação do AMV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</si>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</sst>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zoomScaleNormal="100" workbookViewId="0">
      <pane xSplit="6" topLeftCell="G623" activePane="topRight" state="frozen"/>
      <selection pane="topRight" activeCell="B657" sqref="B6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5" t="s">
        <v>953</v>
      </c>
      <c r="C1" s="216"/>
      <c r="D1" s="216"/>
      <c r="E1" s="3"/>
      <c r="F1" s="215" t="s">
        <v>954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9" t="s">
        <v>962</v>
      </c>
      <c r="BB2" s="221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9" t="s">
        <v>963</v>
      </c>
      <c r="AJ3" s="221"/>
      <c r="AK3" s="219" t="s">
        <v>964</v>
      </c>
      <c r="AL3" s="220"/>
      <c r="AM3" s="243"/>
      <c r="AN3" s="244"/>
      <c r="AO3" s="220"/>
      <c r="AP3" s="220"/>
      <c r="AQ3" s="221"/>
      <c r="AR3" s="63"/>
      <c r="AS3" s="241" t="s">
        <v>970</v>
      </c>
      <c r="AT3" s="242"/>
      <c r="AU3" s="241" t="s">
        <v>971</v>
      </c>
      <c r="AV3" s="242"/>
      <c r="AW3" s="241" t="s">
        <v>972</v>
      </c>
      <c r="AX3" s="242"/>
      <c r="AY3" s="63" t="s">
        <v>973</v>
      </c>
      <c r="AZ3" s="63"/>
      <c r="BA3" s="239"/>
      <c r="BB3" s="240"/>
      <c r="BC3" s="219" t="s">
        <v>966</v>
      </c>
      <c r="BD3" s="220"/>
      <c r="BE3" s="220"/>
      <c r="BF3" s="221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/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1</v>
      </c>
      <c r="BI608" s="17"/>
      <c r="BJ608" s="17" t="s">
        <v>1907</v>
      </c>
      <c r="BK608" s="18" t="s">
        <v>1907</v>
      </c>
      <c r="BL608" s="16"/>
      <c r="BM608" s="129"/>
      <c r="BN608" s="129"/>
      <c r="BO608" s="129"/>
      <c r="BP608" s="18"/>
      <c r="BQ608" s="12" t="str">
        <f t="shared" si="58"/>
        <v>Produção</v>
      </c>
      <c r="BR608" s="19">
        <f t="shared" si="59"/>
        <v>1.0000000000000004</v>
      </c>
      <c r="BS608" s="19">
        <f t="shared" si="60"/>
        <v>0</v>
      </c>
      <c r="BT608" s="185" t="str">
        <f t="shared" si="61"/>
        <v/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/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/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/>
      <c r="AS634" s="107"/>
      <c r="AT634" s="107"/>
      <c r="AU634" s="135"/>
      <c r="AV634" s="135"/>
      <c r="AW634" s="14"/>
      <c r="AX634" s="14"/>
      <c r="AY634" s="160">
        <f t="shared" si="63"/>
        <v>0</v>
      </c>
      <c r="AZ634" s="151"/>
      <c r="BA634" s="108"/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/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/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tr">
        <f>IF(BS_CONTROLE[[#This Row],[Entre - Estações]]=0, "-", BS_CONTROLE[[#This Row],[Entre - Estações]])</f>
        <v>ZNO-ZAC</v>
      </c>
      <c r="AN636" s="104" t="str">
        <f>IF(BS_CONTROLE[[#This Row],[SB]]=0, "-", BS_CONTROLE[[#This Row],[SB]])</f>
        <v>ZNOZAC1</v>
      </c>
      <c r="AO636" s="104">
        <f>IF(BS_CONTROLE[[#This Row],[SUB]]=0, "-", BS_CONTROLE[[#This Row],[SUB]])</f>
        <v>70</v>
      </c>
      <c r="AP636" s="104">
        <f>BS_CONTROLE[[#This Row],[KM - Inicio]]</f>
        <v>77.3</v>
      </c>
      <c r="AQ636" s="104">
        <f>BS_CONTROLE[[#This Row],[KM - Inicio]]</f>
        <v>77.3</v>
      </c>
      <c r="AR636" s="107"/>
      <c r="AS636" s="107"/>
      <c r="AT636" s="107"/>
      <c r="AU636" s="135"/>
      <c r="AV636" s="135"/>
      <c r="AW636" s="14"/>
      <c r="AX636" s="14"/>
      <c r="AY636" s="160">
        <f t="shared" si="63"/>
        <v>0</v>
      </c>
      <c r="AZ636" s="151"/>
      <c r="BA636" s="108"/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/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/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1931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/>
      <c r="AS637" s="107"/>
      <c r="AT637" s="107"/>
      <c r="AU637" s="135"/>
      <c r="AV637" s="135"/>
      <c r="AW637" s="14"/>
      <c r="AX637" s="14"/>
      <c r="AY637" s="160">
        <f t="shared" si="63"/>
        <v>0</v>
      </c>
      <c r="AZ637" s="151"/>
      <c r="BA637" s="108"/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/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/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/>
      <c r="AS639" s="107"/>
      <c r="AT639" s="107"/>
      <c r="AU639" s="135"/>
      <c r="AV639" s="135"/>
      <c r="AW639" s="14"/>
      <c r="AX639" s="14"/>
      <c r="AY639" s="160">
        <f t="shared" si="63"/>
        <v>0</v>
      </c>
      <c r="AZ639" s="151"/>
      <c r="BA639" s="108"/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/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/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/>
      <c r="AS640" s="107"/>
      <c r="AT640" s="107"/>
      <c r="AU640" s="135"/>
      <c r="AV640" s="135"/>
      <c r="AW640" s="14"/>
      <c r="AX640" s="14"/>
      <c r="AY640" s="160">
        <f t="shared" si="63"/>
        <v>0</v>
      </c>
      <c r="AZ640" s="151"/>
      <c r="BA640" s="108"/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/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/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/>
      <c r="AS641" s="107"/>
      <c r="AT641" s="107"/>
      <c r="AU641" s="135"/>
      <c r="AV641" s="135"/>
      <c r="AW641" s="14"/>
      <c r="AX641" s="14"/>
      <c r="AY641" s="160">
        <f t="shared" si="63"/>
        <v>0</v>
      </c>
      <c r="AZ641" s="151"/>
      <c r="BA641" s="108"/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/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/>
      <c r="Z642" s="103"/>
      <c r="AA642" s="104">
        <v>1</v>
      </c>
      <c r="AB642" s="102" t="s">
        <v>412</v>
      </c>
      <c r="AC642" s="150" t="s">
        <v>406</v>
      </c>
      <c r="AD642" s="106">
        <v>0.29166666666666669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/>
      <c r="AS642" s="107"/>
      <c r="AT642" s="107"/>
      <c r="AU642" s="135"/>
      <c r="AV642" s="135"/>
      <c r="AW642" s="14"/>
      <c r="AX642" s="14"/>
      <c r="AY642" s="160">
        <f t="shared" si="63"/>
        <v>0</v>
      </c>
      <c r="AZ642" s="151"/>
      <c r="BA642" s="108"/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/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1932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/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/>
      <c r="AS646" s="107"/>
      <c r="AT646" s="107"/>
      <c r="AU646" s="135"/>
      <c r="AV646" s="135"/>
      <c r="AW646" s="14"/>
      <c r="AX646" s="14"/>
      <c r="AY646" s="160">
        <f t="shared" si="63"/>
        <v>0</v>
      </c>
      <c r="AZ646" s="151"/>
      <c r="BA646" s="108"/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Produção e Intervalo</v>
      </c>
      <c r="BR646" s="19">
        <f t="shared" si="59"/>
        <v>0</v>
      </c>
      <c r="BS646" s="19">
        <f t="shared" si="60"/>
        <v>0</v>
      </c>
      <c r="BT646" s="185" t="str">
        <f t="shared" si="61"/>
        <v/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/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/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/>
      <c r="AS648" s="107"/>
      <c r="AT648" s="107"/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/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/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/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/>
      <c r="AS649" s="107"/>
      <c r="AT649" s="107"/>
      <c r="AU649" s="135"/>
      <c r="AV649" s="135"/>
      <c r="AW649" s="14"/>
      <c r="AX649" s="14"/>
      <c r="AY649" s="160">
        <f t="shared" si="64"/>
        <v>0</v>
      </c>
      <c r="AZ649" s="151"/>
      <c r="BA649" s="108"/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/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/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/>
      <c r="AS650" s="107"/>
      <c r="AT650" s="107"/>
      <c r="AU650" s="135"/>
      <c r="AV650" s="135"/>
      <c r="AW650" s="14"/>
      <c r="AX650" s="14"/>
      <c r="AY650" s="160">
        <f t="shared" si="64"/>
        <v>0</v>
      </c>
      <c r="AZ650" s="151"/>
      <c r="BA650" s="108"/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/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/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/>
      <c r="AS652" s="107"/>
      <c r="AT652" s="107"/>
      <c r="AU652" s="135"/>
      <c r="AV652" s="135"/>
      <c r="AW652" s="14"/>
      <c r="AX652" s="14"/>
      <c r="AY652" s="160">
        <f t="shared" si="64"/>
        <v>0</v>
      </c>
      <c r="AZ652" s="151"/>
      <c r="BA652" s="108"/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/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/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/>
      <c r="AS653" s="107"/>
      <c r="AT653" s="107"/>
      <c r="AU653" s="135"/>
      <c r="AV653" s="135"/>
      <c r="AW653" s="14"/>
      <c r="AX653" s="14"/>
      <c r="AY653" s="160">
        <f t="shared" si="64"/>
        <v>0</v>
      </c>
      <c r="AZ653" s="151"/>
      <c r="BA653" s="108"/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Produção e Intervalo</v>
      </c>
      <c r="BR653" s="19">
        <f t="shared" si="67"/>
        <v>0</v>
      </c>
      <c r="BS653" s="19">
        <f t="shared" si="68"/>
        <v>0</v>
      </c>
      <c r="BT653" s="185" t="str">
        <f t="shared" si="69"/>
        <v/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/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/>
      <c r="AS654" s="107"/>
      <c r="AT654" s="107"/>
      <c r="AU654" s="135"/>
      <c r="AV654" s="135"/>
      <c r="AW654" s="14"/>
      <c r="AX654" s="14"/>
      <c r="AY654" s="160">
        <f t="shared" si="64"/>
        <v>0</v>
      </c>
      <c r="AZ654" s="151"/>
      <c r="BA654" s="108"/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Produção e Intervalo</v>
      </c>
      <c r="BR654" s="19">
        <f t="shared" si="67"/>
        <v>0</v>
      </c>
      <c r="BS654" s="19">
        <f t="shared" si="68"/>
        <v>0</v>
      </c>
      <c r="BT654" s="185" t="str">
        <f t="shared" si="69"/>
        <v/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15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/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/>
      <c r="AS655" s="107"/>
      <c r="AT655" s="107"/>
      <c r="AU655" s="135"/>
      <c r="AV655" s="135"/>
      <c r="AW655" s="14"/>
      <c r="AX655" s="14"/>
      <c r="AY655" s="160">
        <f t="shared" si="64"/>
        <v>0</v>
      </c>
      <c r="AZ655" s="151"/>
      <c r="BA655" s="108"/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Produção e Intervalo</v>
      </c>
      <c r="BR655" s="19">
        <f t="shared" si="67"/>
        <v>0</v>
      </c>
      <c r="BS655" s="19">
        <f t="shared" si="68"/>
        <v>0</v>
      </c>
      <c r="BT655" s="185" t="str">
        <f t="shared" si="69"/>
        <v/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/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/>
      <c r="AS656" s="107"/>
      <c r="AT656" s="107"/>
      <c r="AU656" s="135"/>
      <c r="AV656" s="135"/>
      <c r="AW656" s="14"/>
      <c r="AX656" s="14"/>
      <c r="AY656" s="160">
        <f t="shared" si="64"/>
        <v>0</v>
      </c>
      <c r="AZ656" s="151"/>
      <c r="BA656" s="108"/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/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/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1933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1934</v>
      </c>
      <c r="X657" s="103" t="s">
        <v>421</v>
      </c>
      <c r="Y657" s="128"/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/>
      <c r="AS657" s="107"/>
      <c r="AT657" s="107"/>
      <c r="AU657" s="135"/>
      <c r="AV657" s="135"/>
      <c r="AW657" s="14"/>
      <c r="AX657" s="14"/>
      <c r="AY657" s="160">
        <f t="shared" si="64"/>
        <v>0</v>
      </c>
      <c r="AZ657" s="151"/>
      <c r="BA657" s="108"/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/>
      </c>
    </row>
    <row r="658" spans="1:72" hidden="1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651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653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 hidden="1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654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 hidden="1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655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 hidden="1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656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658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 hidden="1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659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 hidden="1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660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 hidden="1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661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663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665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666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 hidden="1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667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 hidden="1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668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671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672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 hidden="1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 hidden="1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 hidden="1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675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 hidden="1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 hidden="1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677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 hidden="1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678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 hidden="1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679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 hidden="1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680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 hidden="1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681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2">
    <cfRule type="cellIs" dxfId="171" priority="53931" operator="equal">
      <formula>"OPORTUNIDADE"</formula>
    </cfRule>
  </conditionalFormatting>
  <conditionalFormatting sqref="Y6:Z27 Y29:Z1002">
    <cfRule type="cellIs" dxfId="170" priority="11517" operator="equal">
      <formula>"NÃO"</formula>
    </cfRule>
    <cfRule type="cellIs" dxfId="169" priority="11518" operator="equal">
      <formula>"SIM"</formula>
    </cfRule>
  </conditionalFormatting>
  <conditionalFormatting sqref="AZ6:AZ1002">
    <cfRule type="expression" dxfId="168" priority="53973">
      <formula>#REF!=1</formula>
    </cfRule>
  </conditionalFormatting>
  <conditionalFormatting sqref="BE6:BE1002 U6:U1002 AY6:AY1002">
    <cfRule type="cellIs" dxfId="167" priority="53957" operator="equal">
      <formula>"ERRO"</formula>
    </cfRule>
  </conditionalFormatting>
  <conditionalFormatting sqref="BQ6:BQ1002">
    <cfRule type="cellIs" dxfId="166" priority="53952" operator="equal">
      <formula>"Produção e Intervalo"</formula>
    </cfRule>
    <cfRule type="cellIs" dxfId="165" priority="53953" operator="equal">
      <formula>"Aderente"</formula>
    </cfRule>
    <cfRule type="cellIs" dxfId="164" priority="53954" operator="equal">
      <formula>"Intervalo"</formula>
    </cfRule>
    <cfRule type="cellIs" dxfId="163" priority="53955" operator="equal">
      <formula>"Produção"</formula>
    </cfRule>
    <cfRule type="cellIs" dxfId="162" priority="53956" operator="equal">
      <formula>"ERRO"</formula>
    </cfRule>
  </conditionalFormatting>
  <conditionalFormatting sqref="BR6:BS1002">
    <cfRule type="cellIs" dxfId="161" priority="53934" operator="equal">
      <formula>"*"</formula>
    </cfRule>
    <cfRule type="cellIs" dxfId="160" priority="53935" operator="greaterThanOrEqual">
      <formula>1</formula>
    </cfRule>
    <cfRule type="cellIs" dxfId="159" priority="53936" operator="lessThan">
      <formula>1</formula>
    </cfRule>
  </conditionalFormatting>
  <conditionalFormatting sqref="BH6:BH1002">
    <cfRule type="iconSet" priority="60718">
      <iconSet showValue="0">
        <cfvo type="percent" val="0"/>
        <cfvo type="num" val="1"/>
        <cfvo type="num" val="1" gte="0"/>
      </iconSet>
    </cfRule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452:BJ1002 BJ6:BJ361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1002 BK468:BK470 BK497 BK494:BK495 BK483:BK484 BK170:BK3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60" operator="equal">
      <formula>"OPORTUNIDADE"</formula>
    </cfRule>
  </conditionalFormatting>
  <conditionalFormatting sqref="Z28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8">
    <cfRule type="cellIs" dxfId="155" priority="57" operator="equal">
      <formula>"OPORTUNIDADE"</formula>
    </cfRule>
  </conditionalFormatting>
  <conditionalFormatting sqref="Y28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2 BN515:BO515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N516:BN1002 BO58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1935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1936</v>
      </c>
      <c r="C4" s="156" t="s">
        <v>1937</v>
      </c>
      <c r="D4" s="156" t="s">
        <v>1938</v>
      </c>
      <c r="E4" s="156" t="s">
        <v>1939</v>
      </c>
      <c r="F4" s="156" t="s">
        <v>4</v>
      </c>
      <c r="G4" s="156" t="s">
        <v>1940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1941</v>
      </c>
      <c r="C6" s="157">
        <v>407867</v>
      </c>
      <c r="D6" s="157" t="s">
        <v>1942</v>
      </c>
      <c r="E6" s="157" t="s">
        <v>826</v>
      </c>
      <c r="F6" s="157" t="s">
        <v>1943</v>
      </c>
      <c r="G6" s="158"/>
    </row>
    <row r="7" spans="2:7">
      <c r="B7" s="177" t="s">
        <v>1944</v>
      </c>
      <c r="C7" s="177">
        <v>293644</v>
      </c>
      <c r="D7" s="177" t="s">
        <v>1945</v>
      </c>
      <c r="E7" s="177" t="s">
        <v>826</v>
      </c>
      <c r="F7" s="177" t="s">
        <v>1943</v>
      </c>
      <c r="G7" s="178" t="s">
        <v>1946</v>
      </c>
    </row>
    <row r="8" spans="2:7">
      <c r="B8" s="157" t="s">
        <v>1947</v>
      </c>
      <c r="C8" s="157">
        <v>256790</v>
      </c>
      <c r="D8" s="157" t="s">
        <v>1948</v>
      </c>
      <c r="E8" s="157" t="s">
        <v>827</v>
      </c>
      <c r="F8" s="157" t="s">
        <v>1949</v>
      </c>
      <c r="G8" s="158">
        <v>46357</v>
      </c>
    </row>
    <row r="9" spans="2:7" ht="29.25">
      <c r="B9" s="157" t="s">
        <v>1950</v>
      </c>
      <c r="C9" s="157"/>
      <c r="D9" s="157"/>
      <c r="E9" s="157" t="s">
        <v>827</v>
      </c>
      <c r="F9" s="157" t="s">
        <v>1949</v>
      </c>
      <c r="G9" s="158" t="s">
        <v>1951</v>
      </c>
    </row>
    <row r="10" spans="2:7">
      <c r="B10" s="157" t="s">
        <v>1952</v>
      </c>
      <c r="C10" s="157">
        <v>265193</v>
      </c>
      <c r="D10" s="157" t="s">
        <v>1953</v>
      </c>
      <c r="E10" s="157" t="s">
        <v>828</v>
      </c>
      <c r="F10" s="157" t="s">
        <v>54</v>
      </c>
      <c r="G10" s="157" t="s">
        <v>1954</v>
      </c>
    </row>
    <row r="11" spans="2:7">
      <c r="B11" s="157" t="s">
        <v>1955</v>
      </c>
      <c r="C11" s="157">
        <v>293716</v>
      </c>
      <c r="D11" s="157" t="s">
        <v>1956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1957</v>
      </c>
      <c r="C12" s="157">
        <v>257258</v>
      </c>
      <c r="D12" s="157" t="s">
        <v>1958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1959</v>
      </c>
      <c r="C13" s="157">
        <v>371147</v>
      </c>
      <c r="D13" s="157" t="s">
        <v>1960</v>
      </c>
      <c r="E13" s="157" t="s">
        <v>829</v>
      </c>
      <c r="F13" s="157" t="s">
        <v>71</v>
      </c>
      <c r="G13" s="157" t="s">
        <v>1954</v>
      </c>
    </row>
    <row r="14" spans="2:7">
      <c r="B14" s="157" t="s">
        <v>1961</v>
      </c>
      <c r="C14" s="157">
        <v>259230</v>
      </c>
      <c r="D14" s="157" t="s">
        <v>1962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1963</v>
      </c>
      <c r="C15" s="157">
        <v>370705</v>
      </c>
      <c r="D15" s="157"/>
      <c r="E15" s="157" t="s">
        <v>829</v>
      </c>
      <c r="F15" s="157" t="s">
        <v>71</v>
      </c>
      <c r="G15" s="157" t="s">
        <v>1954</v>
      </c>
    </row>
    <row r="16" spans="2:7" ht="29.25">
      <c r="B16" s="157" t="s">
        <v>1964</v>
      </c>
      <c r="C16" s="157">
        <v>258542</v>
      </c>
      <c r="D16" s="157" t="s">
        <v>1965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1966</v>
      </c>
      <c r="C17" s="157">
        <v>257050</v>
      </c>
      <c r="D17" s="157" t="s">
        <v>1967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1968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1969</v>
      </c>
      <c r="D4" s="159" t="s">
        <v>1970</v>
      </c>
      <c r="E4" s="159" t="s">
        <v>1971</v>
      </c>
      <c r="F4" s="156" t="s">
        <v>1972</v>
      </c>
      <c r="G4" s="159" t="s">
        <v>1973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1974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1975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1974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1976</v>
      </c>
      <c r="G9" s="162" t="s">
        <v>1977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1974</v>
      </c>
      <c r="G10" s="162"/>
    </row>
    <row r="11" spans="2:7" ht="19.5" customHeight="1">
      <c r="B11" s="162" t="s">
        <v>1978</v>
      </c>
      <c r="C11" s="162">
        <v>9038</v>
      </c>
      <c r="D11" s="163">
        <v>46076</v>
      </c>
      <c r="E11" s="162">
        <v>8698</v>
      </c>
      <c r="F11" s="164" t="s">
        <v>1979</v>
      </c>
      <c r="G11" s="162"/>
    </row>
    <row r="12" spans="2:7" ht="19.5" customHeight="1">
      <c r="B12" s="162" t="s">
        <v>752</v>
      </c>
      <c r="C12" s="162" t="s">
        <v>1980</v>
      </c>
      <c r="D12" s="163">
        <v>46066</v>
      </c>
      <c r="E12" s="162">
        <v>9500</v>
      </c>
      <c r="F12" s="164" t="s">
        <v>1981</v>
      </c>
      <c r="G12" s="162"/>
    </row>
    <row r="13" spans="2:7" ht="19.5" customHeight="1">
      <c r="B13" s="162" t="s">
        <v>752</v>
      </c>
      <c r="C13" s="162" t="s">
        <v>1982</v>
      </c>
      <c r="D13" s="163">
        <v>46066</v>
      </c>
      <c r="E13" s="162">
        <v>10500</v>
      </c>
      <c r="F13" s="164" t="s">
        <v>1981</v>
      </c>
      <c r="G13" s="162"/>
    </row>
    <row r="14" spans="2:7" ht="19.5" customHeight="1">
      <c r="B14" s="162" t="s">
        <v>752</v>
      </c>
      <c r="C14" s="162" t="s">
        <v>1983</v>
      </c>
      <c r="D14" s="163">
        <v>46066</v>
      </c>
      <c r="E14" s="162">
        <v>9000</v>
      </c>
      <c r="F14" s="164" t="s">
        <v>1981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1984</v>
      </c>
      <c r="D5" s="249"/>
      <c r="E5" s="249"/>
      <c r="F5" s="249"/>
      <c r="G5" s="249"/>
      <c r="H5" s="249"/>
      <c r="I5" s="249"/>
      <c r="J5" s="250"/>
      <c r="K5" s="251" t="s">
        <v>1985</v>
      </c>
      <c r="L5" s="252"/>
      <c r="M5" s="252"/>
      <c r="N5" s="252"/>
      <c r="O5" s="253" t="s">
        <v>1986</v>
      </c>
      <c r="P5" s="254"/>
    </row>
    <row r="6" spans="1:16" s="73" customFormat="1" ht="15" customHeight="1">
      <c r="A6" s="65" t="s">
        <v>1987</v>
      </c>
      <c r="B6" s="74" t="s">
        <v>1988</v>
      </c>
      <c r="C6" s="75" t="s">
        <v>995</v>
      </c>
      <c r="D6" s="76" t="s">
        <v>996</v>
      </c>
      <c r="E6" s="75" t="s">
        <v>1989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1990</v>
      </c>
      <c r="M6" s="79" t="s">
        <v>611</v>
      </c>
      <c r="N6" s="80" t="s">
        <v>990</v>
      </c>
      <c r="O6" s="154" t="s">
        <v>1033</v>
      </c>
      <c r="P6" s="132" t="s">
        <v>1991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1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 t="str">
        <f>IF(SP_SUL!BH634="","*",SP_SUL!BH634)</f>
        <v>*</v>
      </c>
      <c r="P633" s="145" t="str">
        <f>IF($A$2=1,IF(SP_SUL!BJ634="","*",SP_SUL!BJ634),IF(SP_SUL!BK634="","*",SP_SUL!BK634))</f>
        <v>*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ZNO-ZAC</v>
      </c>
      <c r="M635" s="82">
        <f>IF(SP_SUL!AP636="","*",SP_SUL!AP636)</f>
        <v>77.3</v>
      </c>
      <c r="N635" s="82" t="str">
        <f>IF(SP_SUL!AM636="","*",SP_SUL!AM636)</f>
        <v>ZNO-ZAC</v>
      </c>
      <c r="O635" s="109" t="str">
        <f>IF(SP_SUL!BH636="","*",SP_SUL!BH636)</f>
        <v>*</v>
      </c>
      <c r="P635" s="145" t="str">
        <f>IF($A$2=1,IF(SP_SUL!BJ636="","*",SP_SUL!BJ636),IF(SP_SUL!BK636="","*",SP_SUL!BK636))</f>
        <v>*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 t="str">
        <f>IF(SP_SUL!BH637="","*",SP_SUL!BH637)</f>
        <v>*</v>
      </c>
      <c r="P636" s="145" t="str">
        <f>IF($A$2=1,IF(SP_SUL!BJ637="","*",SP_SUL!BJ637),IF(SP_SUL!BK637="","*",SP_SUL!BK637))</f>
        <v>*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 t="str">
        <f>IF(SP_SUL!BH639="","*",SP_SUL!BH639)</f>
        <v>*</v>
      </c>
      <c r="P638" s="145" t="str">
        <f>IF($A$2=1,IF(SP_SUL!BJ639="","*",SP_SUL!BJ639),IF(SP_SUL!BK639="","*",SP_SUL!BK639))</f>
        <v>*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 t="str">
        <f>IF(SP_SUL!BH640="","*",SP_SUL!BH640)</f>
        <v>*</v>
      </c>
      <c r="P639" s="145" t="str">
        <f>IF($A$2=1,IF(SP_SUL!BJ640="","*",SP_SUL!BJ640),IF(SP_SUL!BK640="","*",SP_SUL!BK640))</f>
        <v>*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 t="str">
        <f>IF(SP_SUL!BH641="","*",SP_SUL!BH641)</f>
        <v>*</v>
      </c>
      <c r="P640" s="145" t="str">
        <f>IF($A$2=1,IF(SP_SUL!BJ641="","*",SP_SUL!BJ641),IF(SP_SUL!BK641="","*",SP_SUL!BK641))</f>
        <v>*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 t="str">
        <f>IF(SP_SUL!BH642="","*",SP_SUL!BH642)</f>
        <v>*</v>
      </c>
      <c r="P641" s="145" t="str">
        <f>IF($A$2=1,IF(SP_SUL!BJ642="","*",SP_SUL!BJ642),IF(SP_SUL!BK642="","*",SP_SUL!BK642))</f>
        <v>*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 t="str">
        <f>IF(SP_SUL!BH646="","*",SP_SUL!BH646)</f>
        <v>*</v>
      </c>
      <c r="P645" s="145" t="str">
        <f>IF($A$2=1,IF(SP_SUL!BJ646="","*",SP_SUL!BJ646),IF(SP_SUL!BK646="","*",SP_SUL!BK646))</f>
        <v>*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 t="str">
        <f>IF(SP_SUL!BH648="","*",SP_SUL!BH648)</f>
        <v>*</v>
      </c>
      <c r="P647" s="145" t="str">
        <f>IF($A$2=1,IF(SP_SUL!BJ648="","*",SP_SUL!BJ648),IF(SP_SUL!BK648="","*",SP_SUL!BK648))</f>
        <v>*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 t="str">
        <f>IF(SP_SUL!BH649="","*",SP_SUL!BH649)</f>
        <v>*</v>
      </c>
      <c r="P648" s="145" t="str">
        <f>IF($A$2=1,IF(SP_SUL!BJ649="","*",SP_SUL!BJ649),IF(SP_SUL!BK649="","*",SP_SUL!BK649))</f>
        <v>*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 t="str">
        <f>IF(SP_SUL!BH650="","*",SP_SUL!BH650)</f>
        <v>*</v>
      </c>
      <c r="P649" s="145" t="str">
        <f>IF($A$2=1,IF(SP_SUL!BJ650="","*",SP_SUL!BJ650),IF(SP_SUL!BK650="","*",SP_SUL!BK650))</f>
        <v>*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 t="str">
        <f>IF(SP_SUL!BH652="","*",SP_SUL!BH652)</f>
        <v>*</v>
      </c>
      <c r="P651" s="145" t="str">
        <f>IF($A$2=1,IF(SP_SUL!BJ652="","*",SP_SUL!BJ652),IF(SP_SUL!BK652="","*",SP_SUL!BK652))</f>
        <v>*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 t="str">
        <f>IF(SP_SUL!BH653="","*",SP_SUL!BH653)</f>
        <v>*</v>
      </c>
      <c r="P652" s="145" t="str">
        <f>IF($A$2=1,IF(SP_SUL!BJ653="","*",SP_SUL!BJ653),IF(SP_SUL!BK653="","*",SP_SUL!BK653))</f>
        <v>*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 t="str">
        <f>IF(SP_SUL!BH654="","*",SP_SUL!BH654)</f>
        <v>*</v>
      </c>
      <c r="P653" s="145" t="str">
        <f>IF($A$2=1,IF(SP_SUL!BJ654="","*",SP_SUL!BJ654),IF(SP_SUL!BK654="","*",SP_SUL!BK654))</f>
        <v>*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 t="str">
        <f>IF(SP_SUL!BH655="","*",SP_SUL!BH655)</f>
        <v>*</v>
      </c>
      <c r="P654" s="145" t="str">
        <f>IF($A$2=1,IF(SP_SUL!BJ655="","*",SP_SUL!BJ655),IF(SP_SUL!BK655="","*",SP_SUL!BK655))</f>
        <v>*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 t="str">
        <f>IF(SP_SUL!BH656="","*",SP_SUL!BH656)</f>
        <v>*</v>
      </c>
      <c r="P655" s="145" t="str">
        <f>IF($A$2=1,IF(SP_SUL!BJ656="","*",SP_SUL!BJ656),IF(SP_SUL!BK656="","*",SP_SUL!BK656))</f>
        <v>*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 t="str">
        <f>IF(SP_SUL!BH657="","*",SP_SUL!BH657)</f>
        <v>*</v>
      </c>
      <c r="P656" s="145" t="str">
        <f>IF($A$2=1,IF(SP_SUL!BJ657="","*",SP_SUL!BJ657),IF(SP_SUL!BK657="","*",SP_SUL!BK657))</f>
        <v>*</v>
      </c>
    </row>
    <row r="657" spans="1:16" hidden="1">
      <c r="A657" s="81" t="str">
        <f>IF(SP_SUL!B658="","*",SP_SUL!B658)</f>
        <v>*</v>
      </c>
      <c r="B657" s="82" t="str">
        <f>IF(SP_SUL!X658="","*",SP_SUL!X658)</f>
        <v>*</v>
      </c>
      <c r="C657" s="82" t="str">
        <f>IF(SP_SUL!S658="","*",SP_SUL!S658)</f>
        <v>-</v>
      </c>
      <c r="D657" s="82" t="str">
        <f>IF(SP_SUL!T658="","*",SP_SUL!T658)</f>
        <v>-</v>
      </c>
      <c r="E657" s="82" t="str">
        <f>IF(SP_SUL!D658="","*",SP_SUL!D658)</f>
        <v>*</v>
      </c>
      <c r="F657" s="82" t="str">
        <f>IF(SP_SUL!H658="","*",SP_SUL!H658)</f>
        <v>*</v>
      </c>
      <c r="G657" s="82" t="str">
        <f>IF(SP_SUL!M658="","*",SP_SUL!M658)</f>
        <v>-</v>
      </c>
      <c r="H657" s="115" t="str">
        <f>IF(SP_SUL!K658="","*",SP_SUL!K658)</f>
        <v>*</v>
      </c>
      <c r="I657" s="112" t="str">
        <f>IF(SP_SUL!O658="","*",SP_SUL!O658)</f>
        <v>*</v>
      </c>
      <c r="J657" s="112" t="str">
        <f>IF(SP_SUL!P658="","*",SP_SUL!P658)</f>
        <v>*</v>
      </c>
      <c r="K657" s="82">
        <f>IF(SP_SUL!AK658="","*",SP_SUL!AK658)</f>
        <v>0</v>
      </c>
      <c r="L657" s="82" t="str">
        <f>IF(SP_SUL!AM658="","*",SP_SUL!AM658)</f>
        <v>-</v>
      </c>
      <c r="M657" s="82">
        <f>IF(SP_SUL!AP658="","*",SP_SUL!AP658)</f>
        <v>0</v>
      </c>
      <c r="N657" s="82" t="str">
        <f>IF(SP_SUL!AM658="","*",SP_SUL!AM658)</f>
        <v>-</v>
      </c>
      <c r="O657" s="109" t="str">
        <f>IF(SP_SUL!BH658="","*",SP_SUL!BH658)</f>
        <v>*</v>
      </c>
      <c r="P657" s="145" t="str">
        <f>IF($A$2=1,IF(SP_SUL!BJ658="","*",SP_SUL!BJ658),IF(SP_SUL!BK658="","*",SP_SUL!BK658))</f>
        <v>*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 t="str">
        <f>IF(SP_SUL!B660="","*",SP_SUL!B660)</f>
        <v>*</v>
      </c>
      <c r="B659" s="82" t="str">
        <f>IF(SP_SUL!X660="","*",SP_SUL!X660)</f>
        <v>*</v>
      </c>
      <c r="C659" s="82" t="str">
        <f>IF(SP_SUL!S660="","*",SP_SUL!S660)</f>
        <v>-</v>
      </c>
      <c r="D659" s="82" t="str">
        <f>IF(SP_SUL!T660="","*",SP_SUL!T660)</f>
        <v>-</v>
      </c>
      <c r="E659" s="82" t="str">
        <f>IF(SP_SUL!D660="","*",SP_SUL!D660)</f>
        <v>*</v>
      </c>
      <c r="F659" s="82" t="str">
        <f>IF(SP_SUL!H660="","*",SP_SUL!H660)</f>
        <v>*</v>
      </c>
      <c r="G659" s="82" t="str">
        <f>IF(SP_SUL!M660="","*",SP_SUL!M660)</f>
        <v>-</v>
      </c>
      <c r="H659" s="115" t="str">
        <f>IF(SP_SUL!K660="","*",SP_SUL!K660)</f>
        <v>*</v>
      </c>
      <c r="I659" s="112" t="str">
        <f>IF(SP_SUL!O660="","*",SP_SUL!O660)</f>
        <v>*</v>
      </c>
      <c r="J659" s="112" t="str">
        <f>IF(SP_SUL!P660="","*",SP_SUL!P660)</f>
        <v>*</v>
      </c>
      <c r="K659" s="82">
        <f>IF(SP_SUL!AK660="","*",SP_SUL!AK660)</f>
        <v>0</v>
      </c>
      <c r="L659" s="82" t="str">
        <f>IF(SP_SUL!AM660="","*",SP_SUL!AM660)</f>
        <v>-</v>
      </c>
      <c r="M659" s="82">
        <f>IF(SP_SUL!AP660="","*",SP_SUL!AP660)</f>
        <v>0</v>
      </c>
      <c r="N659" s="82" t="str">
        <f>IF(SP_SUL!AM660="","*",SP_SUL!AM660)</f>
        <v>-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 t="str">
        <f>IF(SP_SUL!B661="","*",SP_SUL!B661)</f>
        <v>*</v>
      </c>
      <c r="B660" s="82" t="str">
        <f>IF(SP_SUL!X661="","*",SP_SUL!X661)</f>
        <v>*</v>
      </c>
      <c r="C660" s="82" t="str">
        <f>IF(SP_SUL!S661="","*",SP_SUL!S661)</f>
        <v>-</v>
      </c>
      <c r="D660" s="82" t="str">
        <f>IF(SP_SUL!T661="","*",SP_SUL!T661)</f>
        <v>-</v>
      </c>
      <c r="E660" s="82" t="str">
        <f>IF(SP_SUL!D661="","*",SP_SUL!D661)</f>
        <v>*</v>
      </c>
      <c r="F660" s="82" t="str">
        <f>IF(SP_SUL!H661="","*",SP_SUL!H661)</f>
        <v>*</v>
      </c>
      <c r="G660" s="82" t="str">
        <f>IF(SP_SUL!M661="","*",SP_SUL!M661)</f>
        <v>-</v>
      </c>
      <c r="H660" s="115" t="str">
        <f>IF(SP_SUL!K661="","*",SP_SUL!K661)</f>
        <v>*</v>
      </c>
      <c r="I660" s="112" t="str">
        <f>IF(SP_SUL!O661="","*",SP_SUL!O661)</f>
        <v>*</v>
      </c>
      <c r="J660" s="112" t="str">
        <f>IF(SP_SUL!P661="","*",SP_SUL!P661)</f>
        <v>*</v>
      </c>
      <c r="K660" s="82">
        <f>IF(SP_SUL!AK661="","*",SP_SUL!AK661)</f>
        <v>0</v>
      </c>
      <c r="L660" s="82" t="str">
        <f>IF(SP_SUL!AM661="","*",SP_SUL!AM661)</f>
        <v>-</v>
      </c>
      <c r="M660" s="82">
        <f>IF(SP_SUL!AP661="","*",SP_SUL!AP661)</f>
        <v>0</v>
      </c>
      <c r="N660" s="82" t="str">
        <f>IF(SP_SUL!AM661="","*",SP_SUL!AM661)</f>
        <v>-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 t="str">
        <f>IF(SP_SUL!B662="","*",SP_SUL!B662)</f>
        <v>*</v>
      </c>
      <c r="B661" s="82" t="str">
        <f>IF(SP_SUL!X662="","*",SP_SUL!X662)</f>
        <v>*</v>
      </c>
      <c r="C661" s="82" t="str">
        <f>IF(SP_SUL!S662="","*",SP_SUL!S662)</f>
        <v>-</v>
      </c>
      <c r="D661" s="82" t="str">
        <f>IF(SP_SUL!T662="","*",SP_SUL!T662)</f>
        <v>-</v>
      </c>
      <c r="E661" s="82" t="str">
        <f>IF(SP_SUL!D662="","*",SP_SUL!D662)</f>
        <v>*</v>
      </c>
      <c r="F661" s="82" t="str">
        <f>IF(SP_SUL!H662="","*",SP_SUL!H662)</f>
        <v>*</v>
      </c>
      <c r="G661" s="82" t="str">
        <f>IF(SP_SUL!M662="","*",SP_SUL!M662)</f>
        <v>-</v>
      </c>
      <c r="H661" s="115" t="str">
        <f>IF(SP_SUL!K662="","*",SP_SUL!K662)</f>
        <v>*</v>
      </c>
      <c r="I661" s="112" t="str">
        <f>IF(SP_SUL!O662="","*",SP_SUL!O662)</f>
        <v>*</v>
      </c>
      <c r="J661" s="112" t="str">
        <f>IF(SP_SUL!P662="","*",SP_SUL!P662)</f>
        <v>*</v>
      </c>
      <c r="K661" s="82">
        <f>IF(SP_SUL!AK662="","*",SP_SUL!AK662)</f>
        <v>0</v>
      </c>
      <c r="L661" s="82" t="str">
        <f>IF(SP_SUL!AM662="","*",SP_SUL!AM662)</f>
        <v>-</v>
      </c>
      <c r="M661" s="82">
        <f>IF(SP_SUL!AP662="","*",SP_SUL!AP662)</f>
        <v>0</v>
      </c>
      <c r="N661" s="82" t="str">
        <f>IF(SP_SUL!AM662="","*",SP_SUL!AM662)</f>
        <v>-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 t="str">
        <f>IF(SP_SUL!B663="","*",SP_SUL!B663)</f>
        <v>*</v>
      </c>
      <c r="B662" s="82" t="str">
        <f>IF(SP_SUL!X663="","*",SP_SUL!X663)</f>
        <v>*</v>
      </c>
      <c r="C662" s="82" t="str">
        <f>IF(SP_SUL!S663="","*",SP_SUL!S663)</f>
        <v>-</v>
      </c>
      <c r="D662" s="82" t="str">
        <f>IF(SP_SUL!T663="","*",SP_SUL!T663)</f>
        <v>-</v>
      </c>
      <c r="E662" s="82" t="str">
        <f>IF(SP_SUL!D663="","*",SP_SUL!D663)</f>
        <v>*</v>
      </c>
      <c r="F662" s="82" t="str">
        <f>IF(SP_SUL!H663="","*",SP_SUL!H663)</f>
        <v>*</v>
      </c>
      <c r="G662" s="82" t="str">
        <f>IF(SP_SUL!M663="","*",SP_SUL!M663)</f>
        <v>-</v>
      </c>
      <c r="H662" s="115" t="str">
        <f>IF(SP_SUL!K663="","*",SP_SUL!K663)</f>
        <v>*</v>
      </c>
      <c r="I662" s="112" t="str">
        <f>IF(SP_SUL!O663="","*",SP_SUL!O663)</f>
        <v>*</v>
      </c>
      <c r="J662" s="112" t="str">
        <f>IF(SP_SUL!P663="","*",SP_SUL!P663)</f>
        <v>*</v>
      </c>
      <c r="K662" s="82">
        <f>IF(SP_SUL!AK663="","*",SP_SUL!AK663)</f>
        <v>0</v>
      </c>
      <c r="L662" s="82" t="str">
        <f>IF(SP_SUL!AM663="","*",SP_SUL!AM663)</f>
        <v>-</v>
      </c>
      <c r="M662" s="82">
        <f>IF(SP_SUL!AP663="","*",SP_SUL!AP663)</f>
        <v>0</v>
      </c>
      <c r="N662" s="82" t="str">
        <f>IF(SP_SUL!AM663="","*",SP_SUL!AM663)</f>
        <v>-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 t="str">
        <f>IF(SP_SUL!B665="","*",SP_SUL!B665)</f>
        <v>*</v>
      </c>
      <c r="B664" s="82" t="str">
        <f>IF(SP_SUL!X665="","*",SP_SUL!X665)</f>
        <v>*</v>
      </c>
      <c r="C664" s="82" t="str">
        <f>IF(SP_SUL!S665="","*",SP_SUL!S665)</f>
        <v>-</v>
      </c>
      <c r="D664" s="82" t="str">
        <f>IF(SP_SUL!T665="","*",SP_SUL!T665)</f>
        <v>-</v>
      </c>
      <c r="E664" s="82" t="str">
        <f>IF(SP_SUL!D665="","*",SP_SUL!D665)</f>
        <v>*</v>
      </c>
      <c r="F664" s="82" t="str">
        <f>IF(SP_SUL!H665="","*",SP_SUL!H665)</f>
        <v>*</v>
      </c>
      <c r="G664" s="82" t="str">
        <f>IF(SP_SUL!M665="","*",SP_SUL!M665)</f>
        <v>-</v>
      </c>
      <c r="H664" s="115" t="str">
        <f>IF(SP_SUL!K665="","*",SP_SUL!K665)</f>
        <v>*</v>
      </c>
      <c r="I664" s="112" t="str">
        <f>IF(SP_SUL!O665="","*",SP_SUL!O665)</f>
        <v>*</v>
      </c>
      <c r="J664" s="112" t="str">
        <f>IF(SP_SUL!P665="","*",SP_SUL!P665)</f>
        <v>*</v>
      </c>
      <c r="K664" s="82">
        <f>IF(SP_SUL!AK665="","*",SP_SUL!AK665)</f>
        <v>0</v>
      </c>
      <c r="L664" s="82" t="str">
        <f>IF(SP_SUL!AM665="","*",SP_SUL!AM665)</f>
        <v>-</v>
      </c>
      <c r="M664" s="82">
        <f>IF(SP_SUL!AP665="","*",SP_SUL!AP665)</f>
        <v>0</v>
      </c>
      <c r="N664" s="82" t="str">
        <f>IF(SP_SUL!AM665="","*",SP_SUL!AM665)</f>
        <v>-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 t="str">
        <f>IF(SP_SUL!B666="","*",SP_SUL!B666)</f>
        <v>*</v>
      </c>
      <c r="B665" s="82" t="str">
        <f>IF(SP_SUL!X666="","*",SP_SUL!X666)</f>
        <v>*</v>
      </c>
      <c r="C665" s="82" t="str">
        <f>IF(SP_SUL!S666="","*",SP_SUL!S666)</f>
        <v>-</v>
      </c>
      <c r="D665" s="82" t="str">
        <f>IF(SP_SUL!T666="","*",SP_SUL!T666)</f>
        <v>-</v>
      </c>
      <c r="E665" s="82" t="str">
        <f>IF(SP_SUL!D666="","*",SP_SUL!D666)</f>
        <v>*</v>
      </c>
      <c r="F665" s="82" t="str">
        <f>IF(SP_SUL!H666="","*",SP_SUL!H666)</f>
        <v>*</v>
      </c>
      <c r="G665" s="82" t="str">
        <f>IF(SP_SUL!M666="","*",SP_SUL!M666)</f>
        <v>-</v>
      </c>
      <c r="H665" s="115" t="str">
        <f>IF(SP_SUL!K666="","*",SP_SUL!K666)</f>
        <v>*</v>
      </c>
      <c r="I665" s="112" t="str">
        <f>IF(SP_SUL!O666="","*",SP_SUL!O666)</f>
        <v>*</v>
      </c>
      <c r="J665" s="112" t="str">
        <f>IF(SP_SUL!P666="","*",SP_SUL!P666)</f>
        <v>*</v>
      </c>
      <c r="K665" s="82">
        <f>IF(SP_SUL!AK666="","*",SP_SUL!AK666)</f>
        <v>0</v>
      </c>
      <c r="L665" s="82" t="str">
        <f>IF(SP_SUL!AM666="","*",SP_SUL!AM666)</f>
        <v>-</v>
      </c>
      <c r="M665" s="82">
        <f>IF(SP_SUL!AP666="","*",SP_SUL!AP666)</f>
        <v>0</v>
      </c>
      <c r="N665" s="82" t="str">
        <f>IF(SP_SUL!AM666="","*",SP_SUL!AM666)</f>
        <v>-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 t="str">
        <f>IF(SP_SUL!B667="","*",SP_SUL!B667)</f>
        <v>*</v>
      </c>
      <c r="B666" s="82" t="str">
        <f>IF(SP_SUL!X667="","*",SP_SUL!X667)</f>
        <v>*</v>
      </c>
      <c r="C666" s="82" t="str">
        <f>IF(SP_SUL!S667="","*",SP_SUL!S667)</f>
        <v>-</v>
      </c>
      <c r="D666" s="82" t="str">
        <f>IF(SP_SUL!T667="","*",SP_SUL!T667)</f>
        <v>-</v>
      </c>
      <c r="E666" s="82" t="str">
        <f>IF(SP_SUL!D667="","*",SP_SUL!D667)</f>
        <v>*</v>
      </c>
      <c r="F666" s="82" t="str">
        <f>IF(SP_SUL!H667="","*",SP_SUL!H667)</f>
        <v>*</v>
      </c>
      <c r="G666" s="82" t="str">
        <f>IF(SP_SUL!M667="","*",SP_SUL!M667)</f>
        <v>-</v>
      </c>
      <c r="H666" s="115" t="str">
        <f>IF(SP_SUL!K667="","*",SP_SUL!K667)</f>
        <v>*</v>
      </c>
      <c r="I666" s="112" t="str">
        <f>IF(SP_SUL!O667="","*",SP_SUL!O667)</f>
        <v>*</v>
      </c>
      <c r="J666" s="112" t="str">
        <f>IF(SP_SUL!P667="","*",SP_SUL!P667)</f>
        <v>*</v>
      </c>
      <c r="K666" s="82">
        <f>IF(SP_SUL!AK667="","*",SP_SUL!AK667)</f>
        <v>0</v>
      </c>
      <c r="L666" s="82" t="str">
        <f>IF(SP_SUL!AM667="","*",SP_SUL!AM667)</f>
        <v>-</v>
      </c>
      <c r="M666" s="82">
        <f>IF(SP_SUL!AP667="","*",SP_SUL!AP667)</f>
        <v>0</v>
      </c>
      <c r="N666" s="82" t="str">
        <f>IF(SP_SUL!AM667="","*",SP_SUL!AM667)</f>
        <v>-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 t="str">
        <f>IF(SP_SUL!B668="","*",SP_SUL!B668)</f>
        <v>*</v>
      </c>
      <c r="B667" s="82" t="str">
        <f>IF(SP_SUL!X668="","*",SP_SUL!X668)</f>
        <v>*</v>
      </c>
      <c r="C667" s="82" t="str">
        <f>IF(SP_SUL!S668="","*",SP_SUL!S668)</f>
        <v>-</v>
      </c>
      <c r="D667" s="82" t="str">
        <f>IF(SP_SUL!T668="","*",SP_SUL!T668)</f>
        <v>-</v>
      </c>
      <c r="E667" s="82" t="str">
        <f>IF(SP_SUL!D668="","*",SP_SUL!D668)</f>
        <v>*</v>
      </c>
      <c r="F667" s="82" t="str">
        <f>IF(SP_SUL!H668="","*",SP_SUL!H668)</f>
        <v>*</v>
      </c>
      <c r="G667" s="82" t="str">
        <f>IF(SP_SUL!M668="","*",SP_SUL!M668)</f>
        <v>-</v>
      </c>
      <c r="H667" s="115" t="str">
        <f>IF(SP_SUL!K668="","*",SP_SUL!K668)</f>
        <v>*</v>
      </c>
      <c r="I667" s="112" t="str">
        <f>IF(SP_SUL!O668="","*",SP_SUL!O668)</f>
        <v>*</v>
      </c>
      <c r="J667" s="112" t="str">
        <f>IF(SP_SUL!P668="","*",SP_SUL!P668)</f>
        <v>*</v>
      </c>
      <c r="K667" s="82">
        <f>IF(SP_SUL!AK668="","*",SP_SUL!AK668)</f>
        <v>0</v>
      </c>
      <c r="L667" s="82" t="str">
        <f>IF(SP_SUL!AM668="","*",SP_SUL!AM668)</f>
        <v>-</v>
      </c>
      <c r="M667" s="82">
        <f>IF(SP_SUL!AP668="","*",SP_SUL!AP668)</f>
        <v>0</v>
      </c>
      <c r="N667" s="82" t="str">
        <f>IF(SP_SUL!AM668="","*",SP_SUL!AM668)</f>
        <v>-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 t="str">
        <f>IF(SP_SUL!B670="","*",SP_SUL!B670)</f>
        <v>*</v>
      </c>
      <c r="B669" s="82" t="str">
        <f>IF(SP_SUL!X670="","*",SP_SUL!X670)</f>
        <v>*</v>
      </c>
      <c r="C669" s="82" t="str">
        <f>IF(SP_SUL!S670="","*",SP_SUL!S670)</f>
        <v>-</v>
      </c>
      <c r="D669" s="82" t="str">
        <f>IF(SP_SUL!T670="","*",SP_SUL!T670)</f>
        <v>-</v>
      </c>
      <c r="E669" s="82" t="str">
        <f>IF(SP_SUL!D670="","*",SP_SUL!D670)</f>
        <v>*</v>
      </c>
      <c r="F669" s="82" t="str">
        <f>IF(SP_SUL!H670="","*",SP_SUL!H670)</f>
        <v>*</v>
      </c>
      <c r="G669" s="82" t="str">
        <f>IF(SP_SUL!M670="","*",SP_SUL!M670)</f>
        <v>-</v>
      </c>
      <c r="H669" s="115" t="str">
        <f>IF(SP_SUL!K670="","*",SP_SUL!K670)</f>
        <v>*</v>
      </c>
      <c r="I669" s="112" t="str">
        <f>IF(SP_SUL!O670="","*",SP_SUL!O670)</f>
        <v>*</v>
      </c>
      <c r="J669" s="112" t="str">
        <f>IF(SP_SUL!P670="","*",SP_SUL!P670)</f>
        <v>*</v>
      </c>
      <c r="K669" s="82">
        <f>IF(SP_SUL!AK670="","*",SP_SUL!AK670)</f>
        <v>0</v>
      </c>
      <c r="L669" s="82" t="str">
        <f>IF(SP_SUL!AM670="","*",SP_SUL!AM670)</f>
        <v>-</v>
      </c>
      <c r="M669" s="82">
        <f>IF(SP_SUL!AP670="","*",SP_SUL!AP670)</f>
        <v>0</v>
      </c>
      <c r="N669" s="82" t="str">
        <f>IF(SP_SUL!AM670="","*",SP_SUL!AM670)</f>
        <v>-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*</v>
      </c>
      <c r="C671" s="82" t="str">
        <f>IF(SP_SUL!S672="","*",SP_SUL!S672)</f>
        <v>-</v>
      </c>
      <c r="D671" s="82" t="str">
        <f>IF(SP_SUL!T672="","*",SP_SUL!T672)</f>
        <v>-</v>
      </c>
      <c r="E671" s="82" t="str">
        <f>IF(SP_SUL!D672="","*",SP_SUL!D672)</f>
        <v>*</v>
      </c>
      <c r="F671" s="82" t="str">
        <f>IF(SP_SUL!H672="","*",SP_SUL!H672)</f>
        <v>*</v>
      </c>
      <c r="G671" s="82" t="str">
        <f>IF(SP_SUL!M672="","*",SP_SUL!M672)</f>
        <v>-</v>
      </c>
      <c r="H671" s="115" t="str">
        <f>IF(SP_SUL!K672="","*",SP_SUL!K672)</f>
        <v>*</v>
      </c>
      <c r="I671" s="112" t="str">
        <f>IF(SP_SUL!O672="","*",SP_SUL!O672)</f>
        <v>*</v>
      </c>
      <c r="J671" s="112" t="str">
        <f>IF(SP_SUL!P672="","*",SP_SUL!P672)</f>
        <v>*</v>
      </c>
      <c r="K671" s="82">
        <f>IF(SP_SUL!AK672="","*",SP_SUL!AK672)</f>
        <v>0</v>
      </c>
      <c r="L671" s="82" t="str">
        <f>IF(SP_SUL!AM672="","*",SP_SUL!AM672)</f>
        <v>-</v>
      </c>
      <c r="M671" s="82">
        <f>IF(SP_SUL!AP672="","*",SP_SUL!AP672)</f>
        <v>0</v>
      </c>
      <c r="N671" s="82" t="str">
        <f>IF(SP_SUL!AM672="","*",SP_SUL!AM672)</f>
        <v>-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 t="str">
        <f>IF(SP_SUL!B673="","*",SP_SUL!B673)</f>
        <v>*</v>
      </c>
      <c r="B672" s="82" t="str">
        <f>IF(SP_SUL!X673="","*",SP_SUL!X673)</f>
        <v>*</v>
      </c>
      <c r="C672" s="82" t="str">
        <f>IF(SP_SUL!S673="","*",SP_SUL!S673)</f>
        <v>-</v>
      </c>
      <c r="D672" s="82" t="str">
        <f>IF(SP_SUL!T673="","*",SP_SUL!T673)</f>
        <v>-</v>
      </c>
      <c r="E672" s="82" t="str">
        <f>IF(SP_SUL!D673="","*",SP_SUL!D673)</f>
        <v>*</v>
      </c>
      <c r="F672" s="82" t="str">
        <f>IF(SP_SUL!H673="","*",SP_SUL!H673)</f>
        <v>*</v>
      </c>
      <c r="G672" s="82" t="str">
        <f>IF(SP_SUL!M673="","*",SP_SUL!M673)</f>
        <v>-</v>
      </c>
      <c r="H672" s="115" t="str">
        <f>IF(SP_SUL!K673="","*",SP_SUL!K673)</f>
        <v>*</v>
      </c>
      <c r="I672" s="112" t="str">
        <f>IF(SP_SUL!O673="","*",SP_SUL!O673)</f>
        <v>*</v>
      </c>
      <c r="J672" s="112" t="str">
        <f>IF(SP_SUL!P673="","*",SP_SUL!P673)</f>
        <v>*</v>
      </c>
      <c r="K672" s="82">
        <f>IF(SP_SUL!AK673="","*",SP_SUL!AK673)</f>
        <v>0</v>
      </c>
      <c r="L672" s="82" t="str">
        <f>IF(SP_SUL!AM673="","*",SP_SUL!AM673)</f>
        <v>-</v>
      </c>
      <c r="M672" s="82">
        <f>IF(SP_SUL!AP673="","*",SP_SUL!AP673)</f>
        <v>0</v>
      </c>
      <c r="N672" s="82" t="str">
        <f>IF(SP_SUL!AM673="","*",SP_SUL!AM673)</f>
        <v>-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 t="str">
        <f>IF(SP_SUL!B674="","*",SP_SUL!B674)</f>
        <v>*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-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 t="str">
        <f>IF(SP_SUL!B675="","*",SP_SUL!B675)</f>
        <v>*</v>
      </c>
      <c r="B674" s="82" t="str">
        <f>IF(SP_SUL!X675="","*",SP_SUL!X675)</f>
        <v>*</v>
      </c>
      <c r="C674" s="82" t="str">
        <f>IF(SP_SUL!S675="","*",SP_SUL!S675)</f>
        <v>-</v>
      </c>
      <c r="D674" s="82" t="str">
        <f>IF(SP_SUL!T675="","*",SP_SUL!T675)</f>
        <v>-</v>
      </c>
      <c r="E674" s="82" t="str">
        <f>IF(SP_SUL!D675="","*",SP_SUL!D675)</f>
        <v>*</v>
      </c>
      <c r="F674" s="82" t="str">
        <f>IF(SP_SUL!H675="","*",SP_SUL!H675)</f>
        <v>*</v>
      </c>
      <c r="G674" s="82" t="str">
        <f>IF(SP_SUL!M675="","*",SP_SUL!M675)</f>
        <v>-</v>
      </c>
      <c r="H674" s="115" t="str">
        <f>IF(SP_SUL!K675="","*",SP_SUL!K675)</f>
        <v>*</v>
      </c>
      <c r="I674" s="112" t="str">
        <f>IF(SP_SUL!O675="","*",SP_SUL!O675)</f>
        <v>*</v>
      </c>
      <c r="J674" s="112" t="str">
        <f>IF(SP_SUL!P675="","*",SP_SUL!P675)</f>
        <v>*</v>
      </c>
      <c r="K674" s="82">
        <f>IF(SP_SUL!AK675="","*",SP_SUL!AK675)</f>
        <v>0</v>
      </c>
      <c r="L674" s="82" t="str">
        <f>IF(SP_SUL!AM675="","*",SP_SUL!AM675)</f>
        <v>-</v>
      </c>
      <c r="M674" s="82">
        <f>IF(SP_SUL!AP675="","*",SP_SUL!AP675)</f>
        <v>0</v>
      </c>
      <c r="N674" s="82" t="str">
        <f>IF(SP_SUL!AM675="","*",SP_SUL!AM675)</f>
        <v>-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*</v>
      </c>
      <c r="C677" s="82" t="str">
        <f>IF(SP_SUL!S678="","*",SP_SUL!S678)</f>
        <v>-</v>
      </c>
      <c r="D677" s="82" t="str">
        <f>IF(SP_SUL!T678="","*",SP_SUL!T678)</f>
        <v>-</v>
      </c>
      <c r="E677" s="82" t="str">
        <f>IF(SP_SUL!D678="","*",SP_SUL!D678)</f>
        <v>*</v>
      </c>
      <c r="F677" s="82" t="str">
        <f>IF(SP_SUL!H678="","*",SP_SUL!H678)</f>
        <v>*</v>
      </c>
      <c r="G677" s="82" t="str">
        <f>IF(SP_SUL!M678="","*",SP_SUL!M678)</f>
        <v>-</v>
      </c>
      <c r="H677" s="115" t="str">
        <f>IF(SP_SUL!K678="","*",SP_SUL!K678)</f>
        <v>*</v>
      </c>
      <c r="I677" s="112" t="str">
        <f>IF(SP_SUL!O678="","*",SP_SUL!O678)</f>
        <v>*</v>
      </c>
      <c r="J677" s="112" t="str">
        <f>IF(SP_SUL!P678="","*",SP_SUL!P678)</f>
        <v>*</v>
      </c>
      <c r="K677" s="82">
        <f>IF(SP_SUL!AK678="","*",SP_SUL!AK678)</f>
        <v>0</v>
      </c>
      <c r="L677" s="82" t="str">
        <f>IF(SP_SUL!AM678="","*",SP_SUL!AM678)</f>
        <v>-</v>
      </c>
      <c r="M677" s="82">
        <f>IF(SP_SUL!AP678="","*",SP_SUL!AP678)</f>
        <v>0</v>
      </c>
      <c r="N677" s="82" t="str">
        <f>IF(SP_SUL!AM678="","*",SP_SUL!AM678)</f>
        <v>-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 t="str">
        <f>IF(SP_SUL!B679="","*",SP_SUL!B679)</f>
        <v>*</v>
      </c>
      <c r="B678" s="82" t="str">
        <f>IF(SP_SUL!X679="","*",SP_SUL!X679)</f>
        <v>*</v>
      </c>
      <c r="C678" s="82" t="str">
        <f>IF(SP_SUL!S679="","*",SP_SUL!S679)</f>
        <v>-</v>
      </c>
      <c r="D678" s="82" t="str">
        <f>IF(SP_SUL!T679="","*",SP_SUL!T679)</f>
        <v>-</v>
      </c>
      <c r="E678" s="82" t="str">
        <f>IF(SP_SUL!D679="","*",SP_SUL!D679)</f>
        <v>*</v>
      </c>
      <c r="F678" s="82" t="str">
        <f>IF(SP_SUL!H679="","*",SP_SUL!H679)</f>
        <v>*</v>
      </c>
      <c r="G678" s="82" t="str">
        <f>IF(SP_SUL!M679="","*",SP_SUL!M679)</f>
        <v>-</v>
      </c>
      <c r="H678" s="115" t="str">
        <f>IF(SP_SUL!K679="","*",SP_SUL!K679)</f>
        <v>*</v>
      </c>
      <c r="I678" s="112" t="str">
        <f>IF(SP_SUL!O679="","*",SP_SUL!O679)</f>
        <v>*</v>
      </c>
      <c r="J678" s="112" t="str">
        <f>IF(SP_SUL!P679="","*",SP_SUL!P679)</f>
        <v>*</v>
      </c>
      <c r="K678" s="82">
        <f>IF(SP_SUL!AK679="","*",SP_SUL!AK679)</f>
        <v>0</v>
      </c>
      <c r="L678" s="82" t="str">
        <f>IF(SP_SUL!AM679="","*",SP_SUL!AM679)</f>
        <v>-</v>
      </c>
      <c r="M678" s="82">
        <f>IF(SP_SUL!AP679="","*",SP_SUL!AP679)</f>
        <v>0</v>
      </c>
      <c r="N678" s="82" t="str">
        <f>IF(SP_SUL!AM679="","*",SP_SUL!AM679)</f>
        <v>-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 t="str">
        <f>IF(SP_SUL!B682="","*",SP_SUL!B682)</f>
        <v>*</v>
      </c>
      <c r="B681" s="82" t="str">
        <f>IF(SP_SUL!X682="","*",SP_SUL!X682)</f>
        <v>*</v>
      </c>
      <c r="C681" s="82" t="str">
        <f>IF(SP_SUL!S682="","*",SP_SUL!S682)</f>
        <v>-</v>
      </c>
      <c r="D681" s="82" t="str">
        <f>IF(SP_SUL!T682="","*",SP_SUL!T682)</f>
        <v>-</v>
      </c>
      <c r="E681" s="82" t="str">
        <f>IF(SP_SUL!D682="","*",SP_SUL!D682)</f>
        <v>*</v>
      </c>
      <c r="F681" s="82" t="str">
        <f>IF(SP_SUL!H682="","*",SP_SUL!H682)</f>
        <v>*</v>
      </c>
      <c r="G681" s="82" t="str">
        <f>IF(SP_SUL!M682="","*",SP_SUL!M682)</f>
        <v>-</v>
      </c>
      <c r="H681" s="115" t="str">
        <f>IF(SP_SUL!K682="","*",SP_SUL!K682)</f>
        <v>*</v>
      </c>
      <c r="I681" s="112" t="str">
        <f>IF(SP_SUL!O682="","*",SP_SUL!O682)</f>
        <v>*</v>
      </c>
      <c r="J681" s="112" t="str">
        <f>IF(SP_SUL!P682="","*",SP_SUL!P682)</f>
        <v>*</v>
      </c>
      <c r="K681" s="82">
        <f>IF(SP_SUL!AK682="","*",SP_SUL!AK682)</f>
        <v>0</v>
      </c>
      <c r="L681" s="82" t="str">
        <f>IF(SP_SUL!AM682="","*",SP_SUL!AM682)</f>
        <v>-</v>
      </c>
      <c r="M681" s="82">
        <f>IF(SP_SUL!AP682="","*",SP_SUL!AP682)</f>
        <v>0</v>
      </c>
      <c r="N681" s="82" t="str">
        <f>IF(SP_SUL!AM682="","*",SP_SUL!AM682)</f>
        <v>-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 t="str">
        <f>IF(SP_SUL!B684="","*",SP_SUL!B684)</f>
        <v>*</v>
      </c>
      <c r="B683" s="82" t="str">
        <f>IF(SP_SUL!X684="","*",SP_SUL!X684)</f>
        <v>*</v>
      </c>
      <c r="C683" s="82" t="str">
        <f>IF(SP_SUL!S684="","*",SP_SUL!S684)</f>
        <v>-</v>
      </c>
      <c r="D683" s="82" t="str">
        <f>IF(SP_SUL!T684="","*",SP_SUL!T684)</f>
        <v>-</v>
      </c>
      <c r="E683" s="82" t="str">
        <f>IF(SP_SUL!D684="","*",SP_SUL!D684)</f>
        <v>*</v>
      </c>
      <c r="F683" s="82" t="str">
        <f>IF(SP_SUL!H684="","*",SP_SUL!H684)</f>
        <v>*</v>
      </c>
      <c r="G683" s="82" t="str">
        <f>IF(SP_SUL!M684="","*",SP_SUL!M684)</f>
        <v>-</v>
      </c>
      <c r="H683" s="115" t="str">
        <f>IF(SP_SUL!K684="","*",SP_SUL!K684)</f>
        <v>*</v>
      </c>
      <c r="I683" s="112" t="str">
        <f>IF(SP_SUL!O684="","*",SP_SUL!O684)</f>
        <v>*</v>
      </c>
      <c r="J683" s="112" t="str">
        <f>IF(SP_SUL!P684="","*",SP_SUL!P684)</f>
        <v>*</v>
      </c>
      <c r="K683" s="82">
        <f>IF(SP_SUL!AK684="","*",SP_SUL!AK684)</f>
        <v>0</v>
      </c>
      <c r="L683" s="82" t="str">
        <f>IF(SP_SUL!AM684="","*",SP_SUL!AM684)</f>
        <v>-</v>
      </c>
      <c r="M683" s="82">
        <f>IF(SP_SUL!AP684="","*",SP_SUL!AP684)</f>
        <v>0</v>
      </c>
      <c r="N683" s="82" t="str">
        <f>IF(SP_SUL!AM684="","*",SP_SUL!AM684)</f>
        <v>-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 t="str">
        <f>IF(SP_SUL!B685="","*",SP_SUL!B685)</f>
        <v>*</v>
      </c>
      <c r="B684" s="82" t="str">
        <f>IF(SP_SUL!X685="","*",SP_SUL!X685)</f>
        <v>*</v>
      </c>
      <c r="C684" s="82" t="str">
        <f>IF(SP_SUL!S685="","*",SP_SUL!S685)</f>
        <v>-</v>
      </c>
      <c r="D684" s="82" t="str">
        <f>IF(SP_SUL!T685="","*",SP_SUL!T685)</f>
        <v>-</v>
      </c>
      <c r="E684" s="82" t="str">
        <f>IF(SP_SUL!D685="","*",SP_SUL!D685)</f>
        <v>*</v>
      </c>
      <c r="F684" s="82" t="str">
        <f>IF(SP_SUL!H685="","*",SP_SUL!H685)</f>
        <v>*</v>
      </c>
      <c r="G684" s="82" t="str">
        <f>IF(SP_SUL!M685="","*",SP_SUL!M685)</f>
        <v>-</v>
      </c>
      <c r="H684" s="115" t="str">
        <f>IF(SP_SUL!K685="","*",SP_SUL!K685)</f>
        <v>*</v>
      </c>
      <c r="I684" s="112" t="str">
        <f>IF(SP_SUL!O685="","*",SP_SUL!O685)</f>
        <v>*</v>
      </c>
      <c r="J684" s="112" t="str">
        <f>IF(SP_SUL!P685="","*",SP_SUL!P685)</f>
        <v>*</v>
      </c>
      <c r="K684" s="82">
        <f>IF(SP_SUL!AK685="","*",SP_SUL!AK685)</f>
        <v>0</v>
      </c>
      <c r="L684" s="82" t="str">
        <f>IF(SP_SUL!AM685="","*",SP_SUL!AM685)</f>
        <v>-</v>
      </c>
      <c r="M684" s="82">
        <f>IF(SP_SUL!AP685="","*",SP_SUL!AP685)</f>
        <v>0</v>
      </c>
      <c r="N684" s="82" t="str">
        <f>IF(SP_SUL!AM685="","*",SP_SUL!AM685)</f>
        <v>-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 t="str">
        <f>IF(SP_SUL!B686="","*",SP_SUL!B686)</f>
        <v>*</v>
      </c>
      <c r="B685" s="82" t="str">
        <f>IF(SP_SUL!X686="","*",SP_SUL!X686)</f>
        <v>*</v>
      </c>
      <c r="C685" s="82" t="str">
        <f>IF(SP_SUL!S686="","*",SP_SUL!S686)</f>
        <v>-</v>
      </c>
      <c r="D685" s="82" t="str">
        <f>IF(SP_SUL!T686="","*",SP_SUL!T686)</f>
        <v>-</v>
      </c>
      <c r="E685" s="82" t="str">
        <f>IF(SP_SUL!D686="","*",SP_SUL!D686)</f>
        <v>*</v>
      </c>
      <c r="F685" s="82" t="str">
        <f>IF(SP_SUL!H686="","*",SP_SUL!H686)</f>
        <v>*</v>
      </c>
      <c r="G685" s="82" t="str">
        <f>IF(SP_SUL!M686="","*",SP_SUL!M686)</f>
        <v>-</v>
      </c>
      <c r="H685" s="115" t="str">
        <f>IF(SP_SUL!K686="","*",SP_SUL!K686)</f>
        <v>*</v>
      </c>
      <c r="I685" s="112" t="str">
        <f>IF(SP_SUL!O686="","*",SP_SUL!O686)</f>
        <v>*</v>
      </c>
      <c r="J685" s="112" t="str">
        <f>IF(SP_SUL!P686="","*",SP_SUL!P686)</f>
        <v>*</v>
      </c>
      <c r="K685" s="82">
        <f>IF(SP_SUL!AK686="","*",SP_SUL!AK686)</f>
        <v>0</v>
      </c>
      <c r="L685" s="82" t="str">
        <f>IF(SP_SUL!AM686="","*",SP_SUL!AM686)</f>
        <v>-</v>
      </c>
      <c r="M685" s="82">
        <f>IF(SP_SUL!AP686="","*",SP_SUL!AP686)</f>
        <v>0</v>
      </c>
      <c r="N685" s="82" t="str">
        <f>IF(SP_SUL!AM686="","*",SP_SUL!AM686)</f>
        <v>-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 t="str">
        <f>IF(SP_SUL!B687="","*",SP_SUL!B687)</f>
        <v>*</v>
      </c>
      <c r="B686" s="82" t="str">
        <f>IF(SP_SUL!X687="","*",SP_SUL!X687)</f>
        <v>*</v>
      </c>
      <c r="C686" s="82" t="str">
        <f>IF(SP_SUL!S687="","*",SP_SUL!S687)</f>
        <v>-</v>
      </c>
      <c r="D686" s="82" t="str">
        <f>IF(SP_SUL!T687="","*",SP_SUL!T687)</f>
        <v>-</v>
      </c>
      <c r="E686" s="82" t="str">
        <f>IF(SP_SUL!D687="","*",SP_SUL!D687)</f>
        <v>*</v>
      </c>
      <c r="F686" s="82" t="str">
        <f>IF(SP_SUL!H687="","*",SP_SUL!H687)</f>
        <v>*</v>
      </c>
      <c r="G686" s="82" t="str">
        <f>IF(SP_SUL!M687="","*",SP_SUL!M687)</f>
        <v>-</v>
      </c>
      <c r="H686" s="115" t="str">
        <f>IF(SP_SUL!K687="","*",SP_SUL!K687)</f>
        <v>*</v>
      </c>
      <c r="I686" s="112" t="str">
        <f>IF(SP_SUL!O687="","*",SP_SUL!O687)</f>
        <v>*</v>
      </c>
      <c r="J686" s="112" t="str">
        <f>IF(SP_SUL!P687="","*",SP_SUL!P687)</f>
        <v>*</v>
      </c>
      <c r="K686" s="82">
        <f>IF(SP_SUL!AK687="","*",SP_SUL!AK687)</f>
        <v>0</v>
      </c>
      <c r="L686" s="82" t="str">
        <f>IF(SP_SUL!AM687="","*",SP_SUL!AM687)</f>
        <v>-</v>
      </c>
      <c r="M686" s="82">
        <f>IF(SP_SUL!AP687="","*",SP_SUL!AP687)</f>
        <v>0</v>
      </c>
      <c r="N686" s="82" t="str">
        <f>IF(SP_SUL!AM687="","*",SP_SUL!AM687)</f>
        <v>-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 t="str">
        <f>IF(SP_SUL!B688="","*",SP_SUL!B688)</f>
        <v>*</v>
      </c>
      <c r="B687" s="82" t="str">
        <f>IF(SP_SUL!X688="","*",SP_SUL!X688)</f>
        <v>*</v>
      </c>
      <c r="C687" s="82" t="str">
        <f>IF(SP_SUL!S688="","*",SP_SUL!S688)</f>
        <v>-</v>
      </c>
      <c r="D687" s="82" t="str">
        <f>IF(SP_SUL!T688="","*",SP_SUL!T688)</f>
        <v>-</v>
      </c>
      <c r="E687" s="82" t="str">
        <f>IF(SP_SUL!D688="","*",SP_SUL!D688)</f>
        <v>*</v>
      </c>
      <c r="F687" s="82" t="str">
        <f>IF(SP_SUL!H688="","*",SP_SUL!H688)</f>
        <v>*</v>
      </c>
      <c r="G687" s="82" t="str">
        <f>IF(SP_SUL!M688="","*",SP_SUL!M688)</f>
        <v>-</v>
      </c>
      <c r="H687" s="115" t="str">
        <f>IF(SP_SUL!K688="","*",SP_SUL!K688)</f>
        <v>*</v>
      </c>
      <c r="I687" s="112" t="str">
        <f>IF(SP_SUL!O688="","*",SP_SUL!O688)</f>
        <v>*</v>
      </c>
      <c r="J687" s="112" t="str">
        <f>IF(SP_SUL!P688="","*",SP_SUL!P688)</f>
        <v>*</v>
      </c>
      <c r="K687" s="82">
        <f>IF(SP_SUL!AK688="","*",SP_SUL!AK688)</f>
        <v>0</v>
      </c>
      <c r="L687" s="82" t="str">
        <f>IF(SP_SUL!AM688="","*",SP_SUL!AM688)</f>
        <v>-</v>
      </c>
      <c r="M687" s="82">
        <f>IF(SP_SUL!AP688="","*",SP_SUL!AP688)</f>
        <v>0</v>
      </c>
      <c r="N687" s="82" t="str">
        <f>IF(SP_SUL!AM688="","*",SP_SUL!AM688)</f>
        <v>-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D630" sqref="D630:T653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1992</v>
      </c>
      <c r="V1" s="260"/>
      <c r="W1" s="260"/>
    </row>
    <row r="2" spans="1:23" ht="15" customHeight="1">
      <c r="A2" s="86" t="s">
        <v>1993</v>
      </c>
      <c r="B2" s="86" t="s">
        <v>1988</v>
      </c>
      <c r="C2" s="86" t="s">
        <v>411</v>
      </c>
      <c r="D2" s="87" t="s">
        <v>995</v>
      </c>
      <c r="E2" s="87" t="s">
        <v>4</v>
      </c>
      <c r="F2" s="87" t="s">
        <v>1987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1994</v>
      </c>
      <c r="T2" s="90" t="s">
        <v>998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 t="str">
        <f ca="1">_xlfn.XLOOKUP(G9&amp;$V$2,BS_CONTROLE[CHAVE],BS_CONTROLE[Quantidade_11],"-")</f>
        <v>-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112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1550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312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 t="str">
        <f ca="1">_xlfn.XLOOKUP(G45&amp;$V$2,BS_CONTROLE[CHAVE],BS_CONTROLE[Quantidade_11],"-")</f>
        <v>-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112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1550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312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 t="str">
        <f ca="1">_xlfn.XLOOKUP(G75&amp;$V$2,BS_CONTROLE[CHAVE],BS_CONTROLE[Quantidade_11],"-")</f>
        <v>-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 t="str">
        <f ca="1">_xlfn.XLOOKUP(G77&amp;$V$2,BS_CONTROLE[CHAVE],BS_CONTROLE[Quantidade_11],"-")</f>
        <v>-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112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1550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312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40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 t="str">
        <f ca="1">_xlfn.XLOOKUP(G102&amp;$V$2,BS_CONTROLE[CHAVE],BS_CONTROLE[Quantidade_11],"-")</f>
        <v>-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 t="str">
        <f ca="1">_xlfn.XLOOKUP(G104&amp;$V$2,BS_CONTROLE[CHAVE],BS_CONTROLE[Quantidade_11],"-")</f>
        <v>-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112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1550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312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40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 t="str">
        <f ca="1">_xlfn.XLOOKUP(G125&amp;$V$2,BS_CONTROLE[CHAVE],BS_CONTROLE[Quantidade_11],"-")</f>
        <v>-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 t="str">
        <f ca="1">_xlfn.XLOOKUP(G129&amp;$V$2,BS_CONTROLE[CHAVE],BS_CONTROLE[Quantidade_11],"-")</f>
        <v>-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112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1550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312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40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 t="str">
        <f ca="1">_xlfn.XLOOKUP(G160&amp;$V$2,BS_CONTROLE[CHAVE],BS_CONTROLE[Quantidade_11],"-")</f>
        <v>-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1550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40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40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 t="str">
        <f ca="1">_xlfn.XLOOKUP(G194&amp;$V$2,BS_CONTROLE[CHAVE],BS_CONTROLE[Quantidade_11],"-")</f>
        <v>-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312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112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1550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40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312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112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1550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40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 t="str">
        <f ca="1">_xlfn.XLOOKUP(G250&amp;$V$2,BS_CONTROLE[CHAVE],BS_CONTROLE[Quantidade_11],"-")</f>
        <v>-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312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112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1550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40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 t="str">
        <f ca="1">_xlfn.XLOOKUP(G277&amp;$V$2,BS_CONTROLE[CHAVE],BS_CONTROLE[Quantidade_11],"-")</f>
        <v>-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312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112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1550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40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312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112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1550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 t="str">
        <f ca="1">_xlfn.XLOOKUP(G341&amp;$V$2,BS_CONTROLE[CHAVE],BS_CONTROLE[Quantidade_11],"-")</f>
        <v>-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 t="str">
        <f ca="1">_xlfn.XLOOKUP(G346&amp;$V$2,BS_CONTROLE[CHAVE],BS_CONTROLE[Quantidade_11],"-")</f>
        <v>-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1550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 t="str">
        <f ca="1">_xlfn.XLOOKUP(G365&amp;$V$2,BS_CONTROLE[CHAVE],BS_CONTROLE[Quantidade_11],"-")</f>
        <v>-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 t="str">
        <f ca="1">_xlfn.XLOOKUP(G370&amp;$V$2,BS_CONTROLE[CHAVE],BS_CONTROLE[Quantidade_11],"-")</f>
        <v>-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 t="str">
        <f ca="1">_xlfn.XLOOKUP(G371&amp;$V$2,BS_CONTROLE[CHAVE],BS_CONTROLE[Quantidade_11],"-")</f>
        <v>-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312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112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1550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 t="str">
        <f ca="1">_xlfn.XLOOKUP(G397&amp;$V$2,BS_CONTROLE[CHAVE],BS_CONTROLE[Quantidade_11],"-")</f>
        <v>-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 t="str">
        <f ca="1">_xlfn.XLOOKUP(G398&amp;$V$2,BS_CONTROLE[CHAVE],BS_CONTROLE[Quantidade_11],"-")</f>
        <v>-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312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112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1550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40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 t="str">
        <f ca="1">_xlfn.XLOOKUP(G429&amp;$V$2,BS_CONTROLE[CHAVE],BS_CONTROLE[Quantidade_11],"-")</f>
        <v>-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 t="str">
        <f ca="1">_xlfn.XLOOKUP(G432&amp;$V$2,BS_CONTROLE[CHAVE],BS_CONTROLE[Quantidade_11],"-")</f>
        <v>-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 t="str">
        <f ca="1">_xlfn.XLOOKUP(G433&amp;$V$2,BS_CONTROLE[CHAVE],BS_CONTROLE[Quantidade_11],"-")</f>
        <v>-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312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112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1550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40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 t="str">
        <f ca="1">_xlfn.XLOOKUP(G459&amp;$V$2,BS_CONTROLE[CHAVE],BS_CONTROLE[Quantidade_11],"-")</f>
        <v>-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 t="str">
        <f ca="1">_xlfn.XLOOKUP(G463&amp;$V$2,BS_CONTROLE[CHAVE],BS_CONTROLE[Quantidade_11],"-")</f>
        <v>-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 t="str">
        <f ca="1">_xlfn.XLOOKUP(G464&amp;$V$2,BS_CONTROLE[CHAVE],BS_CONTROLE[Quantidade_11],"-")</f>
        <v>-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312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112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 t="str">
        <f ca="1">_xlfn.XLOOKUP(G469&amp;$V$2,BS_CONTROLE[CHAVE],BS_CONTROLE[Quantidade_11],"-")</f>
        <v>-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1550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40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 t="str">
        <f ca="1">_xlfn.XLOOKUP(G496&amp;$V$2,BS_CONTROLE[CHAVE],BS_CONTROLE[Quantidade_11],"-")</f>
        <v>-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 t="str">
        <f ca="1">_xlfn.XLOOKUP(G498&amp;$V$2,BS_CONTROLE[CHAVE],BS_CONTROLE[Quantidade_11],"-")</f>
        <v>-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312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112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 t="str">
        <f ca="1">_xlfn.XLOOKUP(G503&amp;$V$2,BS_CONTROLE[CHAVE],BS_CONTROLE[Quantidade_11],"-")</f>
        <v>-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1550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40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 t="str">
        <f ca="1">_xlfn.XLOOKUP(G536&amp;$V$2,BS_CONTROLE[CHAVE],BS_CONTROLE[Quantidade_11],"-")</f>
        <v>-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 t="str">
        <f ca="1">_xlfn.XLOOKUP(G539&amp;$V$2,BS_CONTROLE[CHAVE],BS_CONTROLE[Quantidade_11],"-")</f>
        <v>-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 t="str">
        <f ca="1">_xlfn.XLOOKUP(G540&amp;$V$2,BS_CONTROLE[CHAVE],BS_CONTROLE[Quantidade_11],"-")</f>
        <v>-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 t="str">
        <f ca="1">_xlfn.XLOOKUP(G544&amp;$V$2,BS_CONTROLE[CHAVE],BS_CONTROLE[Quantidade_11],"-")</f>
        <v>-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 t="str">
        <f ca="1">_xlfn.XLOOKUP(G560&amp;$V$2,BS_CONTROLE[CHAVE],BS_CONTROLE[Quantidade_11],"-")</f>
        <v>-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40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 t="str">
        <f ca="1">_xlfn.XLOOKUP(G562&amp;$V$2,BS_CONTROLE[CHAVE],BS_CONTROLE[Quantidade_11],"-")</f>
        <v>-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>
        <f ca="1">_xlfn.XLOOKUP(G567&amp;$V$2,BS_CONTROLE[CHAVE],BS_CONTROLE[Quantidade_11],"-")</f>
        <v>0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40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 t="str">
        <f ca="1">_xlfn.XLOOKUP(G571&amp;$V$2,BS_CONTROLE[CHAVE],BS_CONTROLE[Quantidade_11],"-")</f>
        <v>-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312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 t="str">
        <f ca="1">_xlfn.XLOOKUP(G575&amp;$V$2,BS_CONTROLE[CHAVE],BS_CONTROLE[Quantidade_11],"-")</f>
        <v>-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112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1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1550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0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 t="str">
        <f ca="1">_xlfn.XLOOKUP(G596&amp;$V$2,BS_CONTROLE[CHAVE],BS_CONTROLE[Quantidade_11],"-")</f>
        <v>-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40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 t="str">
        <f ca="1">_xlfn.XLOOKUP(G598&amp;$V$2,BS_CONTROLE[CHAVE],BS_CONTROLE[Quantidade_11],"-")</f>
        <v>-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 t="str">
        <f ca="1">_xlfn.XLOOKUP(G601&amp;$V$2,BS_CONTROLE[CHAVE],BS_CONTROLE[Quantidade_11],"-")</f>
        <v>-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 t="str">
        <f ca="1">_xlfn.XLOOKUP(G602&amp;$V$2,BS_CONTROLE[CHAVE],BS_CONTROLE[Quantidade_11],"-")</f>
        <v>-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IF(SP_SUL!Y607="","*",SP_SUL!Y607)</f>
        <v>OPORTUNIDADE</v>
      </c>
      <c r="B603" s="144" t="str">
        <f>IF(SP_SUL!X607="","*",SP_SUL!X607)</f>
        <v>Contrato</v>
      </c>
      <c r="C603" s="144" t="str">
        <f>IF(SP_SUL!Z607="","*",SP_SUL!Z607)</f>
        <v>*</v>
      </c>
      <c r="D603" s="138" t="str">
        <f>IF(SP_SUL!S607="","*",SP_SUL!S607)</f>
        <v>SP SUL</v>
      </c>
      <c r="E603" s="138" t="str">
        <f>IF(SP_SUL!T607="","*",SP_SUL!T607)</f>
        <v>ZBV-ZRX</v>
      </c>
      <c r="F603" s="143">
        <f>IF(SP_SUL!B607="","*",SP_SUL!B607)</f>
        <v>46077</v>
      </c>
      <c r="G603" s="143" t="str">
        <f>IF(SP_SUL!D607="","*",SP_SUL!D607)</f>
        <v>E42</v>
      </c>
      <c r="H603" s="143" t="str">
        <f>IF(SP_SUL!F607="","*",SP_SUL!F607)</f>
        <v>TRILHEIRO - DESCARGA</v>
      </c>
      <c r="I603" s="143" t="str">
        <f>IF(SP_SUL!H607="","*",SP_SUL!H607)</f>
        <v>ZBV3</v>
      </c>
      <c r="J603" s="143" t="str">
        <f>IF(SP_SUL!I607="","*",SP_SUL!I607)</f>
        <v>ZBV3</v>
      </c>
      <c r="K603" s="138" t="str">
        <f>IF(SP_SUL!M607="","*",SP_SUL!M607)</f>
        <v>ZBM-ZHO</v>
      </c>
      <c r="L603" s="138" t="str">
        <f>IF(SP_SUL!N607="","*",SP_SUL!N607)</f>
        <v>ZBM1/ZK57ZHO</v>
      </c>
      <c r="M603" s="139">
        <f>IF(SP_SUL!J607="","*",SP_SUL!J607)</f>
        <v>68</v>
      </c>
      <c r="N603" s="142">
        <f>IF(SP_SUL!K607="","*",SP_SUL!K607)</f>
        <v>54.96</v>
      </c>
      <c r="O603" s="142">
        <f>IF(SP_SUL!L607="","*",SP_SUL!L607)</f>
        <v>57.484000000000002</v>
      </c>
      <c r="P603" s="141">
        <f>IF(SP_SUL!O607="","*",SP_SUL!O607)</f>
        <v>0.54166666666666663</v>
      </c>
      <c r="Q603" s="141">
        <f>IF(SP_SUL!P607="","*",SP_SUL!P607)</f>
        <v>8.3333333333333329E-2</v>
      </c>
      <c r="R603" s="143" t="str">
        <f>IF(SP_SUL!Q607="","*",CONCATENATE(SP_SUL!Q607," ",SP_SUL!R607))</f>
        <v>2496 M</v>
      </c>
      <c r="S603" s="143" t="str">
        <f>IF(SP_SUL!V607="","*",SP_SUL!V607)</f>
        <v>Israel</v>
      </c>
      <c r="T603" s="143" t="str">
        <f>IF(SP_SUL!W607="","*",SP_SUL!W607)</f>
        <v>Descarga de 3 barras no km57+484 ao km 56+615 entre K57ZHO (tempo 1h20) e descarga de 5 barras no km67+532 ao km 69+000 entre ZSU 2 (tempo de 3h)</v>
      </c>
      <c r="U603" s="136">
        <f ca="1">_xlfn.XLOOKUP(G603&amp;$U$2,BS_CONTROLE[CHAVE],BS_CONTROLE[Quantidade_11],"-")</f>
        <v>312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IF(SP_SUL!Y608="","*",SP_SUL!Y608)</f>
        <v>SIM</v>
      </c>
      <c r="B604" s="144" t="str">
        <f>IF(SP_SUL!X608="","*",SP_SUL!X608)</f>
        <v>Contrato</v>
      </c>
      <c r="C604" s="144" t="str">
        <f>IF(SP_SUL!Z608="","*",SP_SUL!Z608)</f>
        <v>*</v>
      </c>
      <c r="D604" s="138" t="str">
        <f>IF(SP_SUL!S608="","*",SP_SUL!S608)</f>
        <v>SP SUL</v>
      </c>
      <c r="E604" s="138" t="str">
        <f>IF(SP_SUL!T608="","*",SP_SUL!T608)</f>
        <v>ZBV-ZKE</v>
      </c>
      <c r="F604" s="143">
        <f>IF(SP_SUL!B608="","*",SP_SUL!B608)</f>
        <v>46077</v>
      </c>
      <c r="G604" s="143" t="str">
        <f>IF(SP_SUL!D608="","*",SP_SUL!D608)</f>
        <v>A74</v>
      </c>
      <c r="H604" s="143" t="str">
        <f>IF(SP_SUL!F608="","*",SP_SUL!F608)</f>
        <v>DETECÇÃO - RONDA 7 DIAS</v>
      </c>
      <c r="I604" s="143" t="str">
        <f>IF(SP_SUL!H608="","*",SP_SUL!H608)</f>
        <v>ZBVZQB</v>
      </c>
      <c r="J604" s="143" t="str">
        <f>IF(SP_SUL!I608="","*",SP_SUL!I608)</f>
        <v>ZKE</v>
      </c>
      <c r="K604" s="138" t="str">
        <f>IF(SP_SUL!M608="","*",SP_SUL!M608)</f>
        <v>ZQBZBV-ZKE</v>
      </c>
      <c r="L604" s="138" t="str">
        <f>IF(SP_SUL!N608="","*",SP_SUL!N608)</f>
        <v>ZQBZBVZKE</v>
      </c>
      <c r="M604" s="139">
        <f>IF(SP_SUL!J608="","*",SP_SUL!J608)</f>
        <v>56</v>
      </c>
      <c r="N604" s="142">
        <f>IF(SP_SUL!K608="","*",SP_SUL!K608)</f>
        <v>248</v>
      </c>
      <c r="O604" s="142">
        <f>IF(SP_SUL!L608="","*",SP_SUL!L608)</f>
        <v>149</v>
      </c>
      <c r="P604" s="141">
        <f>IF(SP_SUL!O608="","*",SP_SUL!O608)</f>
        <v>0.33333333333333331</v>
      </c>
      <c r="Q604" s="141">
        <f>IF(SP_SUL!P608="","*",SP_SUL!P608)</f>
        <v>4.1666666666666664E-2</v>
      </c>
      <c r="R604" s="143" t="str">
        <f>IF(SP_SUL!Q608="","*",CONCATENATE(SP_SUL!Q608," ",SP_SUL!R608))</f>
        <v>100 KM</v>
      </c>
      <c r="S604" s="143" t="str">
        <f>IF(SP_SUL!V608="","*",SP_SUL!V608)</f>
        <v>Jhon</v>
      </c>
      <c r="T604" s="143" t="str">
        <f>IF(SP_SUL!W608="","*",SP_SUL!W608)</f>
        <v>R7D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IF(SP_SUL!Y609="","*",SP_SUL!Y609)</f>
        <v>OPORTUNIDADE</v>
      </c>
      <c r="B605" s="144" t="str">
        <f>IF(SP_SUL!X609="","*",SP_SUL!X609)</f>
        <v>Oportunidade</v>
      </c>
      <c r="C605" s="144" t="str">
        <f>IF(SP_SUL!Z609="","*",SP_SUL!Z609)</f>
        <v>*</v>
      </c>
      <c r="D605" s="138" t="str">
        <f>IF(SP_SUL!S609="","*",SP_SUL!S609)</f>
        <v>SP SUL</v>
      </c>
      <c r="E605" s="138" t="str">
        <f>IF(SP_SUL!T609="","*",SP_SUL!T609)</f>
        <v>ZBV-ZKE</v>
      </c>
      <c r="F605" s="143">
        <f>IF(SP_SUL!B609="","*",SP_SUL!B609)</f>
        <v>46077</v>
      </c>
      <c r="G605" s="143" t="str">
        <f>IF(SP_SUL!D609="","*",SP_SUL!D609)</f>
        <v>DANIEL (TP-647)</v>
      </c>
      <c r="H605" s="143" t="str">
        <f>IF(SP_SUL!F609="","*",SP_SUL!F609)</f>
        <v>PDM - SOLDA</v>
      </c>
      <c r="I605" s="143" t="str">
        <f>IF(SP_SUL!H609="","*",SP_SUL!H609)</f>
        <v>-</v>
      </c>
      <c r="J605" s="143" t="str">
        <f>IF(SP_SUL!I609="","*",SP_SUL!I609)</f>
        <v>-</v>
      </c>
      <c r="K605" s="138" t="str">
        <f>IF(SP_SUL!M609="","*",SP_SUL!M609)</f>
        <v>ZST</v>
      </c>
      <c r="L605" s="138" t="str">
        <f>IF(SP_SUL!N609="","*",SP_SUL!N609)</f>
        <v>ZST2</v>
      </c>
      <c r="M605" s="139">
        <f>IF(SP_SUL!J609="","*",SP_SUL!J609)</f>
        <v>56</v>
      </c>
      <c r="N605" s="142">
        <f>IF(SP_SUL!K609="","*",SP_SUL!K609)</f>
        <v>208.75</v>
      </c>
      <c r="O605" s="142" t="str">
        <f>IF(SP_SUL!L609="","*",SP_SUL!L609)</f>
        <v>-</v>
      </c>
      <c r="P605" s="141">
        <f>IF(SP_SUL!O609="","*",SP_SUL!O609)</f>
        <v>0.375</v>
      </c>
      <c r="Q605" s="141">
        <f>IF(SP_SUL!P609="","*",SP_SUL!P609)</f>
        <v>6.25E-2</v>
      </c>
      <c r="R605" s="143" t="str">
        <f>IF(SP_SUL!Q609="","*",CONCATENATE(SP_SUL!Q609," ",SP_SUL!R609))</f>
        <v>1 Nº DE SOLDA</v>
      </c>
      <c r="S605" s="143" t="str">
        <f>IF(SP_SUL!V609="","*",SP_SUL!V609)</f>
        <v>Daniel</v>
      </c>
      <c r="T605" s="143" t="str">
        <f>IF(SP_SUL!W609="","*",SP_SUL!W609)</f>
        <v xml:space="preserve">Execução de solda - Condicionado a temperatura </v>
      </c>
      <c r="U605" s="136">
        <f ca="1">_xlfn.XLOOKUP(G605&amp;$U$2,BS_CONTROLE[CHAVE],BS_CONTROLE[Quantidade_11],"-")</f>
        <v>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IF(SP_SUL!Y610="","*",SP_SUL!Y610)</f>
        <v>OPORTUNIDADE</v>
      </c>
      <c r="B606" s="144" t="str">
        <f>IF(SP_SUL!X610="","*",SP_SUL!X610)</f>
        <v>Oportunidade</v>
      </c>
      <c r="C606" s="144" t="str">
        <f>IF(SP_SUL!Z610="","*",SP_SUL!Z610)</f>
        <v>*</v>
      </c>
      <c r="D606" s="138" t="str">
        <f>IF(SP_SUL!S610="","*",SP_SUL!S610)</f>
        <v>SP SUL</v>
      </c>
      <c r="E606" s="138" t="str">
        <f>IF(SP_SUL!T610="","*",SP_SUL!T610)</f>
        <v>ZBV-ZKE</v>
      </c>
      <c r="F606" s="143">
        <f>IF(SP_SUL!B610="","*",SP_SUL!B610)</f>
        <v>46077</v>
      </c>
      <c r="G606" s="143" t="str">
        <f>IF(SP_SUL!D610="","*",SP_SUL!D610)</f>
        <v>V93</v>
      </c>
      <c r="H606" s="143" t="str">
        <f>IF(SP_SUL!F610="","*",SP_SUL!F610)</f>
        <v>MECANIZAÇÃO - SOCADORA</v>
      </c>
      <c r="I606" s="143" t="str">
        <f>IF(SP_SUL!H610="","*",SP_SUL!H610)</f>
        <v>ZYU1</v>
      </c>
      <c r="J606" s="143" t="str">
        <f>IF(SP_SUL!I610="","*",SP_SUL!I610)</f>
        <v>ZYU1</v>
      </c>
      <c r="K606" s="138" t="str">
        <f>IF(SP_SUL!M610="","*",SP_SUL!M610)</f>
        <v>ZYU-ZST</v>
      </c>
      <c r="L606" s="138" t="str">
        <f>IF(SP_SUL!N610="","*",SP_SUL!N610)</f>
        <v>ZYU206</v>
      </c>
      <c r="M606" s="139">
        <f>IF(SP_SUL!J610="","*",SP_SUL!J610)</f>
        <v>56</v>
      </c>
      <c r="N606" s="142">
        <f>IF(SP_SUL!K610="","*",SP_SUL!K610)</f>
        <v>204.4</v>
      </c>
      <c r="O606" s="142">
        <f>IF(SP_SUL!L610="","*",SP_SUL!L610)</f>
        <v>205.8</v>
      </c>
      <c r="P606" s="141">
        <f>IF(SP_SUL!O610="","*",SP_SUL!O610)</f>
        <v>0.41666666666666669</v>
      </c>
      <c r="Q606" s="141">
        <f>IF(SP_SUL!P610="","*",SP_SUL!P610)</f>
        <v>8.3333333333333329E-2</v>
      </c>
      <c r="R606" s="143" t="str">
        <f>IF(SP_SUL!Q610="","*",CONCATENATE(SP_SUL!Q610," ",SP_SUL!R610))</f>
        <v>500 M</v>
      </c>
      <c r="S606" s="143" t="str">
        <f>IF(SP_SUL!V610="","*",SP_SUL!V610)</f>
        <v>Moises</v>
      </c>
      <c r="T606" s="143" t="str">
        <f>IF(SP_SUL!W610="","*",SP_SUL!W610)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IF(SP_SUL!Y611="","*",SP_SUL!Y611)</f>
        <v>OPORTUNIDADE</v>
      </c>
      <c r="B607" s="144" t="str">
        <f>IF(SP_SUL!X611="","*",SP_SUL!X611)</f>
        <v>Oportunidade</v>
      </c>
      <c r="C607" s="144" t="str">
        <f>IF(SP_SUL!Z611="","*",SP_SUL!Z611)</f>
        <v>*</v>
      </c>
      <c r="D607" s="138" t="str">
        <f>IF(SP_SUL!S611="","*",SP_SUL!S611)</f>
        <v>SP SUL</v>
      </c>
      <c r="E607" s="138" t="str">
        <f>IF(SP_SUL!T611="","*",SP_SUL!T611)</f>
        <v>ZBV-ZKE</v>
      </c>
      <c r="F607" s="143">
        <f>IF(SP_SUL!B611="","*",SP_SUL!B611)</f>
        <v>46077</v>
      </c>
      <c r="G607" s="143" t="str">
        <f>IF(SP_SUL!D611="","*",SP_SUL!D611)</f>
        <v>ROGÉRIO (TP-730)</v>
      </c>
      <c r="H607" s="143" t="str">
        <f>IF(SP_SUL!F611="","*",SP_SUL!F611)</f>
        <v>PDM - SUBSTITUIÇÃO - DORMENTE</v>
      </c>
      <c r="I607" s="143" t="str">
        <f>IF(SP_SUL!H611="","*",SP_SUL!H611)</f>
        <v>-</v>
      </c>
      <c r="J607" s="143" t="str">
        <f>IF(SP_SUL!I611="","*",SP_SUL!I611)</f>
        <v>*</v>
      </c>
      <c r="K607" s="138" t="str">
        <f>IF(SP_SUL!M611="","*",SP_SUL!M611)</f>
        <v>ZYU</v>
      </c>
      <c r="L607" s="138" t="str">
        <f>IF(SP_SUL!N611="","*",SP_SUL!N611)</f>
        <v>ZYU2</v>
      </c>
      <c r="M607" s="139">
        <f>IF(SP_SUL!J611="","*",SP_SUL!J611)</f>
        <v>56</v>
      </c>
      <c r="N607" s="142">
        <f>IF(SP_SUL!K611="","*",SP_SUL!K611)</f>
        <v>202</v>
      </c>
      <c r="O607" s="142" t="str">
        <f>IF(SP_SUL!L611="","*",SP_SUL!L611)</f>
        <v>-</v>
      </c>
      <c r="P607" s="141">
        <f>IF(SP_SUL!O611="","*",SP_SUL!O611)</f>
        <v>0.41666666666666669</v>
      </c>
      <c r="Q607" s="141">
        <f>IF(SP_SUL!P611="","*",SP_SUL!P611)</f>
        <v>8.3333333333333329E-2</v>
      </c>
      <c r="R607" s="143" t="str">
        <f>IF(SP_SUL!Q611="","*",CONCATENATE(SP_SUL!Q611," ",SP_SUL!R611))</f>
        <v>20 Nº DE DORMENTES</v>
      </c>
      <c r="S607" s="143" t="str">
        <f>IF(SP_SUL!V611="","*",SP_SUL!V611)</f>
        <v>Rogerio</v>
      </c>
      <c r="T607" s="143" t="str">
        <f>IF(SP_SUL!W611="","*",SP_SUL!W611)</f>
        <v>Substituição de dormentes</v>
      </c>
      <c r="U607" s="136">
        <f ca="1">_xlfn.XLOOKUP(G607&amp;$U$2,BS_CONTROLE[CHAVE],BS_CONTROLE[Quantidade_11],"-")</f>
        <v>0</v>
      </c>
      <c r="V607" s="136" t="str">
        <f ca="1">_xlfn.XLOOKUP(G607&amp;$V$2,BS_CONTROLE[CHAVE],BS_CONTROLE[Quantidade_11],"-")</f>
        <v>-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IF(SP_SUL!Y612="","*",SP_SUL!Y612)</f>
        <v>OPORTUNIDADE</v>
      </c>
      <c r="B608" s="144" t="str">
        <f>IF(SP_SUL!X612="","*",SP_SUL!X612)</f>
        <v>Oportunidade</v>
      </c>
      <c r="C608" s="144" t="str">
        <f>IF(SP_SUL!Z612="","*",SP_SUL!Z612)</f>
        <v>*</v>
      </c>
      <c r="D608" s="138" t="str">
        <f>IF(SP_SUL!S612="","*",SP_SUL!S612)</f>
        <v>SP SUL</v>
      </c>
      <c r="E608" s="138" t="str">
        <f>IF(SP_SUL!T612="","*",SP_SUL!T612)</f>
        <v>ZBV-ZKE</v>
      </c>
      <c r="F608" s="143">
        <f>IF(SP_SUL!B612="","*",SP_SUL!B612)</f>
        <v>46077</v>
      </c>
      <c r="G608" s="143" t="str">
        <f>IF(SP_SUL!D612="","*",SP_SUL!D612)</f>
        <v>W59</v>
      </c>
      <c r="H608" s="143" t="str">
        <f>IF(SP_SUL!F612="","*",SP_SUL!F612)</f>
        <v>PDM - DESCARGA - DORMENTE</v>
      </c>
      <c r="I608" s="143" t="str">
        <f>IF(SP_SUL!H612="","*",SP_SUL!H612)</f>
        <v>ZYU1</v>
      </c>
      <c r="J608" s="143" t="str">
        <f>IF(SP_SUL!I612="","*",SP_SUL!I612)</f>
        <v>ZYU1</v>
      </c>
      <c r="K608" s="138" t="str">
        <f>IF(SP_SUL!M612="","*",SP_SUL!M612)</f>
        <v>ZDY-ZFY</v>
      </c>
      <c r="L608" s="138" t="str">
        <f>IF(SP_SUL!N612="","*",SP_SUL!N612)</f>
        <v>189ZFY</v>
      </c>
      <c r="M608" s="139">
        <f>IF(SP_SUL!J612="","*",SP_SUL!J612)</f>
        <v>56</v>
      </c>
      <c r="N608" s="142">
        <f>IF(SP_SUL!K612="","*",SP_SUL!K612)</f>
        <v>190</v>
      </c>
      <c r="O608" s="142">
        <f>IF(SP_SUL!L612="","*",SP_SUL!L612)</f>
        <v>167.5</v>
      </c>
      <c r="P608" s="141">
        <f>IF(SP_SUL!O612="","*",SP_SUL!O612)</f>
        <v>0.375</v>
      </c>
      <c r="Q608" s="141">
        <f>IF(SP_SUL!P612="","*",SP_SUL!P612)</f>
        <v>4.1666666666666664E-2</v>
      </c>
      <c r="R608" s="143" t="str">
        <f>IF(SP_SUL!Q612="","*",CONCATENATE(SP_SUL!Q612," ",SP_SUL!R612))</f>
        <v>100 Nº DE DORMENTES</v>
      </c>
      <c r="S608" s="143" t="str">
        <f>IF(SP_SUL!V612="","*",SP_SUL!V612)</f>
        <v>Henrique</v>
      </c>
      <c r="T608" s="143" t="str">
        <f>IF(SP_SUL!W612="","*",SP_SUL!W612)</f>
        <v>Descarga de dormentes km190+00 (40min) e descarga de jacaré km167+500 (20min)</v>
      </c>
      <c r="U608" s="136">
        <f ca="1">_xlfn.XLOOKUP(G608&amp;$U$2,BS_CONTROLE[CHAVE],BS_CONTROLE[Quantidade_11],"-")</f>
        <v>112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IF(SP_SUL!Y613="","*",SP_SUL!Y613)</f>
        <v>*</v>
      </c>
      <c r="B609" s="144" t="str">
        <f>IF(SP_SUL!X613="","*",SP_SUL!X613)</f>
        <v>Oportunidade</v>
      </c>
      <c r="C609" s="144" t="str">
        <f>IF(SP_SUL!Z613="","*",SP_SUL!Z613)</f>
        <v>*</v>
      </c>
      <c r="D609" s="138" t="str">
        <f>IF(SP_SUL!S613="","*",SP_SUL!S613)</f>
        <v>SP SUL</v>
      </c>
      <c r="E609" s="138" t="str">
        <f>IF(SP_SUL!T613="","*",SP_SUL!T613)</f>
        <v>ZBV-ZKE</v>
      </c>
      <c r="F609" s="143" t="str">
        <f>IF(SP_SUL!B613="","*",SP_SUL!B613)</f>
        <v>*</v>
      </c>
      <c r="G609" s="143" t="str">
        <f>IF(SP_SUL!D613="","*",SP_SUL!D613)</f>
        <v>ROBSON (TF-701)</v>
      </c>
      <c r="H609" s="143" t="str">
        <f>IF(SP_SUL!F613="","*",SP_SUL!F613)</f>
        <v>PDM - SUBSTITUIÇÃO - DORMENTE</v>
      </c>
      <c r="I609" s="143" t="str">
        <f>IF(SP_SUL!H613="","*",SP_SUL!H613)</f>
        <v>-</v>
      </c>
      <c r="J609" s="143" t="str">
        <f>IF(SP_SUL!I613="","*",SP_SUL!I613)</f>
        <v>-</v>
      </c>
      <c r="K609" s="138" t="str">
        <f>IF(SP_SUL!M613="","*",SP_SUL!M613)</f>
        <v>ZDY-ZFY</v>
      </c>
      <c r="L609" s="138" t="str">
        <f>IF(SP_SUL!N613="","*",SP_SUL!N613)</f>
        <v>189ZFY</v>
      </c>
      <c r="M609" s="139">
        <f>IF(SP_SUL!J613="","*",SP_SUL!J613)</f>
        <v>56</v>
      </c>
      <c r="N609" s="142">
        <f>IF(SP_SUL!K613="","*",SP_SUL!K613)</f>
        <v>190.3</v>
      </c>
      <c r="O609" s="142">
        <f>IF(SP_SUL!L613="","*",SP_SUL!L613)</f>
        <v>190.5</v>
      </c>
      <c r="P609" s="141">
        <f>IF(SP_SUL!O613="","*",SP_SUL!O613)</f>
        <v>0.375</v>
      </c>
      <c r="Q609" s="141">
        <f>IF(SP_SUL!P613="","*",SP_SUL!P613)</f>
        <v>8.3333333333333329E-2</v>
      </c>
      <c r="R609" s="143" t="str">
        <f>IF(SP_SUL!Q613="","*",CONCATENATE(SP_SUL!Q613," ",SP_SUL!R613))</f>
        <v>50 Nº DE DORMENTES</v>
      </c>
      <c r="S609" s="143" t="str">
        <f>IF(SP_SUL!V613="","*",SP_SUL!V613)</f>
        <v>Robson</v>
      </c>
      <c r="T609" s="143" t="str">
        <f>IF(SP_SUL!W613="","*",SP_SUL!W613)</f>
        <v>Substituição de dormentes</v>
      </c>
      <c r="U609" s="136">
        <f ca="1">_xlfn.XLOOKUP(G609&amp;$U$2,BS_CONTROLE[CHAVE],BS_CONTROLE[Quantidade_11],"-")</f>
        <v>0</v>
      </c>
      <c r="V609" s="136" t="str">
        <f ca="1">_xlfn.XLOOKUP(G609&amp;$V$2,BS_CONTROLE[CHAVE],BS_CONTROLE[Quantidade_11],"-")</f>
        <v>-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IF(SP_SUL!Y614="","*",SP_SUL!Y614)</f>
        <v>*</v>
      </c>
      <c r="B610" s="144" t="str">
        <f>IF(SP_SUL!X614="","*",SP_SUL!X614)</f>
        <v>Oportunidade</v>
      </c>
      <c r="C610" s="144" t="str">
        <f>IF(SP_SUL!Z614="","*",SP_SUL!Z614)</f>
        <v>*</v>
      </c>
      <c r="D610" s="138" t="str">
        <f>IF(SP_SUL!S614="","*",SP_SUL!S614)</f>
        <v>SP SUL</v>
      </c>
      <c r="E610" s="138" t="str">
        <f>IF(SP_SUL!T614="","*",SP_SUL!T614)</f>
        <v>ZBV-ZKE</v>
      </c>
      <c r="F610" s="143" t="str">
        <f>IF(SP_SUL!B614="","*",SP_SUL!B614)</f>
        <v>*</v>
      </c>
      <c r="G610" s="143" t="str">
        <f>IF(SP_SUL!D614="","*",SP_SUL!D614)</f>
        <v>JACIANO (TF-674)</v>
      </c>
      <c r="H610" s="143" t="str">
        <f>IF(SP_SUL!F614="","*",SP_SUL!F614)</f>
        <v>PDM - SUBSTITUIÇÃO - DORMENTE</v>
      </c>
      <c r="I610" s="143" t="str">
        <f>IF(SP_SUL!H614="","*",SP_SUL!H614)</f>
        <v>-</v>
      </c>
      <c r="J610" s="143" t="str">
        <f>IF(SP_SUL!I614="","*",SP_SUL!I614)</f>
        <v>-</v>
      </c>
      <c r="K610" s="138" t="str">
        <f>IF(SP_SUL!M614="","*",SP_SUL!M614)</f>
        <v>ZDY-ZFY</v>
      </c>
      <c r="L610" s="138" t="str">
        <f>IF(SP_SUL!N614="","*",SP_SUL!N614)</f>
        <v>189ZFY</v>
      </c>
      <c r="M610" s="139">
        <f>IF(SP_SUL!J614="","*",SP_SUL!J614)</f>
        <v>56</v>
      </c>
      <c r="N610" s="142">
        <f>IF(SP_SUL!K614="","*",SP_SUL!K614)</f>
        <v>190.3</v>
      </c>
      <c r="O610" s="142">
        <f>IF(SP_SUL!L614="","*",SP_SUL!L614)</f>
        <v>190.5</v>
      </c>
      <c r="P610" s="141">
        <f>IF(SP_SUL!O614="","*",SP_SUL!O614)</f>
        <v>0.375</v>
      </c>
      <c r="Q610" s="141">
        <f>IF(SP_SUL!P614="","*",SP_SUL!P614)</f>
        <v>8.3333333333333329E-2</v>
      </c>
      <c r="R610" s="143" t="str">
        <f>IF(SP_SUL!Q614="","*",CONCATENATE(SP_SUL!Q614," ",SP_SUL!R614))</f>
        <v>50 Nº DE DORMENTES</v>
      </c>
      <c r="S610" s="143" t="str">
        <f>IF(SP_SUL!V614="","*",SP_SUL!V614)</f>
        <v>Josenilton</v>
      </c>
      <c r="T610" s="143" t="str">
        <f>IF(SP_SUL!W614="","*",SP_SUL!W614)</f>
        <v>Substituição de dormentes</v>
      </c>
      <c r="U610" s="136">
        <f ca="1">_xlfn.XLOOKUP(G610&amp;$U$2,BS_CONTROLE[CHAVE],BS_CONTROLE[Quantidade_11],"-")</f>
        <v>0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IF(SP_SUL!Y615="","*",SP_SUL!Y615)</f>
        <v>*</v>
      </c>
      <c r="B611" s="144" t="str">
        <f>IF(SP_SUL!X615="","*",SP_SUL!X615)</f>
        <v>Oportunidade</v>
      </c>
      <c r="C611" s="144" t="str">
        <f>IF(SP_SUL!Z615="","*",SP_SUL!Z615)</f>
        <v>*</v>
      </c>
      <c r="D611" s="138" t="str">
        <f>IF(SP_SUL!S615="","*",SP_SUL!S615)</f>
        <v>SP SUL</v>
      </c>
      <c r="E611" s="138" t="str">
        <f>IF(SP_SUL!T615="","*",SP_SUL!T615)</f>
        <v>ZBV-ZKE</v>
      </c>
      <c r="F611" s="143" t="str">
        <f>IF(SP_SUL!B615="","*",SP_SUL!B615)</f>
        <v>*</v>
      </c>
      <c r="G611" s="143" t="str">
        <f>IF(SP_SUL!D615="","*",SP_SUL!D615)</f>
        <v>ROBSON (TP-729)</v>
      </c>
      <c r="H611" s="143" t="str">
        <f>IF(SP_SUL!F615="","*",SP_SUL!F615)</f>
        <v>LIMPEZA LASTRO</v>
      </c>
      <c r="I611" s="143" t="str">
        <f>IF(SP_SUL!H615="","*",SP_SUL!H615)</f>
        <v>-</v>
      </c>
      <c r="J611" s="143" t="str">
        <f>IF(SP_SUL!I615="","*",SP_SUL!I615)</f>
        <v>-</v>
      </c>
      <c r="K611" s="138" t="str">
        <f>IF(SP_SUL!M615="","*",SP_SUL!M615)</f>
        <v>ZDY-ZFY</v>
      </c>
      <c r="L611" s="138" t="str">
        <f>IF(SP_SUL!N615="","*",SP_SUL!N615)</f>
        <v>ZXP189</v>
      </c>
      <c r="M611" s="139">
        <f>IF(SP_SUL!J615="","*",SP_SUL!J615)</f>
        <v>56</v>
      </c>
      <c r="N611" s="142">
        <f>IF(SP_SUL!K615="","*",SP_SUL!K615)</f>
        <v>187.58</v>
      </c>
      <c r="O611" s="142" t="str">
        <f>IF(SP_SUL!L615="","*",SP_SUL!L615)</f>
        <v>-</v>
      </c>
      <c r="P611" s="141">
        <f>IF(SP_SUL!O615="","*",SP_SUL!O615)</f>
        <v>0.375</v>
      </c>
      <c r="Q611" s="141">
        <f>IF(SP_SUL!P615="","*",SP_SUL!P615)</f>
        <v>8.3333333333333329E-2</v>
      </c>
      <c r="R611" s="143" t="str">
        <f>IF(SP_SUL!Q615="","*",CONCATENATE(SP_SUL!Q615," ",SP_SUL!R615))</f>
        <v>10 M</v>
      </c>
      <c r="S611" s="143" t="str">
        <f>IF(SP_SUL!V615="","*",SP_SUL!V615)</f>
        <v>Robson</v>
      </c>
      <c r="T611" s="143" t="str">
        <f>IF(SP_SUL!W615="","*",SP_SUL!W615)</f>
        <v>Limpeza de lastro</v>
      </c>
      <c r="U611" s="136">
        <f ca="1">_xlfn.XLOOKUP(G611&amp;$U$2,BS_CONTROLE[CHAVE],BS_CONTROLE[Quantidade_11],"-")</f>
        <v>0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IF(SP_SUL!Y616="","*",SP_SUL!Y616)</f>
        <v>SIM</v>
      </c>
      <c r="B612" s="144" t="str">
        <f>IF(SP_SUL!X616="","*",SP_SUL!X616)</f>
        <v>Contrato</v>
      </c>
      <c r="C612" s="144" t="str">
        <f>IF(SP_SUL!Z616="","*",SP_SUL!Z616)</f>
        <v>*</v>
      </c>
      <c r="D612" s="138" t="str">
        <f>IF(SP_SUL!S616="","*",SP_SUL!S616)</f>
        <v>SP SUL</v>
      </c>
      <c r="E612" s="138" t="str">
        <f>IF(SP_SUL!T616="","*",SP_SUL!T616)</f>
        <v>ZKE-ZEV</v>
      </c>
      <c r="F612" s="143">
        <f>IF(SP_SUL!B616="","*",SP_SUL!B616)</f>
        <v>46077</v>
      </c>
      <c r="G612" s="143" t="str">
        <f>IF(SP_SUL!D616="","*",SP_SUL!D616)</f>
        <v>A84</v>
      </c>
      <c r="H612" s="143" t="str">
        <f>IF(SP_SUL!F616="","*",SP_SUL!F616)</f>
        <v>DETECÇÃO - RONDA 7 DIAS</v>
      </c>
      <c r="I612" s="143" t="str">
        <f>IF(SP_SUL!H616="","*",SP_SUL!H616)</f>
        <v>ZKEZGA</v>
      </c>
      <c r="J612" s="143" t="str">
        <f>IF(SP_SUL!I616="","*",SP_SUL!I616)</f>
        <v>ZEV-1</v>
      </c>
      <c r="K612" s="138" t="str">
        <f>IF(SP_SUL!M616="","*",SP_SUL!M616)</f>
        <v>ZKEZGA-ZEV</v>
      </c>
      <c r="L612" s="138" t="str">
        <f>IF(SP_SUL!N616="","*",SP_SUL!N616)</f>
        <v>ZKEZGAZEV</v>
      </c>
      <c r="M612" s="139">
        <f>IF(SP_SUL!J616="","*",SP_SUL!J616)</f>
        <v>55</v>
      </c>
      <c r="N612" s="142">
        <f>IF(SP_SUL!K616="","*",SP_SUL!K616)</f>
        <v>76.3</v>
      </c>
      <c r="O612" s="142" t="str">
        <f>IF(SP_SUL!L616="","*",SP_SUL!L616)</f>
        <v>-</v>
      </c>
      <c r="P612" s="141">
        <f>IF(SP_SUL!O616="","*",SP_SUL!O616)</f>
        <v>0.33333333333333331</v>
      </c>
      <c r="Q612" s="141">
        <f>IF(SP_SUL!P616="","*",SP_SUL!P616)</f>
        <v>4.1666666666666664E-2</v>
      </c>
      <c r="R612" s="143" t="str">
        <f>IF(SP_SUL!Q616="","*",CONCATENATE(SP_SUL!Q616," ",SP_SUL!R616))</f>
        <v>100 KM</v>
      </c>
      <c r="S612" s="143" t="str">
        <f>IF(SP_SUL!V616="","*",SP_SUL!V616)</f>
        <v>Jhon</v>
      </c>
      <c r="T612" s="143" t="str">
        <f>IF(SP_SUL!W616="","*",SP_SUL!W616)</f>
        <v>R7D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IF(SP_SUL!Y617="","*",SP_SUL!Y617)</f>
        <v>OPORTUNIDADE</v>
      </c>
      <c r="B613" s="144" t="str">
        <f>IF(SP_SUL!X617="","*",SP_SUL!X617)</f>
        <v>Contrato</v>
      </c>
      <c r="C613" s="144" t="str">
        <f>IF(SP_SUL!Z617="","*",SP_SUL!Z617)</f>
        <v>*</v>
      </c>
      <c r="D613" s="138" t="str">
        <f>IF(SP_SUL!S617="","*",SP_SUL!S617)</f>
        <v>SP SUL</v>
      </c>
      <c r="E613" s="138" t="str">
        <f>IF(SP_SUL!T617="","*",SP_SUL!T617)</f>
        <v>ZKE-ZEV</v>
      </c>
      <c r="F613" s="143">
        <f>IF(SP_SUL!B617="","*",SP_SUL!B617)</f>
        <v>46077</v>
      </c>
      <c r="G613" s="143" t="str">
        <f>IF(SP_SUL!D617="","*",SP_SUL!D617)</f>
        <v>SUPER ZWW</v>
      </c>
      <c r="H613" s="143" t="str">
        <f>IF(SP_SUL!F617="","*",SP_SUL!F617)</f>
        <v>BLOCO</v>
      </c>
      <c r="I613" s="143" t="str">
        <f>IF(SP_SUL!H617="","*",SP_SUL!H617)</f>
        <v>-</v>
      </c>
      <c r="J613" s="143" t="str">
        <f>IF(SP_SUL!I617="","*",SP_SUL!I617)</f>
        <v>-</v>
      </c>
      <c r="K613" s="138" t="str">
        <f>IF(SP_SUL!M617="","*",SP_SUL!M617)</f>
        <v>ZWW-ZKW</v>
      </c>
      <c r="L613" s="138" t="str">
        <f>IF(SP_SUL!N617="","*",SP_SUL!N617)</f>
        <v>ZWWZKW</v>
      </c>
      <c r="M613" s="139">
        <f>IF(SP_SUL!J617="","*",SP_SUL!J617)</f>
        <v>55</v>
      </c>
      <c r="N613" s="142">
        <f>IF(SP_SUL!K617="","*",SP_SUL!K617)</f>
        <v>87.256</v>
      </c>
      <c r="O613" s="142">
        <f>IF(SP_SUL!L617="","*",SP_SUL!L617)</f>
        <v>97.6</v>
      </c>
      <c r="P613" s="141">
        <f>IF(SP_SUL!O617="","*",SP_SUL!O617)</f>
        <v>0.41666666666666669</v>
      </c>
      <c r="Q613" s="141">
        <f>IF(SP_SUL!P617="","*",SP_SUL!P617)</f>
        <v>0.125</v>
      </c>
      <c r="R613" s="143" t="str">
        <f>IF(SP_SUL!Q617="","*",CONCATENATE(SP_SUL!Q617," ",SP_SUL!R617))</f>
        <v>1 BINÁRIO</v>
      </c>
      <c r="S613" s="143" t="str">
        <f>IF(SP_SUL!V617="","*",SP_SUL!V617)</f>
        <v xml:space="preserve">Felipe </v>
      </c>
      <c r="T613" s="143" t="str">
        <f>IF(SP_SUL!W617="","*",SP_SUL!W617)</f>
        <v>Bloco V89 + Substituição de trilho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IF(SP_SUL!Y618="","*",SP_SUL!Y618)</f>
        <v>OPORTUNIDADE</v>
      </c>
      <c r="B614" s="144" t="str">
        <f>IF(SP_SUL!X618="","*",SP_SUL!X618)</f>
        <v>Contrato</v>
      </c>
      <c r="C614" s="144" t="str">
        <f>IF(SP_SUL!Z618="","*",SP_SUL!Z618)</f>
        <v>*</v>
      </c>
      <c r="D614" s="138" t="str">
        <f>IF(SP_SUL!S618="","*",SP_SUL!S618)</f>
        <v>SP SUL</v>
      </c>
      <c r="E614" s="138" t="str">
        <f>IF(SP_SUL!T618="","*",SP_SUL!T618)</f>
        <v>ZKE-ZEV</v>
      </c>
      <c r="F614" s="143">
        <f>IF(SP_SUL!B618="","*",SP_SUL!B618)</f>
        <v>46077</v>
      </c>
      <c r="G614" s="143" t="str">
        <f>IF(SP_SUL!D618="","*",SP_SUL!D618)</f>
        <v>EDSON (TP-780)</v>
      </c>
      <c r="H614" s="143" t="str">
        <f>IF(SP_SUL!F618="","*",SP_SUL!F618)</f>
        <v>PDM - SUBSTITUIÇÃO - TRILHO</v>
      </c>
      <c r="I614" s="143" t="str">
        <f>IF(SP_SUL!H618="","*",SP_SUL!H618)</f>
        <v>-</v>
      </c>
      <c r="J614" s="143" t="str">
        <f>IF(SP_SUL!I618="","*",SP_SUL!I618)</f>
        <v>*</v>
      </c>
      <c r="K614" s="138" t="str">
        <f>IF(SP_SUL!M618="","*",SP_SUL!M618)</f>
        <v>ZKW</v>
      </c>
      <c r="L614" s="138" t="str">
        <f>IF(SP_SUL!N618="","*",SP_SUL!N618)</f>
        <v>ZKW2</v>
      </c>
      <c r="M614" s="139">
        <f>IF(SP_SUL!J618="","*",SP_SUL!J618)</f>
        <v>55</v>
      </c>
      <c r="N614" s="142">
        <f>IF(SP_SUL!K618="","*",SP_SUL!K618)</f>
        <v>95.664000000000001</v>
      </c>
      <c r="O614" s="142">
        <f>IF(SP_SUL!L618="","*",SP_SUL!L618)</f>
        <v>96.132999999999996</v>
      </c>
      <c r="P614" s="141">
        <f>IF(SP_SUL!O618="","*",SP_SUL!O618)</f>
        <v>0.41666666666666669</v>
      </c>
      <c r="Q614" s="141">
        <f>IF(SP_SUL!P618="","*",SP_SUL!P618)</f>
        <v>6.9444444444444447E-4</v>
      </c>
      <c r="R614" s="143" t="str">
        <f>IF(SP_SUL!Q618="","*",CONCATENATE(SP_SUL!Q618," ",SP_SUL!R618))</f>
        <v>624 M</v>
      </c>
      <c r="S614" s="143" t="str">
        <f>IF(SP_SUL!V618="","*",SP_SUL!V618)</f>
        <v xml:space="preserve">Felipe </v>
      </c>
      <c r="T614" s="143" t="str">
        <f>IF(SP_SUL!W618="","*",SP_SUL!W618)</f>
        <v>PDM - Substituição de trilho</v>
      </c>
      <c r="U614" s="136">
        <f ca="1">_xlfn.XLOOKUP(G614&amp;$U$2,BS_CONTROLE[CHAVE],BS_CONTROLE[Quantidade_11],"-")</f>
        <v>312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IF(SP_SUL!Y619="","*",SP_SUL!Y619)</f>
        <v>OPORTUNIDADE</v>
      </c>
      <c r="B615" s="144" t="str">
        <f>IF(SP_SUL!X619="","*",SP_SUL!X619)</f>
        <v>Contrato</v>
      </c>
      <c r="C615" s="144" t="str">
        <f>IF(SP_SUL!Z619="","*",SP_SUL!Z619)</f>
        <v>*</v>
      </c>
      <c r="D615" s="138" t="str">
        <f>IF(SP_SUL!S619="","*",SP_SUL!S619)</f>
        <v>SP SUL</v>
      </c>
      <c r="E615" s="138" t="str">
        <f>IF(SP_SUL!T619="","*",SP_SUL!T619)</f>
        <v>ZKE-ZEV</v>
      </c>
      <c r="F615" s="143">
        <f>IF(SP_SUL!B619="","*",SP_SUL!B619)</f>
        <v>46077</v>
      </c>
      <c r="G615" s="143" t="str">
        <f>IF(SP_SUL!D619="","*",SP_SUL!D619)</f>
        <v>V89</v>
      </c>
      <c r="H615" s="143" t="str">
        <f>IF(SP_SUL!F619="","*",SP_SUL!F619)</f>
        <v>MECANIZAÇÃO - SOCADORA</v>
      </c>
      <c r="I615" s="143" t="str">
        <f>IF(SP_SUL!H619="","*",SP_SUL!H619)</f>
        <v>102ZKW2</v>
      </c>
      <c r="J615" s="143" t="str">
        <f>IF(SP_SUL!I619="","*",SP_SUL!I619)</f>
        <v>102ZKW2</v>
      </c>
      <c r="K615" s="138" t="str">
        <f>IF(SP_SUL!M619="","*",SP_SUL!M619)</f>
        <v>ZWW-ZKW</v>
      </c>
      <c r="L615" s="138" t="str">
        <f>IF(SP_SUL!N619="","*",SP_SUL!N619)</f>
        <v>ZKWK932</v>
      </c>
      <c r="M615" s="139">
        <f>IF(SP_SUL!J619="","*",SP_SUL!J619)</f>
        <v>55</v>
      </c>
      <c r="N615" s="142">
        <f>IF(SP_SUL!K619="","*",SP_SUL!K619)</f>
        <v>94.2</v>
      </c>
      <c r="O615" s="142">
        <f>IF(SP_SUL!L619="","*",SP_SUL!L619)</f>
        <v>94.8</v>
      </c>
      <c r="P615" s="141">
        <f>IF(SP_SUL!O619="","*",SP_SUL!O619)</f>
        <v>0.40277777777777779</v>
      </c>
      <c r="Q615" s="141">
        <f>IF(SP_SUL!P619="","*",SP_SUL!P619)</f>
        <v>6.9444444444444447E-4</v>
      </c>
      <c r="R615" s="143" t="str">
        <f>IF(SP_SUL!Q619="","*",CONCATENATE(SP_SUL!Q619," ",SP_SUL!R619))</f>
        <v>480 M</v>
      </c>
      <c r="S615" s="143" t="str">
        <f>IF(SP_SUL!V619="","*",SP_SUL!V619)</f>
        <v>Antonioni</v>
      </c>
      <c r="T615" s="143" t="str">
        <f>IF(SP_SUL!W619="","*",SP_SUL!W619)</f>
        <v>Socaria mecanizada</v>
      </c>
      <c r="U615" s="136">
        <f ca="1">_xlfn.XLOOKUP(G615&amp;$U$2,BS_CONTROLE[CHAVE],BS_CONTROLE[Quantidade_11],"-")</f>
        <v>1550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IF(SP_SUL!Y620="","*",SP_SUL!Y620)</f>
        <v>OPORTUNIDADE</v>
      </c>
      <c r="B616" s="144" t="str">
        <f>IF(SP_SUL!X620="","*",SP_SUL!X620)</f>
        <v>Oportunidade</v>
      </c>
      <c r="C616" s="144" t="str">
        <f>IF(SP_SUL!Z620="","*",SP_SUL!Z620)</f>
        <v>*</v>
      </c>
      <c r="D616" s="138" t="str">
        <f>IF(SP_SUL!S620="","*",SP_SUL!S620)</f>
        <v>SP SUL</v>
      </c>
      <c r="E616" s="138" t="str">
        <f>IF(SP_SUL!T620="","*",SP_SUL!T620)</f>
        <v>ZKE-ZEV</v>
      </c>
      <c r="F616" s="143">
        <f>IF(SP_SUL!B620="","*",SP_SUL!B620)</f>
        <v>46077</v>
      </c>
      <c r="G616" s="143" t="str">
        <f>IF(SP_SUL!D620="","*",SP_SUL!D620)</f>
        <v>W60</v>
      </c>
      <c r="H616" s="143" t="str">
        <f>IF(SP_SUL!F620="","*",SP_SUL!F620)</f>
        <v>PDM - DESCARGA - DORMENTE</v>
      </c>
      <c r="I616" s="143" t="str">
        <f>IF(SP_SUL!H620="","*",SP_SUL!H620)</f>
        <v>ZEM130-2</v>
      </c>
      <c r="J616" s="143" t="str">
        <f>IF(SP_SUL!I620="","*",SP_SUL!I620)</f>
        <v>ZEM130-2</v>
      </c>
      <c r="K616" s="138" t="str">
        <f>IF(SP_SUL!M620="","*",SP_SUL!M620)</f>
        <v>ZWI-ZEM</v>
      </c>
      <c r="L616" s="138" t="str">
        <f>IF(SP_SUL!N620="","*",SP_SUL!N620)</f>
        <v>130ZYQW/ZEM2</v>
      </c>
      <c r="M616" s="139">
        <f>IF(SP_SUL!J620="","*",SP_SUL!J620)</f>
        <v>55</v>
      </c>
      <c r="N616" s="142">
        <f>IF(SP_SUL!K620="","*",SP_SUL!K620)</f>
        <v>127.4</v>
      </c>
      <c r="O616" s="142">
        <f>IF(SP_SUL!L620="","*",SP_SUL!L620)</f>
        <v>137</v>
      </c>
      <c r="P616" s="141">
        <f>IF(SP_SUL!O620="","*",SP_SUL!O620)</f>
        <v>0.33333333333333331</v>
      </c>
      <c r="Q616" s="141">
        <f>IF(SP_SUL!P620="","*",SP_SUL!P620)</f>
        <v>8.3333333333333329E-2</v>
      </c>
      <c r="R616" s="143" t="str">
        <f>IF(SP_SUL!Q620="","*",CONCATENATE(SP_SUL!Q620," ",SP_SUL!R620))</f>
        <v>1000 Nº DE DORMENTES</v>
      </c>
      <c r="S616" s="143" t="str">
        <f>IF(SP_SUL!V620="","*",SP_SUL!V620)</f>
        <v xml:space="preserve">Felipe </v>
      </c>
      <c r="T616" s="143" t="str">
        <f>IF(SP_SUL!W620="","*",SP_SUL!W620)</f>
        <v>Descarga de dormentes</v>
      </c>
      <c r="U616" s="136">
        <f ca="1">_xlfn.XLOOKUP(G616&amp;$U$2,BS_CONTROLE[CHAVE],BS_CONTROLE[Quantidade_11],"-")</f>
        <v>0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IF(SP_SUL!Y621="","*",SP_SUL!Y621)</f>
        <v>*</v>
      </c>
      <c r="B617" s="144" t="str">
        <f>IF(SP_SUL!X621="","*",SP_SUL!X621)</f>
        <v>*</v>
      </c>
      <c r="C617" s="144" t="str">
        <f>IF(SP_SUL!Z621="","*",SP_SUL!Z621)</f>
        <v>*</v>
      </c>
      <c r="D617" s="138" t="str">
        <f>IF(SP_SUL!S621="","*",SP_SUL!S621)</f>
        <v>-</v>
      </c>
      <c r="E617" s="138" t="str">
        <f>IF(SP_SUL!T621="","*",SP_SUL!T621)</f>
        <v>-</v>
      </c>
      <c r="F617" s="143" t="str">
        <f>IF(SP_SUL!B621="","*",SP_SUL!B621)</f>
        <v>*</v>
      </c>
      <c r="G617" s="143" t="str">
        <f>IF(SP_SUL!D621="","*",SP_SUL!D621)</f>
        <v>*</v>
      </c>
      <c r="H617" s="143" t="str">
        <f>IF(SP_SUL!F621="","*",SP_SUL!F621)</f>
        <v>*</v>
      </c>
      <c r="I617" s="143" t="str">
        <f>IF(SP_SUL!H621="","*",SP_SUL!H621)</f>
        <v>*</v>
      </c>
      <c r="J617" s="143" t="str">
        <f>IF(SP_SUL!I621="","*",SP_SUL!I621)</f>
        <v>*</v>
      </c>
      <c r="K617" s="138" t="str">
        <f>IF(SP_SUL!M621="","*",SP_SUL!M621)</f>
        <v>-</v>
      </c>
      <c r="L617" s="138" t="str">
        <f>IF(SP_SUL!N621="","*",SP_SUL!N621)</f>
        <v>-</v>
      </c>
      <c r="M617" s="139" t="str">
        <f>IF(SP_SUL!J621="","*",SP_SUL!J621)</f>
        <v>*</v>
      </c>
      <c r="N617" s="142" t="str">
        <f>IF(SP_SUL!K621="","*",SP_SUL!K621)</f>
        <v>*</v>
      </c>
      <c r="O617" s="142" t="str">
        <f>IF(SP_SUL!L621="","*",SP_SUL!L621)</f>
        <v>*</v>
      </c>
      <c r="P617" s="141" t="str">
        <f>IF(SP_SUL!O621="","*",SP_SUL!O621)</f>
        <v>*</v>
      </c>
      <c r="Q617" s="141" t="str">
        <f>IF(SP_SUL!P621="","*",SP_SUL!P621)</f>
        <v>*</v>
      </c>
      <c r="R617" s="143" t="str">
        <f>IF(SP_SUL!Q621="","*",CONCATENATE(SP_SUL!Q621," ",SP_SUL!R621))</f>
        <v>*</v>
      </c>
      <c r="S617" s="143" t="str">
        <f>IF(SP_SUL!V621="","*",SP_SUL!V621)</f>
        <v>*</v>
      </c>
      <c r="T617" s="143" t="str">
        <f>IF(SP_SUL!W621="","*",SP_SUL!W621)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IF(SP_SUL!Y622="","*",SP_SUL!Y622)</f>
        <v>OPORTUNIDADE</v>
      </c>
      <c r="B618" s="144" t="str">
        <f>IF(SP_SUL!X622="","*",SP_SUL!X622)</f>
        <v>Oportunidade</v>
      </c>
      <c r="C618" s="144" t="str">
        <f>IF(SP_SUL!Z622="","*",SP_SUL!Z622)</f>
        <v>*</v>
      </c>
      <c r="D618" s="138" t="str">
        <f>IF(SP_SUL!S622="","*",SP_SUL!S622)</f>
        <v>SP SUL</v>
      </c>
      <c r="E618" s="138" t="str">
        <f>IF(SP_SUL!T622="","*",SP_SUL!T622)</f>
        <v>ZKE-ZEV</v>
      </c>
      <c r="F618" s="143">
        <f>IF(SP_SUL!B622="","*",SP_SUL!B622)</f>
        <v>46077</v>
      </c>
      <c r="G618" s="143" t="str">
        <f>IF(SP_SUL!D622="","*",SP_SUL!D622)</f>
        <v>W99</v>
      </c>
      <c r="H618" s="143" t="str">
        <f>IF(SP_SUL!F622="","*",SP_SUL!F622)</f>
        <v>DESLOCAMENTO</v>
      </c>
      <c r="I618" s="143" t="str">
        <f>IF(SP_SUL!H622="","*",SP_SUL!H622)</f>
        <v>102ZKW2</v>
      </c>
      <c r="J618" s="143" t="str">
        <f>IF(SP_SUL!I622="","*",SP_SUL!I622)</f>
        <v>ZEM130-2</v>
      </c>
      <c r="K618" s="138" t="str">
        <f>IF(SP_SUL!M622="","*",SP_SUL!M622)</f>
        <v>ZKW-ZEM</v>
      </c>
      <c r="L618" s="138" t="str">
        <f>IF(SP_SUL!N622="","*",SP_SUL!N622)</f>
        <v>ZKWZEM</v>
      </c>
      <c r="M618" s="139">
        <f>IF(SP_SUL!J622="","*",SP_SUL!J622)</f>
        <v>55</v>
      </c>
      <c r="N618" s="142">
        <f>IF(SP_SUL!K622="","*",SP_SUL!K622)</f>
        <v>102</v>
      </c>
      <c r="O618" s="142">
        <f>IF(SP_SUL!L622="","*",SP_SUL!L622)</f>
        <v>135</v>
      </c>
      <c r="P618" s="141">
        <f>IF(SP_SUL!O622="","*",SP_SUL!O622)</f>
        <v>0.45833333333333331</v>
      </c>
      <c r="Q618" s="141">
        <f>IF(SP_SUL!P622="","*",SP_SUL!P622)</f>
        <v>4.1666666666666664E-2</v>
      </c>
      <c r="R618" s="143" t="str">
        <f>IF(SP_SUL!Q622="","*",CONCATENATE(SP_SUL!Q622," ",SP_SUL!R622))</f>
        <v>1 BINÁRIO</v>
      </c>
      <c r="S618" s="143" t="str">
        <f>IF(SP_SUL!V622="","*",SP_SUL!V622)</f>
        <v xml:space="preserve">Alisson </v>
      </c>
      <c r="T618" s="143" t="str">
        <f>IF(SP_SUL!W622="","*",SP_SUL!W622)</f>
        <v>Deslocamento de ZKW para ZEM, condicionado a liberação do W97 de ZEM)</v>
      </c>
      <c r="U618" s="136">
        <f ca="1">_xlfn.XLOOKUP(G618&amp;$U$2,BS_CONTROLE[CHAVE],BS_CONTROLE[Quantidade_11],"-")</f>
        <v>1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IF(SP_SUL!Y623="","*",SP_SUL!Y623)</f>
        <v>*</v>
      </c>
      <c r="B619" s="144" t="str">
        <f>IF(SP_SUL!X623="","*",SP_SUL!X623)</f>
        <v>Contrato</v>
      </c>
      <c r="C619" s="144" t="str">
        <f>IF(SP_SUL!Z623="","*",SP_SUL!Z623)</f>
        <v>*</v>
      </c>
      <c r="D619" s="138" t="str">
        <f>IF(SP_SUL!S623="","*",SP_SUL!S623)</f>
        <v>SP SUL</v>
      </c>
      <c r="E619" s="138" t="str">
        <f>IF(SP_SUL!T623="","*",SP_SUL!T623)</f>
        <v>ZKE-ZEV</v>
      </c>
      <c r="F619" s="143">
        <f>IF(SP_SUL!B623="","*",SP_SUL!B623)</f>
        <v>46077</v>
      </c>
      <c r="G619" s="143" t="str">
        <f>IF(SP_SUL!D623="","*",SP_SUL!D623)</f>
        <v>MOD ZRB</v>
      </c>
      <c r="H619" s="143" t="str">
        <f>IF(SP_SUL!F623="","*",SP_SUL!F623)</f>
        <v>BLOCO</v>
      </c>
      <c r="I619" s="143" t="str">
        <f>IF(SP_SUL!H623="","*",SP_SUL!H623)</f>
        <v>-</v>
      </c>
      <c r="J619" s="143" t="str">
        <f>IF(SP_SUL!I623="","*",SP_SUL!I623)</f>
        <v>-</v>
      </c>
      <c r="K619" s="138" t="str">
        <f>IF(SP_SUL!M623="","*",SP_SUL!M623)</f>
        <v>ZEJ-ZRB</v>
      </c>
      <c r="L619" s="138" t="str">
        <f>IF(SP_SUL!N623="","*",SP_SUL!N623)</f>
        <v>ZEJZRB</v>
      </c>
      <c r="M619" s="139">
        <f>IF(SP_SUL!J623="","*",SP_SUL!J623)</f>
        <v>48</v>
      </c>
      <c r="N619" s="142">
        <f>IF(SP_SUL!K623="","*",SP_SUL!K623)</f>
        <v>145.9</v>
      </c>
      <c r="O619" s="142">
        <f>IF(SP_SUL!L623="","*",SP_SUL!L623)</f>
        <v>152</v>
      </c>
      <c r="P619" s="141">
        <f>IF(SP_SUL!O623="","*",SP_SUL!O623)</f>
        <v>0.33333333333333331</v>
      </c>
      <c r="Q619" s="141">
        <f>IF(SP_SUL!P623="","*",SP_SUL!P623)</f>
        <v>0.33333333333333331</v>
      </c>
      <c r="R619" s="143" t="str">
        <f>IF(SP_SUL!Q623="","*",CONCATENATE(SP_SUL!Q623," ",SP_SUL!R623))</f>
        <v>1 BINÁRIO</v>
      </c>
      <c r="S619" s="143" t="str">
        <f>IF(SP_SUL!V623="","*",SP_SUL!V623)</f>
        <v xml:space="preserve">Alisson </v>
      </c>
      <c r="T619" s="143" t="str">
        <f>IF(SP_SUL!W623="","*",SP_SUL!W623)</f>
        <v>Intervalo modernização - Intervalo inicia com a macro 9 mot 21 no km 150,300.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IF(SP_SUL!Y624="","*",SP_SUL!Y624)</f>
        <v>OPORTUNIDADE</v>
      </c>
      <c r="B620" s="144" t="str">
        <f>IF(SP_SUL!X624="","*",SP_SUL!X624)</f>
        <v>Oportunidade</v>
      </c>
      <c r="C620" s="144" t="str">
        <f>IF(SP_SUL!Z624="","*",SP_SUL!Z624)</f>
        <v>*</v>
      </c>
      <c r="D620" s="138" t="str">
        <f>IF(SP_SUL!S624="","*",SP_SUL!S624)</f>
        <v>SP SUL</v>
      </c>
      <c r="E620" s="138" t="str">
        <f>IF(SP_SUL!T624="","*",SP_SUL!T624)</f>
        <v>ZKE-ZEV</v>
      </c>
      <c r="F620" s="143">
        <f>IF(SP_SUL!B624="","*",SP_SUL!B624)</f>
        <v>46077</v>
      </c>
      <c r="G620" s="143" t="str">
        <f>IF(SP_SUL!D624="","*",SP_SUL!D624)</f>
        <v>W97</v>
      </c>
      <c r="H620" s="143" t="str">
        <f>IF(SP_SUL!F624="","*",SP_SUL!F624)</f>
        <v>DESLOCAMENTO</v>
      </c>
      <c r="I620" s="143" t="str">
        <f>IF(SP_SUL!H624="","*",SP_SUL!H624)</f>
        <v>ZEM-1</v>
      </c>
      <c r="J620" s="143" t="str">
        <f>IF(SP_SUL!I624="","*",SP_SUL!I624)</f>
        <v>ZEV-1</v>
      </c>
      <c r="K620" s="138" t="str">
        <f>IF(SP_SUL!M624="","*",SP_SUL!M624)</f>
        <v>ZEM-ZEV</v>
      </c>
      <c r="L620" s="138" t="str">
        <f>IF(SP_SUL!N624="","*",SP_SUL!N624)</f>
        <v>ZEMZEV</v>
      </c>
      <c r="M620" s="139">
        <f>IF(SP_SUL!J624="","*",SP_SUL!J624)</f>
        <v>48</v>
      </c>
      <c r="N620" s="142">
        <f>IF(SP_SUL!K624="","*",SP_SUL!K624)</f>
        <v>135</v>
      </c>
      <c r="O620" s="142" t="str">
        <f>IF(SP_SUL!L624="","*",SP_SUL!L624)</f>
        <v>-</v>
      </c>
      <c r="P620" s="141">
        <f>IF(SP_SUL!O624="","*",SP_SUL!O624)</f>
        <v>0.375</v>
      </c>
      <c r="Q620" s="141">
        <f>IF(SP_SUL!P624="","*",SP_SUL!P624)</f>
        <v>4.1666666666666664E-2</v>
      </c>
      <c r="R620" s="143" t="str">
        <f>IF(SP_SUL!Q624="","*",CONCATENATE(SP_SUL!Q624," ",SP_SUL!R624))</f>
        <v>1 BINÁRIO</v>
      </c>
      <c r="S620" s="143" t="str">
        <f>IF(SP_SUL!V624="","*",SP_SUL!V624)</f>
        <v>Alisson</v>
      </c>
      <c r="T620" s="143" t="str">
        <f>IF(SP_SUL!W624="","*",SP_SUL!W624)</f>
        <v>Deslocamento de ZEM para ZEV (antes da partida de ZEM, necessário realizar MNB, tempo de MNB 2h30 entre ZEM-1 e ZEM1301 )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IF(SP_SUL!Y625="","*",SP_SUL!Y625)</f>
        <v>*</v>
      </c>
      <c r="B621" s="144" t="str">
        <f>IF(SP_SUL!X625="","*",SP_SUL!X625)</f>
        <v>*</v>
      </c>
      <c r="C621" s="144" t="str">
        <f>IF(SP_SUL!Z625="","*",SP_SUL!Z625)</f>
        <v>*</v>
      </c>
      <c r="D621" s="138" t="str">
        <f>IF(SP_SUL!S625="","*",SP_SUL!S625)</f>
        <v>-</v>
      </c>
      <c r="E621" s="138" t="str">
        <f>IF(SP_SUL!T625="","*",SP_SUL!T625)</f>
        <v>-</v>
      </c>
      <c r="F621" s="143" t="str">
        <f>IF(SP_SUL!B625="","*",SP_SUL!B625)</f>
        <v>*</v>
      </c>
      <c r="G621" s="143" t="str">
        <f>IF(SP_SUL!D625="","*",SP_SUL!D625)</f>
        <v>*</v>
      </c>
      <c r="H621" s="143" t="str">
        <f>IF(SP_SUL!F625="","*",SP_SUL!F625)</f>
        <v>*</v>
      </c>
      <c r="I621" s="143" t="str">
        <f>IF(SP_SUL!H625="","*",SP_SUL!H625)</f>
        <v>*</v>
      </c>
      <c r="J621" s="143" t="str">
        <f>IF(SP_SUL!I625="","*",SP_SUL!I625)</f>
        <v>*</v>
      </c>
      <c r="K621" s="138" t="str">
        <f>IF(SP_SUL!M625="","*",SP_SUL!M625)</f>
        <v>-</v>
      </c>
      <c r="L621" s="138" t="str">
        <f>IF(SP_SUL!N625="","*",SP_SUL!N625)</f>
        <v>-</v>
      </c>
      <c r="M621" s="139" t="str">
        <f>IF(SP_SUL!J625="","*",SP_SUL!J625)</f>
        <v>*</v>
      </c>
      <c r="N621" s="142" t="str">
        <f>IF(SP_SUL!K625="","*",SP_SUL!K625)</f>
        <v>*</v>
      </c>
      <c r="O621" s="142" t="str">
        <f>IF(SP_SUL!L625="","*",SP_SUL!L625)</f>
        <v>*</v>
      </c>
      <c r="P621" s="141" t="str">
        <f>IF(SP_SUL!O625="","*",SP_SUL!O625)</f>
        <v>*</v>
      </c>
      <c r="Q621" s="141" t="str">
        <f>IF(SP_SUL!P625="","*",SP_SUL!P625)</f>
        <v>*</v>
      </c>
      <c r="R621" s="143" t="str">
        <f>IF(SP_SUL!Q625="","*",CONCATENATE(SP_SUL!Q625," ",SP_SUL!R625))</f>
        <v>*</v>
      </c>
      <c r="S621" s="143" t="str">
        <f>IF(SP_SUL!V625="","*",SP_SUL!V625)</f>
        <v>*</v>
      </c>
      <c r="T621" s="143" t="str">
        <f>IF(SP_SUL!W625="","*",SP_SUL!W625)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IF(SP_SUL!Y626="","*",SP_SUL!Y626)</f>
        <v>*</v>
      </c>
      <c r="B622" s="144" t="str">
        <f>IF(SP_SUL!X626="","*",SP_SUL!X626)</f>
        <v>Contrato</v>
      </c>
      <c r="C622" s="144" t="str">
        <f>IF(SP_SUL!Z626="","*",SP_SUL!Z626)</f>
        <v>*</v>
      </c>
      <c r="D622" s="138" t="str">
        <f>IF(SP_SUL!S626="","*",SP_SUL!S626)</f>
        <v>SP SUL</v>
      </c>
      <c r="E622" s="138" t="str">
        <f>IF(SP_SUL!T626="","*",SP_SUL!T626)</f>
        <v>ZEV-ZPT</v>
      </c>
      <c r="F622" s="143">
        <f>IF(SP_SUL!B626="","*",SP_SUL!B626)</f>
        <v>46077</v>
      </c>
      <c r="G622" s="143" t="str">
        <f>IF(SP_SUL!D626="","*",SP_SUL!D626)</f>
        <v>MOD ZEZ</v>
      </c>
      <c r="H622" s="143" t="str">
        <f>IF(SP_SUL!F626="","*",SP_SUL!F626)</f>
        <v>BLOCO</v>
      </c>
      <c r="I622" s="143" t="str">
        <f>IF(SP_SUL!H626="","*",SP_SUL!H626)</f>
        <v>-</v>
      </c>
      <c r="J622" s="143" t="str">
        <f>IF(SP_SUL!I626="","*",SP_SUL!I626)</f>
        <v>-</v>
      </c>
      <c r="K622" s="138" t="str">
        <f>IF(SP_SUL!M626="","*",SP_SUL!M626)</f>
        <v>ZEZ-ZXW</v>
      </c>
      <c r="L622" s="138" t="str">
        <f>IF(SP_SUL!N626="","*",SP_SUL!N626)</f>
        <v>ZEZZXW</v>
      </c>
      <c r="M622" s="139">
        <f>IF(SP_SUL!J626="","*",SP_SUL!J626)</f>
        <v>92</v>
      </c>
      <c r="N622" s="142">
        <f>IF(SP_SUL!K626="","*",SP_SUL!K626)</f>
        <v>75.2</v>
      </c>
      <c r="O622" s="142">
        <f>IF(SP_SUL!L626="","*",SP_SUL!L626)</f>
        <v>81.8</v>
      </c>
      <c r="P622" s="141">
        <f>IF(SP_SUL!O626="","*",SP_SUL!O626)</f>
        <v>0.35416666666666669</v>
      </c>
      <c r="Q622" s="141">
        <f>IF(SP_SUL!P626="","*",SP_SUL!P626)</f>
        <v>0.33333333333333331</v>
      </c>
      <c r="R622" s="143" t="str">
        <f>IF(SP_SUL!Q626="","*",CONCATENATE(SP_SUL!Q626," ",SP_SUL!R626))</f>
        <v>1 BINÁRIO</v>
      </c>
      <c r="S622" s="143" t="str">
        <f>IF(SP_SUL!V626="","*",SP_SUL!V626)</f>
        <v>Augusto</v>
      </c>
      <c r="T622" s="143" t="str">
        <f>IF(SP_SUL!W626="","*",SP_SUL!W626)</f>
        <v>Intervalo modernização - abertura do intervalo com MC9 mot 21 no KM 75,2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IF(SP_SUL!Y627="","*",SP_SUL!Y627)</f>
        <v>*</v>
      </c>
      <c r="B623" s="144" t="str">
        <f>IF(SP_SUL!X627="","*",SP_SUL!X627)</f>
        <v>Contrato</v>
      </c>
      <c r="C623" s="144" t="str">
        <f>IF(SP_SUL!Z627="","*",SP_SUL!Z627)</f>
        <v>*</v>
      </c>
      <c r="D623" s="138" t="str">
        <f>IF(SP_SUL!S627="","*",SP_SUL!S627)</f>
        <v>SP SUL</v>
      </c>
      <c r="E623" s="138" t="str">
        <f>IF(SP_SUL!T627="","*",SP_SUL!T627)</f>
        <v>ZEV-ZPT</v>
      </c>
      <c r="F623" s="143">
        <f>IF(SP_SUL!B627="","*",SP_SUL!B627)</f>
        <v>46077</v>
      </c>
      <c r="G623" s="143" t="str">
        <f>IF(SP_SUL!D627="","*",SP_SUL!D627)</f>
        <v>MOD ZGP</v>
      </c>
      <c r="H623" s="143" t="str">
        <f>IF(SP_SUL!F627="","*",SP_SUL!F627)</f>
        <v>BLOCO</v>
      </c>
      <c r="I623" s="143" t="str">
        <f>IF(SP_SUL!H627="","*",SP_SUL!H627)</f>
        <v>-</v>
      </c>
      <c r="J623" s="143" t="str">
        <f>IF(SP_SUL!I627="","*",SP_SUL!I627)</f>
        <v>-</v>
      </c>
      <c r="K623" s="138" t="str">
        <f>IF(SP_SUL!M627="","*",SP_SUL!M627)</f>
        <v>ZPT-ZGP</v>
      </c>
      <c r="L623" s="138" t="str">
        <f>IF(SP_SUL!N627="","*",SP_SUL!N627)</f>
        <v>ZPTZGP</v>
      </c>
      <c r="M623" s="139">
        <f>IF(SP_SUL!J627="","*",SP_SUL!J627)</f>
        <v>92</v>
      </c>
      <c r="N623" s="142">
        <f>IF(SP_SUL!K627="","*",SP_SUL!K627)</f>
        <v>102</v>
      </c>
      <c r="O623" s="142">
        <f>IF(SP_SUL!L627="","*",SP_SUL!L627)</f>
        <v>106</v>
      </c>
      <c r="P623" s="141">
        <f>IF(SP_SUL!O627="","*",SP_SUL!O627)</f>
        <v>0.33333333333333331</v>
      </c>
      <c r="Q623" s="141">
        <f>IF(SP_SUL!P627="","*",SP_SUL!P627)</f>
        <v>0.22916666666666666</v>
      </c>
      <c r="R623" s="143" t="str">
        <f>IF(SP_SUL!Q627="","*",CONCATENATE(SP_SUL!Q627," ",SP_SUL!R627))</f>
        <v>1 BINÁRIO</v>
      </c>
      <c r="S623" s="143" t="str">
        <f>IF(SP_SUL!V627="","*",SP_SUL!V627)</f>
        <v>Augusto</v>
      </c>
      <c r="T623" s="143" t="str">
        <f>IF(SP_SUL!W627="","*",SP_SUL!W627)</f>
        <v xml:space="preserve">Intervalo de grade modenização 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IF(SP_SUL!Y628="","*",SP_SUL!Y628)</f>
        <v>*</v>
      </c>
      <c r="B624" s="144" t="str">
        <f>IF(SP_SUL!X628="","*",SP_SUL!X628)</f>
        <v>*</v>
      </c>
      <c r="C624" s="144" t="str">
        <f>IF(SP_SUL!Z628="","*",SP_SUL!Z628)</f>
        <v>*</v>
      </c>
      <c r="D624" s="138" t="str">
        <f>IF(SP_SUL!S628="","*",SP_SUL!S628)</f>
        <v>-</v>
      </c>
      <c r="E624" s="138" t="str">
        <f>IF(SP_SUL!T628="","*",SP_SUL!T628)</f>
        <v>-</v>
      </c>
      <c r="F624" s="143" t="str">
        <f>IF(SP_SUL!B628="","*",SP_SUL!B628)</f>
        <v>*</v>
      </c>
      <c r="G624" s="143" t="str">
        <f>IF(SP_SUL!D628="","*",SP_SUL!D628)</f>
        <v>*</v>
      </c>
      <c r="H624" s="143" t="str">
        <f>IF(SP_SUL!F628="","*",SP_SUL!F628)</f>
        <v>*</v>
      </c>
      <c r="I624" s="143" t="str">
        <f>IF(SP_SUL!H628="","*",SP_SUL!H628)</f>
        <v>*</v>
      </c>
      <c r="J624" s="143" t="str">
        <f>IF(SP_SUL!I628="","*",SP_SUL!I628)</f>
        <v>*</v>
      </c>
      <c r="K624" s="138" t="str">
        <f>IF(SP_SUL!M628="","*",SP_SUL!M628)</f>
        <v>-</v>
      </c>
      <c r="L624" s="138" t="str">
        <f>IF(SP_SUL!N628="","*",SP_SUL!N628)</f>
        <v>-</v>
      </c>
      <c r="M624" s="139" t="str">
        <f>IF(SP_SUL!J628="","*",SP_SUL!J628)</f>
        <v>*</v>
      </c>
      <c r="N624" s="142" t="str">
        <f>IF(SP_SUL!K628="","*",SP_SUL!K628)</f>
        <v>*</v>
      </c>
      <c r="O624" s="142" t="str">
        <f>IF(SP_SUL!L628="","*",SP_SUL!L628)</f>
        <v>*</v>
      </c>
      <c r="P624" s="141" t="str">
        <f>IF(SP_SUL!O628="","*",SP_SUL!O628)</f>
        <v>*</v>
      </c>
      <c r="Q624" s="141" t="str">
        <f>IF(SP_SUL!P628="","*",SP_SUL!P628)</f>
        <v>*</v>
      </c>
      <c r="R624" s="143" t="str">
        <f>IF(SP_SUL!Q628="","*",CONCATENATE(SP_SUL!Q628," ",SP_SUL!R628))</f>
        <v>*</v>
      </c>
      <c r="S624" s="143" t="str">
        <f>IF(SP_SUL!V628="","*",SP_SUL!V628)</f>
        <v>*</v>
      </c>
      <c r="T624" s="143" t="str">
        <f>IF(SP_SUL!W628="","*",SP_SUL!W628)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IF(SP_SUL!Y629="","*",SP_SUL!Y629)</f>
        <v>OPORTUNIDADE</v>
      </c>
      <c r="B625" s="144" t="str">
        <f>IF(SP_SUL!X629="","*",SP_SUL!X629)</f>
        <v>Oportunidade</v>
      </c>
      <c r="C625" s="144" t="str">
        <f>IF(SP_SUL!Z629="","*",SP_SUL!Z629)</f>
        <v>*</v>
      </c>
      <c r="D625" s="138" t="str">
        <f>IF(SP_SUL!S629="","*",SP_SUL!S629)</f>
        <v>SP SUL</v>
      </c>
      <c r="E625" s="138" t="str">
        <f>IF(SP_SUL!T629="","*",SP_SUL!T629)</f>
        <v>ZEV-ZPT</v>
      </c>
      <c r="F625" s="143">
        <f>IF(SP_SUL!B629="","*",SP_SUL!B629)</f>
        <v>46077</v>
      </c>
      <c r="G625" s="143" t="str">
        <f>IF(SP_SUL!D629="","*",SP_SUL!D629)</f>
        <v>HUELTON (TP-725)</v>
      </c>
      <c r="H625" s="143" t="str">
        <f>IF(SP_SUL!F629="","*",SP_SUL!F629)</f>
        <v>PDM - SOLDA</v>
      </c>
      <c r="I625" s="143" t="str">
        <f>IF(SP_SUL!H629="","*",SP_SUL!H629)</f>
        <v>-</v>
      </c>
      <c r="J625" s="143" t="str">
        <f>IF(SP_SUL!I629="","*",SP_SUL!I629)</f>
        <v>-</v>
      </c>
      <c r="K625" s="138" t="str">
        <f>IF(SP_SUL!M629="","*",SP_SUL!M629)</f>
        <v>ZPT</v>
      </c>
      <c r="L625" s="138" t="str">
        <f>IF(SP_SUL!N629="","*",SP_SUL!N629)</f>
        <v>ZPT2</v>
      </c>
      <c r="M625" s="139">
        <f>IF(SP_SUL!J629="","*",SP_SUL!J629)</f>
        <v>92</v>
      </c>
      <c r="N625" s="142">
        <f>IF(SP_SUL!K629="","*",SP_SUL!K629)</f>
        <v>106.7</v>
      </c>
      <c r="O625" s="142" t="str">
        <f>IF(SP_SUL!L629="","*",SP_SUL!L629)</f>
        <v>-</v>
      </c>
      <c r="P625" s="141">
        <f>IF(SP_SUL!O629="","*",SP_SUL!O629)</f>
        <v>0.41666666666666669</v>
      </c>
      <c r="Q625" s="141">
        <f>IF(SP_SUL!P629="","*",SP_SUL!P629)</f>
        <v>6.25E-2</v>
      </c>
      <c r="R625" s="143" t="str">
        <f>IF(SP_SUL!Q629="","*",CONCATENATE(SP_SUL!Q629," ",SP_SUL!R629))</f>
        <v>15 Nº DE SOLDA</v>
      </c>
      <c r="S625" s="143" t="str">
        <f>IF(SP_SUL!V629="","*",SP_SUL!V629)</f>
        <v>Moises</v>
      </c>
      <c r="T625" s="143" t="str">
        <f>IF(SP_SUL!W629="","*",SP_SUL!W629)</f>
        <v xml:space="preserve">Execução de solda - Condicionado a temperatura </v>
      </c>
      <c r="U625" s="136">
        <f ca="1">_xlfn.XLOOKUP(G625&amp;$U$2,BS_CONTROLE[CHAVE],BS_CONTROLE[Quantidade_11],"-")</f>
        <v>0</v>
      </c>
      <c r="V625" s="136" t="str">
        <f ca="1">_xlfn.XLOOKUP(G625&amp;$V$2,BS_CONTROLE[CHAVE],BS_CONTROLE[Quantidade_11],"-")</f>
        <v>-</v>
      </c>
      <c r="W625" s="136">
        <f ca="1">_xlfn.XLOOKUP(G625&amp;$W$2,BS_CONTROLE[CHAVE],BS_CONTROLE[Quantidade_11],"-")</f>
        <v>0</v>
      </c>
    </row>
    <row r="626" spans="1:23" hidden="1">
      <c r="A626" s="144" t="str">
        <f>IF(SP_SUL!Y630="","*",SP_SUL!Y630)</f>
        <v>OPORTUNIDADE</v>
      </c>
      <c r="B626" s="144" t="str">
        <f>IF(SP_SUL!X630="","*",SP_SUL!X630)</f>
        <v>Oportunidade</v>
      </c>
      <c r="C626" s="144" t="str">
        <f>IF(SP_SUL!Z630="","*",SP_SUL!Z630)</f>
        <v>*</v>
      </c>
      <c r="D626" s="138" t="str">
        <f>IF(SP_SUL!S630="","*",SP_SUL!S630)</f>
        <v>SP SUL</v>
      </c>
      <c r="E626" s="138" t="str">
        <f>IF(SP_SUL!T630="","*",SP_SUL!T630)</f>
        <v>ZPT-ZPG</v>
      </c>
      <c r="F626" s="143">
        <f>IF(SP_SUL!B630="","*",SP_SUL!B630)</f>
        <v>46077</v>
      </c>
      <c r="G626" s="143" t="str">
        <f>IF(SP_SUL!D630="","*",SP_SUL!D630)</f>
        <v>DIEGO (TF-42)</v>
      </c>
      <c r="H626" s="143" t="str">
        <f>IF(SP_SUL!F630="","*",SP_SUL!F630)</f>
        <v>LIMPEZA LASTRO</v>
      </c>
      <c r="I626" s="143" t="str">
        <f>IF(SP_SUL!H630="","*",SP_SUL!H630)</f>
        <v>-</v>
      </c>
      <c r="J626" s="143" t="str">
        <f>IF(SP_SUL!I630="","*",SP_SUL!I630)</f>
        <v>-</v>
      </c>
      <c r="K626" s="138" t="str">
        <f>IF(SP_SUL!M630="","*",SP_SUL!M630)</f>
        <v>PAT-ZGM</v>
      </c>
      <c r="L626" s="138" t="str">
        <f>IF(SP_SUL!N630="","*",SP_SUL!N630)</f>
        <v>PAT1102</v>
      </c>
      <c r="M626" s="139">
        <f>IF(SP_SUL!J630="","*",SP_SUL!J630)</f>
        <v>53</v>
      </c>
      <c r="N626" s="142">
        <f>IF(SP_SUL!K630="","*",SP_SUL!K630)</f>
        <v>109.25</v>
      </c>
      <c r="O626" s="142" t="str">
        <f>IF(SP_SUL!L630="","*",SP_SUL!L630)</f>
        <v>-</v>
      </c>
      <c r="P626" s="141">
        <f>IF(SP_SUL!O630="","*",SP_SUL!O630)</f>
        <v>0.41666666666666669</v>
      </c>
      <c r="Q626" s="141">
        <f>IF(SP_SUL!P630="","*",SP_SUL!P630)</f>
        <v>8.3333333333333329E-2</v>
      </c>
      <c r="R626" s="143" t="str">
        <f>IF(SP_SUL!Q630="","*",CONCATENATE(SP_SUL!Q630," ",SP_SUL!R630))</f>
        <v>20 M</v>
      </c>
      <c r="S626" s="143" t="str">
        <f>IF(SP_SUL!V630="","*",SP_SUL!V630)</f>
        <v>Diego</v>
      </c>
      <c r="T626" s="143" t="str">
        <f>IF(SP_SUL!W630="","*",SP_SUL!W630)</f>
        <v>Limpeza de lastro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40</v>
      </c>
    </row>
    <row r="627" spans="1:23" hidden="1">
      <c r="A627" s="144" t="str">
        <f>IF(SP_SUL!Y631="","*",SP_SUL!Y631)</f>
        <v>OPORTUNIDADE</v>
      </c>
      <c r="B627" s="144" t="str">
        <f>IF(SP_SUL!X631="","*",SP_SUL!X631)</f>
        <v>Oportunidade</v>
      </c>
      <c r="C627" s="144" t="str">
        <f>IF(SP_SUL!Z631="","*",SP_SUL!Z631)</f>
        <v>*</v>
      </c>
      <c r="D627" s="138" t="str">
        <f>IF(SP_SUL!S631="","*",SP_SUL!S631)</f>
        <v>SP SUL</v>
      </c>
      <c r="E627" s="138" t="str">
        <f>IF(SP_SUL!T631="","*",SP_SUL!T631)</f>
        <v>ZEV-ZPT</v>
      </c>
      <c r="F627" s="143">
        <f>IF(SP_SUL!B631="","*",SP_SUL!B631)</f>
        <v>46077</v>
      </c>
      <c r="G627" s="143" t="str">
        <f>IF(SP_SUL!D631="","*",SP_SUL!D631)</f>
        <v>EXPANSÃO TURMA 1</v>
      </c>
      <c r="H627" s="143" t="str">
        <f>IF(SP_SUL!F631="","*",SP_SUL!F631)</f>
        <v>EXPANSÃO - SOLDA</v>
      </c>
      <c r="I627" s="143" t="str">
        <f>IF(SP_SUL!H631="","*",SP_SUL!H631)</f>
        <v>-</v>
      </c>
      <c r="J627" s="143" t="str">
        <f>IF(SP_SUL!I631="","*",SP_SUL!I631)</f>
        <v>-</v>
      </c>
      <c r="K627" s="138" t="str">
        <f>IF(SP_SUL!M631="","*",SP_SUL!M631)</f>
        <v>109-ZGM</v>
      </c>
      <c r="L627" s="138">
        <f>IF(SP_SUL!N631="","*",SP_SUL!N631)</f>
        <v>1131121</v>
      </c>
      <c r="M627" s="139">
        <f>IF(SP_SUL!J631="","*",SP_SUL!J631)</f>
        <v>30</v>
      </c>
      <c r="N627" s="142">
        <f>IF(SP_SUL!K631="","*",SP_SUL!K631)</f>
        <v>111.98</v>
      </c>
      <c r="O627" s="142" t="str">
        <f>IF(SP_SUL!L631="","*",SP_SUL!L631)</f>
        <v>-</v>
      </c>
      <c r="P627" s="141">
        <f>IF(SP_SUL!O631="","*",SP_SUL!O631)</f>
        <v>0.35416666666666669</v>
      </c>
      <c r="Q627" s="141">
        <f>IF(SP_SUL!P631="","*",SP_SUL!P631)</f>
        <v>6.25E-2</v>
      </c>
      <c r="R627" s="143" t="str">
        <f>IF(SP_SUL!Q631="","*",CONCATENATE(SP_SUL!Q631," ",SP_SUL!R631))</f>
        <v>1 Nº DE SOLDA</v>
      </c>
      <c r="S627" s="143" t="str">
        <f>IF(SP_SUL!V631="","*",SP_SUL!V631)</f>
        <v>Pedro</v>
      </c>
      <c r="T627" s="143" t="str">
        <f>IF(SP_SUL!W631="","*",SP_SUL!W631)</f>
        <v xml:space="preserve">Execução de solda - Condicionado a temperatura </v>
      </c>
      <c r="U627" s="136">
        <f ca="1">_xlfn.XLOOKUP(G627&amp;$U$2,BS_CONTROLE[CHAVE],BS_CONTROLE[Quantidade_11],"-")</f>
        <v>0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IF(SP_SUL!Y632="","*",SP_SUL!Y632)</f>
        <v>*</v>
      </c>
      <c r="B628" s="144" t="str">
        <f>IF(SP_SUL!X632="","*",SP_SUL!X632)</f>
        <v>*</v>
      </c>
      <c r="C628" s="144" t="str">
        <f>IF(SP_SUL!Z632="","*",SP_SUL!Z632)</f>
        <v>*</v>
      </c>
      <c r="D628" s="138" t="str">
        <f>IF(SP_SUL!S632="","*",SP_SUL!S632)</f>
        <v>-</v>
      </c>
      <c r="E628" s="138" t="str">
        <f>IF(SP_SUL!T632="","*",SP_SUL!T632)</f>
        <v>-</v>
      </c>
      <c r="F628" s="143" t="str">
        <f>IF(SP_SUL!B632="","*",SP_SUL!B632)</f>
        <v>*</v>
      </c>
      <c r="G628" s="143" t="str">
        <f>IF(SP_SUL!D632="","*",SP_SUL!D632)</f>
        <v>*</v>
      </c>
      <c r="H628" s="143" t="str">
        <f>IF(SP_SUL!F632="","*",SP_SUL!F632)</f>
        <v>*</v>
      </c>
      <c r="I628" s="143" t="str">
        <f>IF(SP_SUL!H632="","*",SP_SUL!H632)</f>
        <v>*</v>
      </c>
      <c r="J628" s="143" t="str">
        <f>IF(SP_SUL!I632="","*",SP_SUL!I632)</f>
        <v>*</v>
      </c>
      <c r="K628" s="138" t="str">
        <f>IF(SP_SUL!M632="","*",SP_SUL!M632)</f>
        <v>-</v>
      </c>
      <c r="L628" s="138" t="str">
        <f>IF(SP_SUL!N632="","*",SP_SUL!N632)</f>
        <v>-</v>
      </c>
      <c r="M628" s="139" t="str">
        <f>IF(SP_SUL!J632="","*",SP_SUL!J632)</f>
        <v>*</v>
      </c>
      <c r="N628" s="142" t="str">
        <f>IF(SP_SUL!K632="","*",SP_SUL!K632)</f>
        <v>*</v>
      </c>
      <c r="O628" s="142" t="str">
        <f>IF(SP_SUL!L632="","*",SP_SUL!L632)</f>
        <v>*</v>
      </c>
      <c r="P628" s="141" t="str">
        <f>IF(SP_SUL!O632="","*",SP_SUL!O632)</f>
        <v>*</v>
      </c>
      <c r="Q628" s="141" t="str">
        <f>IF(SP_SUL!P632="","*",SP_SUL!P632)</f>
        <v>*</v>
      </c>
      <c r="R628" s="143" t="str">
        <f>IF(SP_SUL!Q632="","*",CONCATENATE(SP_SUL!Q632," ",SP_SUL!R632))</f>
        <v>*</v>
      </c>
      <c r="S628" s="143" t="str">
        <f>IF(SP_SUL!V632="","*",SP_SUL!V632)</f>
        <v>*</v>
      </c>
      <c r="T628" s="143" t="str">
        <f>IF(SP_SUL!W632="","*",SP_SUL!W632)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IF(SP_SUL!Y633="","*",SP_SUL!Y633)</f>
        <v>*</v>
      </c>
      <c r="B629" s="144" t="str">
        <f>IF(SP_SUL!X633="","*",SP_SUL!X633)</f>
        <v>*</v>
      </c>
      <c r="C629" s="144" t="str">
        <f>IF(SP_SUL!Z633="","*",SP_SUL!Z633)</f>
        <v>*</v>
      </c>
      <c r="D629" s="138" t="str">
        <f>IF(SP_SUL!S633="","*",SP_SUL!S633)</f>
        <v>-</v>
      </c>
      <c r="E629" s="138" t="str">
        <f>IF(SP_SUL!T633="","*",SP_SUL!T633)</f>
        <v>-</v>
      </c>
      <c r="F629" s="143" t="str">
        <f>IF(SP_SUL!B633="","*",SP_SUL!B633)</f>
        <v>*</v>
      </c>
      <c r="G629" s="143" t="str">
        <f>IF(SP_SUL!D633="","*",SP_SUL!D633)</f>
        <v>*</v>
      </c>
      <c r="H629" s="143" t="str">
        <f>IF(SP_SUL!F633="","*",SP_SUL!F633)</f>
        <v>*</v>
      </c>
      <c r="I629" s="143" t="str">
        <f>IF(SP_SUL!H633="","*",SP_SUL!H633)</f>
        <v>*</v>
      </c>
      <c r="J629" s="143" t="str">
        <f>IF(SP_SUL!I633="","*",SP_SUL!I633)</f>
        <v>*</v>
      </c>
      <c r="K629" s="138" t="str">
        <f>IF(SP_SUL!M633="","*",SP_SUL!M633)</f>
        <v>-</v>
      </c>
      <c r="L629" s="138" t="str">
        <f>IF(SP_SUL!N633="","*",SP_SUL!N633)</f>
        <v>-</v>
      </c>
      <c r="M629" s="139" t="str">
        <f>IF(SP_SUL!J633="","*",SP_SUL!J633)</f>
        <v>*</v>
      </c>
      <c r="N629" s="142" t="str">
        <f>IF(SP_SUL!K633="","*",SP_SUL!K633)</f>
        <v>*</v>
      </c>
      <c r="O629" s="142" t="str">
        <f>IF(SP_SUL!L633="","*",SP_SUL!L633)</f>
        <v>*</v>
      </c>
      <c r="P629" s="141" t="str">
        <f>IF(SP_SUL!O633="","*",SP_SUL!O633)</f>
        <v>*</v>
      </c>
      <c r="Q629" s="141" t="str">
        <f>IF(SP_SUL!P633="","*",SP_SUL!P633)</f>
        <v>*</v>
      </c>
      <c r="R629" s="143" t="str">
        <f>IF(SP_SUL!Q633="","*",CONCATENATE(SP_SUL!Q633," ",SP_SUL!R633))</f>
        <v>*</v>
      </c>
      <c r="S629" s="143" t="str">
        <f>IF(SP_SUL!V633="","*",SP_SUL!V633)</f>
        <v>*</v>
      </c>
      <c r="T629" s="143" t="str">
        <f>IF(SP_SUL!W633="","*",SP_SUL!W633)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IF(SP_SUL!Y634="","*",SP_SUL!Y634)</f>
        <v>*</v>
      </c>
      <c r="B630" s="144" t="str">
        <f>IF(SP_SUL!X634="","*",SP_SUL!X634)</f>
        <v>Oportunidade</v>
      </c>
      <c r="C630" s="144" t="str">
        <f>IF(SP_SUL!Z634="","*",SP_SUL!Z634)</f>
        <v>*</v>
      </c>
      <c r="D630" s="138" t="str">
        <f>IF(SP_SUL!S634="","*",SP_SUL!S634)</f>
        <v>SP SUL</v>
      </c>
      <c r="E630" s="138" t="str">
        <f>IF(SP_SUL!T634="","*",SP_SUL!T634)</f>
        <v>ZBV-ZRX</v>
      </c>
      <c r="F630" s="143">
        <f>IF(SP_SUL!B634="","*",SP_SUL!B634)</f>
        <v>46078</v>
      </c>
      <c r="G630" s="143" t="str">
        <f>IF(SP_SUL!D634="","*",SP_SUL!D634)</f>
        <v>V97</v>
      </c>
      <c r="H630" s="143" t="str">
        <f>IF(SP_SUL!F634="","*",SP_SUL!F634)</f>
        <v>DETECÇÃO - ULTRASSOM - SPERRY</v>
      </c>
      <c r="I630" s="143" t="str">
        <f>IF(SP_SUL!H634="","*",SP_SUL!H634)</f>
        <v>ZRX</v>
      </c>
      <c r="J630" s="143" t="str">
        <f>IF(SP_SUL!I634="","*",SP_SUL!I634)</f>
        <v>ZTT</v>
      </c>
      <c r="K630" s="138" t="str">
        <f>IF(SP_SUL!M634="","*",SP_SUL!M634)</f>
        <v>ZRX-ZTT</v>
      </c>
      <c r="L630" s="138" t="str">
        <f>IF(SP_SUL!N634="","*",SP_SUL!N634)</f>
        <v>ZRXZTT</v>
      </c>
      <c r="M630" s="139">
        <f>IF(SP_SUL!J634="","*",SP_SUL!J634)</f>
        <v>70</v>
      </c>
      <c r="N630" s="142">
        <f>IF(SP_SUL!K634="","*",SP_SUL!K634)</f>
        <v>135</v>
      </c>
      <c r="O630" s="142" t="str">
        <f>IF(SP_SUL!L634="","*",SP_SUL!L634)</f>
        <v>*</v>
      </c>
      <c r="P630" s="141">
        <f>IF(SP_SUL!O634="","*",SP_SUL!O634)</f>
        <v>0.35416666666666669</v>
      </c>
      <c r="Q630" s="141">
        <f>IF(SP_SUL!P634="","*",SP_SUL!P634)</f>
        <v>4.1666666666666664E-2</v>
      </c>
      <c r="R630" s="143" t="str">
        <f>IF(SP_SUL!Q634="","*",CONCATENATE(SP_SUL!Q634," ",SP_SUL!R634))</f>
        <v>1 KM</v>
      </c>
      <c r="S630" s="143" t="str">
        <f>IF(SP_SUL!V634="","*",SP_SUL!V634)</f>
        <v>Jhon</v>
      </c>
      <c r="T630" s="143" t="str">
        <f>IF(SP_SUL!W634="","*",SP_SUL!W634)</f>
        <v>Sperry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IF(SP_SUL!Y635="","*",SP_SUL!Y635)</f>
        <v>*</v>
      </c>
      <c r="B631" s="144" t="str">
        <f>IF(SP_SUL!X635="","*",SP_SUL!X635)</f>
        <v>Oportunidade</v>
      </c>
      <c r="C631" s="144" t="str">
        <f>IF(SP_SUL!Z635="","*",SP_SUL!Z635)</f>
        <v>*</v>
      </c>
      <c r="D631" s="138" t="str">
        <f>IF(SP_SUL!S635="","*",SP_SUL!S635)</f>
        <v>SP SUL</v>
      </c>
      <c r="E631" s="138" t="str">
        <f>IF(SP_SUL!T635="","*",SP_SUL!T635)</f>
        <v>ZBV-ZRX</v>
      </c>
      <c r="F631" s="143" t="str">
        <f>IF(SP_SUL!B635="","*",SP_SUL!B635)</f>
        <v>*</v>
      </c>
      <c r="G631" s="143" t="str">
        <f>IF(SP_SUL!D635="","*",SP_SUL!D635)</f>
        <v>EXPANSÃO TURMA 1</v>
      </c>
      <c r="H631" s="143" t="str">
        <f>IF(SP_SUL!F635="","*",SP_SUL!F635)</f>
        <v>EXPANSÃO - SOLDA</v>
      </c>
      <c r="I631" s="143" t="str">
        <f>IF(SP_SUL!H635="","*",SP_SUL!H635)</f>
        <v>-</v>
      </c>
      <c r="J631" s="143" t="str">
        <f>IF(SP_SUL!I635="","*",SP_SUL!I635)</f>
        <v>-</v>
      </c>
      <c r="K631" s="138" t="str">
        <f>IF(SP_SUL!M635="","*",SP_SUL!M635)</f>
        <v>ZCD</v>
      </c>
      <c r="L631" s="138" t="str">
        <f>IF(SP_SUL!N635="","*",SP_SUL!N635)</f>
        <v>ZCD1</v>
      </c>
      <c r="M631" s="139">
        <f>IF(SP_SUL!J635="","*",SP_SUL!J635)</f>
        <v>70</v>
      </c>
      <c r="N631" s="142">
        <f>IF(SP_SUL!K635="","*",SP_SUL!K635)</f>
        <v>112.5</v>
      </c>
      <c r="O631" s="142" t="str">
        <f>IF(SP_SUL!L635="","*",SP_SUL!L635)</f>
        <v>-</v>
      </c>
      <c r="P631" s="141">
        <f>IF(SP_SUL!O635="","*",SP_SUL!O635)</f>
        <v>0.375</v>
      </c>
      <c r="Q631" s="141">
        <f>IF(SP_SUL!P635="","*",SP_SUL!P635)</f>
        <v>6.25E-2</v>
      </c>
      <c r="R631" s="143" t="str">
        <f>IF(SP_SUL!Q635="","*",CONCATENATE(SP_SUL!Q635," ",SP_SUL!R635))</f>
        <v>1 Nº DE SOLDA</v>
      </c>
      <c r="S631" s="143" t="str">
        <f>IF(SP_SUL!V635="","*",SP_SUL!V635)</f>
        <v>Fabio</v>
      </c>
      <c r="T631" s="143" t="str">
        <f>IF(SP_SUL!W635="","*",SP_SUL!W635)</f>
        <v xml:space="preserve">Execução de solda - Condicionado a temperatura </v>
      </c>
      <c r="U631" s="136">
        <f ca="1">_xlfn.XLOOKUP(G631&amp;$U$2,BS_CONTROLE[CHAVE],BS_CONTROLE[Quantidade_11],"-")</f>
        <v>0</v>
      </c>
      <c r="V631" s="136" t="str">
        <f ca="1">_xlfn.XLOOKUP(G631&amp;$V$2,BS_CONTROLE[CHAVE],BS_CONTROLE[Quantidade_11],"-")</f>
        <v>-</v>
      </c>
      <c r="W631" s="136">
        <f ca="1">_xlfn.XLOOKUP(G631&amp;$W$2,BS_CONTROLE[CHAVE],BS_CONTROLE[Quantidade_11],"-")</f>
        <v>0</v>
      </c>
    </row>
    <row r="632" spans="1:23">
      <c r="A632" s="144" t="str">
        <f>IF(SP_SUL!Y636="","*",SP_SUL!Y636)</f>
        <v>*</v>
      </c>
      <c r="B632" s="144" t="str">
        <f>IF(SP_SUL!X636="","*",SP_SUL!X636)</f>
        <v>Oportunidade</v>
      </c>
      <c r="C632" s="144" t="str">
        <f>IF(SP_SUL!Z636="","*",SP_SUL!Z636)</f>
        <v>*</v>
      </c>
      <c r="D632" s="138" t="str">
        <f>IF(SP_SUL!S636="","*",SP_SUL!S636)</f>
        <v>SP SUL</v>
      </c>
      <c r="E632" s="138" t="str">
        <f>IF(SP_SUL!T636="","*",SP_SUL!T636)</f>
        <v>ZBV-ZRX</v>
      </c>
      <c r="F632" s="143">
        <f>IF(SP_SUL!B636="","*",SP_SUL!B636)</f>
        <v>46078</v>
      </c>
      <c r="G632" s="143" t="str">
        <f>IF(SP_SUL!D636="","*",SP_SUL!D636)</f>
        <v>KLECIO (TP-699)</v>
      </c>
      <c r="H632" s="143" t="str">
        <f>IF(SP_SUL!F636="","*",SP_SUL!F636)</f>
        <v>PDM - SOLDA</v>
      </c>
      <c r="I632" s="143" t="str">
        <f>IF(SP_SUL!H636="","*",SP_SUL!H636)</f>
        <v>-</v>
      </c>
      <c r="J632" s="143" t="str">
        <f>IF(SP_SUL!I636="","*",SP_SUL!I636)</f>
        <v>-</v>
      </c>
      <c r="K632" s="138" t="str">
        <f>IF(SP_SUL!M636="","*",SP_SUL!M636)</f>
        <v>ZNO-ZAC</v>
      </c>
      <c r="L632" s="138" t="str">
        <f>IF(SP_SUL!N636="","*",SP_SUL!N636)</f>
        <v>ZNOZAC1</v>
      </c>
      <c r="M632" s="139">
        <f>IF(SP_SUL!J636="","*",SP_SUL!J636)</f>
        <v>70</v>
      </c>
      <c r="N632" s="142">
        <f>IF(SP_SUL!K636="","*",SP_SUL!K636)</f>
        <v>77.3</v>
      </c>
      <c r="O632" s="142" t="str">
        <f>IF(SP_SUL!L636="","*",SP_SUL!L636)</f>
        <v>*</v>
      </c>
      <c r="P632" s="141">
        <f>IF(SP_SUL!O636="","*",SP_SUL!O636)</f>
        <v>0.375</v>
      </c>
      <c r="Q632" s="141">
        <f>IF(SP_SUL!P636="","*",SP_SUL!P636)</f>
        <v>6.25E-2</v>
      </c>
      <c r="R632" s="143" t="str">
        <f>IF(SP_SUL!Q636="","*",CONCATENATE(SP_SUL!Q636," ",SP_SUL!R636))</f>
        <v>1 Nº DE SOLDA</v>
      </c>
      <c r="S632" s="143" t="str">
        <f>IF(SP_SUL!V636="","*",SP_SUL!V636)</f>
        <v xml:space="preserve">Klecio </v>
      </c>
      <c r="T632" s="143" t="str">
        <f>IF(SP_SUL!W636="","*",SP_SUL!W636)</f>
        <v xml:space="preserve">Execução de solda - Condicionado a temperatura </v>
      </c>
      <c r="U632" s="136">
        <f ca="1">_xlfn.XLOOKUP(G632&amp;$U$2,BS_CONTROLE[CHAVE],BS_CONTROLE[Quantidade_11],"-")</f>
        <v>1</v>
      </c>
      <c r="V632" s="136" t="str">
        <f ca="1">_xlfn.XLOOKUP(G632&amp;$V$2,BS_CONTROLE[CHAVE],BS_CONTROLE[Quantidade_11],"-")</f>
        <v>-</v>
      </c>
      <c r="W632" s="136">
        <f ca="1">_xlfn.XLOOKUP(G632&amp;$W$2,BS_CONTROLE[CHAVE],BS_CONTROLE[Quantidade_11],"-")</f>
        <v>0</v>
      </c>
    </row>
    <row r="633" spans="1:23">
      <c r="A633" s="144" t="str">
        <f>IF(SP_SUL!Y637="","*",SP_SUL!Y637)</f>
        <v>*</v>
      </c>
      <c r="B633" s="144" t="str">
        <f>IF(SP_SUL!X637="","*",SP_SUL!X637)</f>
        <v>Oportunidade</v>
      </c>
      <c r="C633" s="144" t="str">
        <f>IF(SP_SUL!Z637="","*",SP_SUL!Z637)</f>
        <v>*</v>
      </c>
      <c r="D633" s="138" t="str">
        <f>IF(SP_SUL!S637="","*",SP_SUL!S637)</f>
        <v>SP SUL</v>
      </c>
      <c r="E633" s="138" t="str">
        <f>IF(SP_SUL!T637="","*",SP_SUL!T637)</f>
        <v>ZBV-ZRX</v>
      </c>
      <c r="F633" s="143">
        <f>IF(SP_SUL!B637="","*",SP_SUL!B637)</f>
        <v>46078</v>
      </c>
      <c r="G633" s="143" t="str">
        <f>IF(SP_SUL!D637="","*",SP_SUL!D637)</f>
        <v>E42</v>
      </c>
      <c r="H633" s="143" t="str">
        <f>IF(SP_SUL!F637="","*",SP_SUL!F637)</f>
        <v>TRILHEIRO - DESCARGA</v>
      </c>
      <c r="I633" s="143" t="str">
        <f>IF(SP_SUL!H637="","*",SP_SUL!H637)</f>
        <v>ZBV3</v>
      </c>
      <c r="J633" s="143" t="str">
        <f>IF(SP_SUL!I637="","*",SP_SUL!I637)</f>
        <v>ZBV3</v>
      </c>
      <c r="K633" s="138" t="str">
        <f>IF(SP_SUL!M637="","*",SP_SUL!M637)</f>
        <v>ZBM-ZHO</v>
      </c>
      <c r="L633" s="138" t="str">
        <f>IF(SP_SUL!N637="","*",SP_SUL!N637)</f>
        <v>ZBM1/ZK57ZHO</v>
      </c>
      <c r="M633" s="139">
        <f>IF(SP_SUL!J637="","*",SP_SUL!J637)</f>
        <v>68</v>
      </c>
      <c r="N633" s="142">
        <f>IF(SP_SUL!K637="","*",SP_SUL!K637)</f>
        <v>54.96</v>
      </c>
      <c r="O633" s="142">
        <f>IF(SP_SUL!L637="","*",SP_SUL!L637)</f>
        <v>57.484000000000002</v>
      </c>
      <c r="P633" s="141">
        <f>IF(SP_SUL!O637="","*",SP_SUL!O637)</f>
        <v>0.41666666666666669</v>
      </c>
      <c r="Q633" s="141">
        <f>IF(SP_SUL!P637="","*",SP_SUL!P637)</f>
        <v>8.3333333333333329E-2</v>
      </c>
      <c r="R633" s="143" t="str">
        <f>IF(SP_SUL!Q637="","*",CONCATENATE(SP_SUL!Q637," ",SP_SUL!R637))</f>
        <v>2496 M</v>
      </c>
      <c r="S633" s="143" t="str">
        <f>IF(SP_SUL!V637="","*",SP_SUL!V637)</f>
        <v>Israel</v>
      </c>
      <c r="T633" s="143" t="str">
        <f>IF(SP_SUL!W637="","*",SP_SUL!W637)</f>
        <v>Descarga de trilho</v>
      </c>
      <c r="U633" s="136">
        <f ca="1">_xlfn.XLOOKUP(G633&amp;$U$2,BS_CONTROLE[CHAVE],BS_CONTROLE[Quantidade_11],"-")</f>
        <v>312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IF(SP_SUL!Y638="","*",SP_SUL!Y638)</f>
        <v>*</v>
      </c>
      <c r="B634" s="144" t="str">
        <f>IF(SP_SUL!X638="","*",SP_SUL!X638)</f>
        <v>*</v>
      </c>
      <c r="C634" s="144" t="str">
        <f>IF(SP_SUL!Z638="","*",SP_SUL!Z638)</f>
        <v>*</v>
      </c>
      <c r="D634" s="138" t="str">
        <f>IF(SP_SUL!S638="","*",SP_SUL!S638)</f>
        <v>-</v>
      </c>
      <c r="E634" s="138" t="str">
        <f>IF(SP_SUL!T638="","*",SP_SUL!T638)</f>
        <v>-</v>
      </c>
      <c r="F634" s="143" t="str">
        <f>IF(SP_SUL!B638="","*",SP_SUL!B638)</f>
        <v>*</v>
      </c>
      <c r="G634" s="143" t="str">
        <f>IF(SP_SUL!D638="","*",SP_SUL!D638)</f>
        <v>*</v>
      </c>
      <c r="H634" s="143" t="str">
        <f>IF(SP_SUL!F638="","*",SP_SUL!F638)</f>
        <v>*</v>
      </c>
      <c r="I634" s="143" t="str">
        <f>IF(SP_SUL!H638="","*",SP_SUL!H638)</f>
        <v>*</v>
      </c>
      <c r="J634" s="143" t="str">
        <f>IF(SP_SUL!I638="","*",SP_SUL!I638)</f>
        <v>*</v>
      </c>
      <c r="K634" s="138" t="str">
        <f>IF(SP_SUL!M638="","*",SP_SUL!M638)</f>
        <v>-</v>
      </c>
      <c r="L634" s="138" t="str">
        <f>IF(SP_SUL!N638="","*",SP_SUL!N638)</f>
        <v>-</v>
      </c>
      <c r="M634" s="139" t="str">
        <f>IF(SP_SUL!J638="","*",SP_SUL!J638)</f>
        <v>*</v>
      </c>
      <c r="N634" s="142" t="str">
        <f>IF(SP_SUL!K638="","*",SP_SUL!K638)</f>
        <v>*</v>
      </c>
      <c r="O634" s="142" t="str">
        <f>IF(SP_SUL!L638="","*",SP_SUL!L638)</f>
        <v>*</v>
      </c>
      <c r="P634" s="141" t="str">
        <f>IF(SP_SUL!O638="","*",SP_SUL!O638)</f>
        <v>*</v>
      </c>
      <c r="Q634" s="141" t="str">
        <f>IF(SP_SUL!P638="","*",SP_SUL!P638)</f>
        <v>*</v>
      </c>
      <c r="R634" s="143" t="str">
        <f>IF(SP_SUL!Q638="","*",CONCATENATE(SP_SUL!Q638," ",SP_SUL!R638))</f>
        <v>*</v>
      </c>
      <c r="S634" s="143" t="str">
        <f>IF(SP_SUL!V638="","*",SP_SUL!V638)</f>
        <v>*</v>
      </c>
      <c r="T634" s="143" t="str">
        <f>IF(SP_SUL!W638="","*",SP_SUL!W638)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4" t="str">
        <f>IF(SP_SUL!Y639="","*",SP_SUL!Y639)</f>
        <v>*</v>
      </c>
      <c r="B635" s="144" t="str">
        <f>IF(SP_SUL!X639="","*",SP_SUL!X639)</f>
        <v>Oportunidade</v>
      </c>
      <c r="C635" s="144" t="str">
        <f>IF(SP_SUL!Z639="","*",SP_SUL!Z639)</f>
        <v>*</v>
      </c>
      <c r="D635" s="138" t="str">
        <f>IF(SP_SUL!S639="","*",SP_SUL!S639)</f>
        <v>SP SUL</v>
      </c>
      <c r="E635" s="138" t="str">
        <f>IF(SP_SUL!T639="","*",SP_SUL!T639)</f>
        <v>ZBV-ZKE</v>
      </c>
      <c r="F635" s="143">
        <f>IF(SP_SUL!B639="","*",SP_SUL!B639)</f>
        <v>46078</v>
      </c>
      <c r="G635" s="143" t="str">
        <f>IF(SP_SUL!D639="","*",SP_SUL!D639)</f>
        <v>DANIEL (TP-647)</v>
      </c>
      <c r="H635" s="143" t="str">
        <f>IF(SP_SUL!F639="","*",SP_SUL!F639)</f>
        <v>PDM - SOLDA</v>
      </c>
      <c r="I635" s="143" t="str">
        <f>IF(SP_SUL!H639="","*",SP_SUL!H639)</f>
        <v>-</v>
      </c>
      <c r="J635" s="143" t="str">
        <f>IF(SP_SUL!I639="","*",SP_SUL!I639)</f>
        <v>-</v>
      </c>
      <c r="K635" s="138" t="str">
        <f>IF(SP_SUL!M639="","*",SP_SUL!M639)</f>
        <v>ZST</v>
      </c>
      <c r="L635" s="138" t="str">
        <f>IF(SP_SUL!N639="","*",SP_SUL!N639)</f>
        <v>ZST2</v>
      </c>
      <c r="M635" s="139">
        <f>IF(SP_SUL!J639="","*",SP_SUL!J639)</f>
        <v>56</v>
      </c>
      <c r="N635" s="142">
        <f>IF(SP_SUL!K639="","*",SP_SUL!K639)</f>
        <v>208.75</v>
      </c>
      <c r="O635" s="142" t="str">
        <f>IF(SP_SUL!L639="","*",SP_SUL!L639)</f>
        <v>-</v>
      </c>
      <c r="P635" s="141">
        <f>IF(SP_SUL!O639="","*",SP_SUL!O639)</f>
        <v>0.375</v>
      </c>
      <c r="Q635" s="141">
        <f>IF(SP_SUL!P639="","*",SP_SUL!P639)</f>
        <v>6.25E-2</v>
      </c>
      <c r="R635" s="143" t="str">
        <f>IF(SP_SUL!Q639="","*",CONCATENATE(SP_SUL!Q639," ",SP_SUL!R639))</f>
        <v>1 Nº DE SOLDA</v>
      </c>
      <c r="S635" s="143" t="str">
        <f>IF(SP_SUL!V639="","*",SP_SUL!V639)</f>
        <v>Daniel</v>
      </c>
      <c r="T635" s="143" t="str">
        <f>IF(SP_SUL!W639="","*",SP_SUL!W639)</f>
        <v xml:space="preserve">Execução de solda - Condicionado a temperatura </v>
      </c>
      <c r="U635" s="136">
        <f ca="1">_xlfn.XLOOKUP(G635&amp;$U$2,BS_CONTROLE[CHAVE],BS_CONTROLE[Quantidade_11],"-")</f>
        <v>0</v>
      </c>
      <c r="V635" s="136" t="str">
        <f ca="1">_xlfn.XLOOKUP(G635&amp;$V$2,BS_CONTROLE[CHAVE],BS_CONTROLE[Quantidade_11],"-")</f>
        <v>-</v>
      </c>
      <c r="W635" s="136">
        <f ca="1">_xlfn.XLOOKUP(G635&amp;$W$2,BS_CONTROLE[CHAVE],BS_CONTROLE[Quantidade_11],"-")</f>
        <v>0</v>
      </c>
    </row>
    <row r="636" spans="1:23">
      <c r="A636" s="144" t="str">
        <f>IF(SP_SUL!Y640="","*",SP_SUL!Y640)</f>
        <v>*</v>
      </c>
      <c r="B636" s="144" t="str">
        <f>IF(SP_SUL!X640="","*",SP_SUL!X640)</f>
        <v>Oportunidade</v>
      </c>
      <c r="C636" s="144" t="str">
        <f>IF(SP_SUL!Z640="","*",SP_SUL!Z640)</f>
        <v>*</v>
      </c>
      <c r="D636" s="138" t="str">
        <f>IF(SP_SUL!S640="","*",SP_SUL!S640)</f>
        <v>SP SUL</v>
      </c>
      <c r="E636" s="138" t="str">
        <f>IF(SP_SUL!T640="","*",SP_SUL!T640)</f>
        <v>ZBV-ZKE</v>
      </c>
      <c r="F636" s="143">
        <f>IF(SP_SUL!B640="","*",SP_SUL!B640)</f>
        <v>46078</v>
      </c>
      <c r="G636" s="143" t="str">
        <f>IF(SP_SUL!D640="","*",SP_SUL!D640)</f>
        <v>V93</v>
      </c>
      <c r="H636" s="143" t="str">
        <f>IF(SP_SUL!F640="","*",SP_SUL!F640)</f>
        <v>MECANIZAÇÃO - SOCADORA</v>
      </c>
      <c r="I636" s="143" t="str">
        <f>IF(SP_SUL!H640="","*",SP_SUL!H640)</f>
        <v>ZYU1</v>
      </c>
      <c r="J636" s="143" t="str">
        <f>IF(SP_SUL!I640="","*",SP_SUL!I640)</f>
        <v>ZYU1</v>
      </c>
      <c r="K636" s="138" t="str">
        <f>IF(SP_SUL!M640="","*",SP_SUL!M640)</f>
        <v>ZYU-ZST</v>
      </c>
      <c r="L636" s="138" t="str">
        <f>IF(SP_SUL!N640="","*",SP_SUL!N640)</f>
        <v>ZYU206</v>
      </c>
      <c r="M636" s="139">
        <f>IF(SP_SUL!J640="","*",SP_SUL!J640)</f>
        <v>56</v>
      </c>
      <c r="N636" s="142">
        <f>IF(SP_SUL!K640="","*",SP_SUL!K640)</f>
        <v>204.4</v>
      </c>
      <c r="O636" s="142">
        <f>IF(SP_SUL!L640="","*",SP_SUL!L640)</f>
        <v>205.8</v>
      </c>
      <c r="P636" s="141">
        <f>IF(SP_SUL!O640="","*",SP_SUL!O640)</f>
        <v>0.41666666666666669</v>
      </c>
      <c r="Q636" s="141">
        <f>IF(SP_SUL!P640="","*",SP_SUL!P640)</f>
        <v>8.3333333333333329E-2</v>
      </c>
      <c r="R636" s="143" t="str">
        <f>IF(SP_SUL!Q640="","*",CONCATENATE(SP_SUL!Q640," ",SP_SUL!R640))</f>
        <v>500 M</v>
      </c>
      <c r="S636" s="143" t="str">
        <f>IF(SP_SUL!V640="","*",SP_SUL!V640)</f>
        <v>Moises</v>
      </c>
      <c r="T636" s="143" t="str">
        <f>IF(SP_SUL!W640="","*",SP_SUL!W640)</f>
        <v>Socaria mecanizada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IF(SP_SUL!Y641="","*",SP_SUL!Y641)</f>
        <v>*</v>
      </c>
      <c r="B637" s="144" t="str">
        <f>IF(SP_SUL!X641="","*",SP_SUL!X641)</f>
        <v>Oportunidade</v>
      </c>
      <c r="C637" s="144" t="str">
        <f>IF(SP_SUL!Z641="","*",SP_SUL!Z641)</f>
        <v>*</v>
      </c>
      <c r="D637" s="138" t="str">
        <f>IF(SP_SUL!S641="","*",SP_SUL!S641)</f>
        <v>SP SUL</v>
      </c>
      <c r="E637" s="138" t="str">
        <f>IF(SP_SUL!T641="","*",SP_SUL!T641)</f>
        <v>ZBV-ZKE</v>
      </c>
      <c r="F637" s="143">
        <f>IF(SP_SUL!B641="","*",SP_SUL!B641)</f>
        <v>46078</v>
      </c>
      <c r="G637" s="143" t="str">
        <f>IF(SP_SUL!D641="","*",SP_SUL!D641)</f>
        <v>ROGÉRIO (TP-730)</v>
      </c>
      <c r="H637" s="143" t="str">
        <f>IF(SP_SUL!F641="","*",SP_SUL!F641)</f>
        <v>PDM - SUBSTITUIÇÃO - DORMENTE</v>
      </c>
      <c r="I637" s="143" t="str">
        <f>IF(SP_SUL!H641="","*",SP_SUL!H641)</f>
        <v>-</v>
      </c>
      <c r="J637" s="143" t="str">
        <f>IF(SP_SUL!I641="","*",SP_SUL!I641)</f>
        <v>*</v>
      </c>
      <c r="K637" s="138" t="str">
        <f>IF(SP_SUL!M641="","*",SP_SUL!M641)</f>
        <v>ZYU</v>
      </c>
      <c r="L637" s="138" t="str">
        <f>IF(SP_SUL!N641="","*",SP_SUL!N641)</f>
        <v>ZYU2</v>
      </c>
      <c r="M637" s="139">
        <f>IF(SP_SUL!J641="","*",SP_SUL!J641)</f>
        <v>56</v>
      </c>
      <c r="N637" s="142">
        <f>IF(SP_SUL!K641="","*",SP_SUL!K641)</f>
        <v>202</v>
      </c>
      <c r="O637" s="142" t="str">
        <f>IF(SP_SUL!L641="","*",SP_SUL!L641)</f>
        <v>-</v>
      </c>
      <c r="P637" s="141">
        <f>IF(SP_SUL!O641="","*",SP_SUL!O641)</f>
        <v>0.41666666666666669</v>
      </c>
      <c r="Q637" s="141">
        <f>IF(SP_SUL!P641="","*",SP_SUL!P641)</f>
        <v>8.3333333333333329E-2</v>
      </c>
      <c r="R637" s="143" t="str">
        <f>IF(SP_SUL!Q641="","*",CONCATENATE(SP_SUL!Q641," ",SP_SUL!R641))</f>
        <v>20 Nº DE DORMENTES</v>
      </c>
      <c r="S637" s="143" t="str">
        <f>IF(SP_SUL!V641="","*",SP_SUL!V641)</f>
        <v>Rogerio</v>
      </c>
      <c r="T637" s="143" t="str">
        <f>IF(SP_SUL!W641="","*",SP_SUL!W641)</f>
        <v>Substituição de dormentes</v>
      </c>
      <c r="U637" s="136">
        <f ca="1">_xlfn.XLOOKUP(G637&amp;$U$2,BS_CONTROLE[CHAVE],BS_CONTROLE[Quantidade_11],"-")</f>
        <v>0</v>
      </c>
      <c r="V637" s="136" t="str">
        <f ca="1">_xlfn.XLOOKUP(G637&amp;$V$2,BS_CONTROLE[CHAVE],BS_CONTROLE[Quantidade_11],"-")</f>
        <v>-</v>
      </c>
      <c r="W637" s="136">
        <f ca="1">_xlfn.XLOOKUP(G637&amp;$W$2,BS_CONTROLE[CHAVE],BS_CONTROLE[Quantidade_11],"-")</f>
        <v>0</v>
      </c>
    </row>
    <row r="638" spans="1:23">
      <c r="A638" s="144" t="str">
        <f>IF(SP_SUL!Y642="","*",SP_SUL!Y642)</f>
        <v>*</v>
      </c>
      <c r="B638" s="144" t="str">
        <f>IF(SP_SUL!X642="","*",SP_SUL!X642)</f>
        <v>Oportunidade</v>
      </c>
      <c r="C638" s="144" t="str">
        <f>IF(SP_SUL!Z642="","*",SP_SUL!Z642)</f>
        <v>*</v>
      </c>
      <c r="D638" s="138" t="str">
        <f>IF(SP_SUL!S642="","*",SP_SUL!S642)</f>
        <v>SP SUL</v>
      </c>
      <c r="E638" s="138" t="str">
        <f>IF(SP_SUL!T642="","*",SP_SUL!T642)</f>
        <v>ZBV-ZKE</v>
      </c>
      <c r="F638" s="143">
        <f>IF(SP_SUL!B642="","*",SP_SUL!B642)</f>
        <v>46078</v>
      </c>
      <c r="G638" s="143" t="str">
        <f>IF(SP_SUL!D642="","*",SP_SUL!D642)</f>
        <v>W59</v>
      </c>
      <c r="H638" s="143" t="str">
        <f>IF(SP_SUL!F642="","*",SP_SUL!F642)</f>
        <v>PDM - DESCARGA - DORMENTE</v>
      </c>
      <c r="I638" s="143" t="str">
        <f>IF(SP_SUL!H642="","*",SP_SUL!H642)</f>
        <v>ZYU1</v>
      </c>
      <c r="J638" s="143" t="str">
        <f>IF(SP_SUL!I642="","*",SP_SUL!I642)</f>
        <v>ZYU1</v>
      </c>
      <c r="K638" s="138" t="str">
        <f>IF(SP_SUL!M642="","*",SP_SUL!M642)</f>
        <v>ZDY-ZFY</v>
      </c>
      <c r="L638" s="138" t="str">
        <f>IF(SP_SUL!N642="","*",SP_SUL!N642)</f>
        <v>189ZFY</v>
      </c>
      <c r="M638" s="139">
        <f>IF(SP_SUL!J642="","*",SP_SUL!J642)</f>
        <v>56</v>
      </c>
      <c r="N638" s="142">
        <f>IF(SP_SUL!K642="","*",SP_SUL!K642)</f>
        <v>190</v>
      </c>
      <c r="O638" s="142">
        <f>IF(SP_SUL!L642="","*",SP_SUL!L642)</f>
        <v>167.5</v>
      </c>
      <c r="P638" s="141">
        <f>IF(SP_SUL!O642="","*",SP_SUL!O642)</f>
        <v>0.375</v>
      </c>
      <c r="Q638" s="141">
        <f>IF(SP_SUL!P642="","*",SP_SUL!P642)</f>
        <v>4.1666666666666664E-2</v>
      </c>
      <c r="R638" s="143" t="str">
        <f>IF(SP_SUL!Q642="","*",CONCATENATE(SP_SUL!Q642," ",SP_SUL!R642))</f>
        <v>100 Nº DE DORMENTES</v>
      </c>
      <c r="S638" s="143" t="str">
        <f>IF(SP_SUL!V642="","*",SP_SUL!V642)</f>
        <v>Henrique</v>
      </c>
      <c r="T638" s="143" t="str">
        <f>IF(SP_SUL!W642="","*",SP_SUL!W642)</f>
        <v>Descarga de dormentes km190+00 (40min) e descarga de jacaré km167+500 (20min)</v>
      </c>
      <c r="U638" s="136">
        <f ca="1">_xlfn.XLOOKUP(G638&amp;$U$2,BS_CONTROLE[CHAVE],BS_CONTROLE[Quantidade_11],"-")</f>
        <v>112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IF(SP_SUL!Y643="","*",SP_SUL!Y643)</f>
        <v>*</v>
      </c>
      <c r="B639" s="144" t="str">
        <f>IF(SP_SUL!X643="","*",SP_SUL!X643)</f>
        <v>Oportunidade</v>
      </c>
      <c r="C639" s="144" t="str">
        <f>IF(SP_SUL!Z643="","*",SP_SUL!Z643)</f>
        <v>*</v>
      </c>
      <c r="D639" s="138" t="str">
        <f>IF(SP_SUL!S643="","*",SP_SUL!S643)</f>
        <v>SP SUL</v>
      </c>
      <c r="E639" s="138" t="str">
        <f>IF(SP_SUL!T643="","*",SP_SUL!T643)</f>
        <v>ZBV-ZKE</v>
      </c>
      <c r="F639" s="143" t="str">
        <f>IF(SP_SUL!B643="","*",SP_SUL!B643)</f>
        <v>*</v>
      </c>
      <c r="G639" s="143" t="str">
        <f>IF(SP_SUL!D643="","*",SP_SUL!D643)</f>
        <v>ROBSON (TF-701)</v>
      </c>
      <c r="H639" s="143" t="str">
        <f>IF(SP_SUL!F643="","*",SP_SUL!F643)</f>
        <v>PDM - SUBSTITUIÇÃO - DORMENTE</v>
      </c>
      <c r="I639" s="143" t="str">
        <f>IF(SP_SUL!H643="","*",SP_SUL!H643)</f>
        <v>-</v>
      </c>
      <c r="J639" s="143" t="str">
        <f>IF(SP_SUL!I643="","*",SP_SUL!I643)</f>
        <v>-</v>
      </c>
      <c r="K639" s="138" t="str">
        <f>IF(SP_SUL!M643="","*",SP_SUL!M643)</f>
        <v>ZDY-ZFY</v>
      </c>
      <c r="L639" s="138" t="str">
        <f>IF(SP_SUL!N643="","*",SP_SUL!N643)</f>
        <v>189ZFY</v>
      </c>
      <c r="M639" s="139">
        <f>IF(SP_SUL!J643="","*",SP_SUL!J643)</f>
        <v>56</v>
      </c>
      <c r="N639" s="142">
        <f>IF(SP_SUL!K643="","*",SP_SUL!K643)</f>
        <v>190.3</v>
      </c>
      <c r="O639" s="142">
        <f>IF(SP_SUL!L643="","*",SP_SUL!L643)</f>
        <v>190.5</v>
      </c>
      <c r="P639" s="141">
        <f>IF(SP_SUL!O643="","*",SP_SUL!O643)</f>
        <v>0.375</v>
      </c>
      <c r="Q639" s="141">
        <f>IF(SP_SUL!P643="","*",SP_SUL!P643)</f>
        <v>8.3333333333333329E-2</v>
      </c>
      <c r="R639" s="143" t="str">
        <f>IF(SP_SUL!Q643="","*",CONCATENATE(SP_SUL!Q643," ",SP_SUL!R643))</f>
        <v>50 Nº DE DORMENTES</v>
      </c>
      <c r="S639" s="143" t="str">
        <f>IF(SP_SUL!V643="","*",SP_SUL!V643)</f>
        <v>Robson</v>
      </c>
      <c r="T639" s="143" t="str">
        <f>IF(SP_SUL!W643="","*",SP_SUL!W643)</f>
        <v>Substituição de dormentes</v>
      </c>
      <c r="U639" s="136">
        <f ca="1">_xlfn.XLOOKUP(G639&amp;$U$2,BS_CONTROLE[CHAVE],BS_CONTROLE[Quantidade_11],"-")</f>
        <v>0</v>
      </c>
      <c r="V639" s="136" t="str">
        <f ca="1">_xlfn.XLOOKUP(G639&amp;$V$2,BS_CONTROLE[CHAVE],BS_CONTROLE[Quantidade_11],"-")</f>
        <v>-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IF(SP_SUL!Y644="","*",SP_SUL!Y644)</f>
        <v>*</v>
      </c>
      <c r="B640" s="144" t="str">
        <f>IF(SP_SUL!X644="","*",SP_SUL!X644)</f>
        <v>Oportunidade</v>
      </c>
      <c r="C640" s="144" t="str">
        <f>IF(SP_SUL!Z644="","*",SP_SUL!Z644)</f>
        <v>*</v>
      </c>
      <c r="D640" s="138" t="str">
        <f>IF(SP_SUL!S644="","*",SP_SUL!S644)</f>
        <v>SP SUL</v>
      </c>
      <c r="E640" s="138" t="str">
        <f>IF(SP_SUL!T644="","*",SP_SUL!T644)</f>
        <v>ZBV-ZKE</v>
      </c>
      <c r="F640" s="143" t="str">
        <f>IF(SP_SUL!B644="","*",SP_SUL!B644)</f>
        <v>*</v>
      </c>
      <c r="G640" s="143" t="str">
        <f>IF(SP_SUL!D644="","*",SP_SUL!D644)</f>
        <v>JACIANO (TF-674)</v>
      </c>
      <c r="H640" s="143" t="str">
        <f>IF(SP_SUL!F644="","*",SP_SUL!F644)</f>
        <v>PDM - SUBSTITUIÇÃO - DORMENTE</v>
      </c>
      <c r="I640" s="143" t="str">
        <f>IF(SP_SUL!H644="","*",SP_SUL!H644)</f>
        <v>-</v>
      </c>
      <c r="J640" s="143" t="str">
        <f>IF(SP_SUL!I644="","*",SP_SUL!I644)</f>
        <v>-</v>
      </c>
      <c r="K640" s="138" t="str">
        <f>IF(SP_SUL!M644="","*",SP_SUL!M644)</f>
        <v>ZDY-ZFY</v>
      </c>
      <c r="L640" s="138" t="str">
        <f>IF(SP_SUL!N644="","*",SP_SUL!N644)</f>
        <v>189ZFY</v>
      </c>
      <c r="M640" s="139">
        <f>IF(SP_SUL!J644="","*",SP_SUL!J644)</f>
        <v>56</v>
      </c>
      <c r="N640" s="142">
        <f>IF(SP_SUL!K644="","*",SP_SUL!K644)</f>
        <v>190.3</v>
      </c>
      <c r="O640" s="142">
        <f>IF(SP_SUL!L644="","*",SP_SUL!L644)</f>
        <v>190.5</v>
      </c>
      <c r="P640" s="141">
        <f>IF(SP_SUL!O644="","*",SP_SUL!O644)</f>
        <v>0.375</v>
      </c>
      <c r="Q640" s="141">
        <f>IF(SP_SUL!P644="","*",SP_SUL!P644)</f>
        <v>8.3333333333333329E-2</v>
      </c>
      <c r="R640" s="143" t="str">
        <f>IF(SP_SUL!Q644="","*",CONCATENATE(SP_SUL!Q644," ",SP_SUL!R644))</f>
        <v>50 Nº DE DORMENTES</v>
      </c>
      <c r="S640" s="143" t="str">
        <f>IF(SP_SUL!V644="","*",SP_SUL!V644)</f>
        <v>Josenilton</v>
      </c>
      <c r="T640" s="143" t="str">
        <f>IF(SP_SUL!W644="","*",SP_SUL!W644)</f>
        <v>Substituição de dormentes</v>
      </c>
      <c r="U640" s="136">
        <f ca="1">_xlfn.XLOOKUP(G640&amp;$U$2,BS_CONTROLE[CHAVE],BS_CONTROLE[Quantidade_11],"-")</f>
        <v>0</v>
      </c>
      <c r="V640" s="136" t="str">
        <f ca="1">_xlfn.XLOOKUP(G640&amp;$V$2,BS_CONTROLE[CHAVE],BS_CONTROLE[Quantidade_11],"-")</f>
        <v>-</v>
      </c>
      <c r="W640" s="136">
        <f ca="1">_xlfn.XLOOKUP(G640&amp;$W$2,BS_CONTROLE[CHAVE],BS_CONTROLE[Quantidade_11],"-")</f>
        <v>0</v>
      </c>
    </row>
    <row r="641" spans="1:23" hidden="1">
      <c r="A641" s="144" t="str">
        <f>IF(SP_SUL!Y645="","*",SP_SUL!Y645)</f>
        <v>*</v>
      </c>
      <c r="B641" s="144" t="str">
        <f>IF(SP_SUL!X645="","*",SP_SUL!X645)</f>
        <v>Oportunidade</v>
      </c>
      <c r="C641" s="144" t="str">
        <f>IF(SP_SUL!Z645="","*",SP_SUL!Z645)</f>
        <v>*</v>
      </c>
      <c r="D641" s="138" t="str">
        <f>IF(SP_SUL!S645="","*",SP_SUL!S645)</f>
        <v>SP SUL</v>
      </c>
      <c r="E641" s="138" t="str">
        <f>IF(SP_SUL!T645="","*",SP_SUL!T645)</f>
        <v>ZBV-ZKE</v>
      </c>
      <c r="F641" s="143" t="str">
        <f>IF(SP_SUL!B645="","*",SP_SUL!B645)</f>
        <v>*</v>
      </c>
      <c r="G641" s="143" t="str">
        <f>IF(SP_SUL!D645="","*",SP_SUL!D645)</f>
        <v>ROBSON (TP-729)</v>
      </c>
      <c r="H641" s="143" t="str">
        <f>IF(SP_SUL!F645="","*",SP_SUL!F645)</f>
        <v>LIMPEZA LASTRO</v>
      </c>
      <c r="I641" s="143" t="str">
        <f>IF(SP_SUL!H645="","*",SP_SUL!H645)</f>
        <v>-</v>
      </c>
      <c r="J641" s="143" t="str">
        <f>IF(SP_SUL!I645="","*",SP_SUL!I645)</f>
        <v>-</v>
      </c>
      <c r="K641" s="138" t="str">
        <f>IF(SP_SUL!M645="","*",SP_SUL!M645)</f>
        <v>ZDY-ZFY</v>
      </c>
      <c r="L641" s="138" t="str">
        <f>IF(SP_SUL!N645="","*",SP_SUL!N645)</f>
        <v>ZXP189</v>
      </c>
      <c r="M641" s="139">
        <f>IF(SP_SUL!J645="","*",SP_SUL!J645)</f>
        <v>56</v>
      </c>
      <c r="N641" s="142">
        <f>IF(SP_SUL!K645="","*",SP_SUL!K645)</f>
        <v>187.58</v>
      </c>
      <c r="O641" s="142" t="str">
        <f>IF(SP_SUL!L645="","*",SP_SUL!L645)</f>
        <v>-</v>
      </c>
      <c r="P641" s="141">
        <f>IF(SP_SUL!O645="","*",SP_SUL!O645)</f>
        <v>0.375</v>
      </c>
      <c r="Q641" s="141">
        <f>IF(SP_SUL!P645="","*",SP_SUL!P645)</f>
        <v>8.3333333333333329E-2</v>
      </c>
      <c r="R641" s="143" t="str">
        <f>IF(SP_SUL!Q645="","*",CONCATENATE(SP_SUL!Q645," ",SP_SUL!R645))</f>
        <v>10 M</v>
      </c>
      <c r="S641" s="143" t="str">
        <f>IF(SP_SUL!V645="","*",SP_SUL!V645)</f>
        <v>Robson</v>
      </c>
      <c r="T641" s="143" t="str">
        <f>IF(SP_SUL!W645="","*",SP_SUL!W645)</f>
        <v>Limpeza de lastro</v>
      </c>
      <c r="U641" s="136">
        <f ca="1">_xlfn.XLOOKUP(G641&amp;$U$2,BS_CONTROLE[CHAVE],BS_CONTROLE[Quantidade_11],"-")</f>
        <v>0</v>
      </c>
      <c r="V641" s="136" t="str">
        <f ca="1">_xlfn.XLOOKUP(G641&amp;$V$2,BS_CONTROLE[CHAVE],BS_CONTROLE[Quantidade_11],"-")</f>
        <v>-</v>
      </c>
      <c r="W641" s="136">
        <f ca="1">_xlfn.XLOOKUP(G641&amp;$W$2,BS_CONTROLE[CHAVE],BS_CONTROLE[Quantidade_11],"-")</f>
        <v>0</v>
      </c>
    </row>
    <row r="642" spans="1:23">
      <c r="A642" s="144" t="str">
        <f>IF(SP_SUL!Y646="","*",SP_SUL!Y646)</f>
        <v>*</v>
      </c>
      <c r="B642" s="144" t="str">
        <f>IF(SP_SUL!X646="","*",SP_SUL!X646)</f>
        <v>Contrato</v>
      </c>
      <c r="C642" s="144" t="str">
        <f>IF(SP_SUL!Z646="","*",SP_SUL!Z646)</f>
        <v>*</v>
      </c>
      <c r="D642" s="138" t="str">
        <f>IF(SP_SUL!S646="","*",SP_SUL!S646)</f>
        <v>SP SUL</v>
      </c>
      <c r="E642" s="138" t="str">
        <f>IF(SP_SUL!T646="","*",SP_SUL!T646)</f>
        <v>ZBV-ZKE</v>
      </c>
      <c r="F642" s="143">
        <f>IF(SP_SUL!B646="","*",SP_SUL!B646)</f>
        <v>46078</v>
      </c>
      <c r="G642" s="143" t="str">
        <f>IF(SP_SUL!D646="","*",SP_SUL!D646)</f>
        <v>A74</v>
      </c>
      <c r="H642" s="143" t="str">
        <f>IF(SP_SUL!F646="","*",SP_SUL!F646)</f>
        <v>DETECÇÃO - RONDA 7 DIAS</v>
      </c>
      <c r="I642" s="143" t="str">
        <f>IF(SP_SUL!H646="","*",SP_SUL!H646)</f>
        <v>ZKEZGA</v>
      </c>
      <c r="J642" s="143" t="str">
        <f>IF(SP_SUL!I646="","*",SP_SUL!I646)</f>
        <v>ZBV</v>
      </c>
      <c r="K642" s="138" t="str">
        <f>IF(SP_SUL!M646="","*",SP_SUL!M646)</f>
        <v>ZKE-ZGA</v>
      </c>
      <c r="L642" s="138" t="str">
        <f>IF(SP_SUL!N646="","*",SP_SUL!N646)</f>
        <v>ZKEZGA1</v>
      </c>
      <c r="M642" s="139">
        <f>IF(SP_SUL!J646="","*",SP_SUL!J646)</f>
        <v>49</v>
      </c>
      <c r="N642" s="142">
        <f>IF(SP_SUL!K646="","*",SP_SUL!K646)</f>
        <v>148</v>
      </c>
      <c r="O642" s="142">
        <f>IF(SP_SUL!L646="","*",SP_SUL!L646)</f>
        <v>52</v>
      </c>
      <c r="P642" s="141">
        <f>IF(SP_SUL!O646="","*",SP_SUL!O646)</f>
        <v>0.33333333333333331</v>
      </c>
      <c r="Q642" s="141">
        <f>IF(SP_SUL!P646="","*",SP_SUL!P646)</f>
        <v>4.1666666666666664E-2</v>
      </c>
      <c r="R642" s="143" t="str">
        <f>IF(SP_SUL!Q646="","*",CONCATENATE(SP_SUL!Q646," ",SP_SUL!R646))</f>
        <v>90 KM</v>
      </c>
      <c r="S642" s="143" t="str">
        <f>IF(SP_SUL!V646="","*",SP_SUL!V646)</f>
        <v>Jhon</v>
      </c>
      <c r="T642" s="143" t="str">
        <f>IF(SP_SUL!W646="","*",SP_SUL!W646)</f>
        <v>R7D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IF(SP_SUL!Y647="","*",SP_SUL!Y647)</f>
        <v>*</v>
      </c>
      <c r="B643" s="144" t="str">
        <f>IF(SP_SUL!X647="","*",SP_SUL!X647)</f>
        <v>*</v>
      </c>
      <c r="C643" s="144" t="str">
        <f>IF(SP_SUL!Z647="","*",SP_SUL!Z647)</f>
        <v>*</v>
      </c>
      <c r="D643" s="138" t="str">
        <f>IF(SP_SUL!S647="","*",SP_SUL!S647)</f>
        <v>-</v>
      </c>
      <c r="E643" s="138" t="str">
        <f>IF(SP_SUL!T647="","*",SP_SUL!T647)</f>
        <v>-</v>
      </c>
      <c r="F643" s="143" t="str">
        <f>IF(SP_SUL!B647="","*",SP_SUL!B647)</f>
        <v>*</v>
      </c>
      <c r="G643" s="143" t="str">
        <f>IF(SP_SUL!D647="","*",SP_SUL!D647)</f>
        <v>*</v>
      </c>
      <c r="H643" s="143" t="str">
        <f>IF(SP_SUL!F647="","*",SP_SUL!F647)</f>
        <v>*</v>
      </c>
      <c r="I643" s="143" t="str">
        <f>IF(SP_SUL!H647="","*",SP_SUL!H647)</f>
        <v>*</v>
      </c>
      <c r="J643" s="143" t="str">
        <f>IF(SP_SUL!I647="","*",SP_SUL!I647)</f>
        <v>*</v>
      </c>
      <c r="K643" s="138" t="str">
        <f>IF(SP_SUL!M647="","*",SP_SUL!M647)</f>
        <v>-</v>
      </c>
      <c r="L643" s="138" t="str">
        <f>IF(SP_SUL!N647="","*",SP_SUL!N647)</f>
        <v>-</v>
      </c>
      <c r="M643" s="139" t="str">
        <f>IF(SP_SUL!J647="","*",SP_SUL!J647)</f>
        <v>*</v>
      </c>
      <c r="N643" s="142" t="str">
        <f>IF(SP_SUL!K647="","*",SP_SUL!K647)</f>
        <v>*</v>
      </c>
      <c r="O643" s="142" t="str">
        <f>IF(SP_SUL!L647="","*",SP_SUL!L647)</f>
        <v>*</v>
      </c>
      <c r="P643" s="141" t="str">
        <f>IF(SP_SUL!O647="","*",SP_SUL!O647)</f>
        <v>*</v>
      </c>
      <c r="Q643" s="141" t="str">
        <f>IF(SP_SUL!P647="","*",SP_SUL!P647)</f>
        <v>*</v>
      </c>
      <c r="R643" s="143" t="str">
        <f>IF(SP_SUL!Q647="","*",CONCATENATE(SP_SUL!Q647," ",SP_SUL!R647))</f>
        <v>*</v>
      </c>
      <c r="S643" s="143" t="str">
        <f>IF(SP_SUL!V647="","*",SP_SUL!V647)</f>
        <v>*</v>
      </c>
      <c r="T643" s="143" t="str">
        <f>IF(SP_SUL!W647="","*",SP_SUL!W647)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IF(SP_SUL!Y648="","*",SP_SUL!Y648)</f>
        <v>*</v>
      </c>
      <c r="B644" s="144" t="str">
        <f>IF(SP_SUL!X648="","*",SP_SUL!X648)</f>
        <v>Oportunidade</v>
      </c>
      <c r="C644" s="144" t="str">
        <f>IF(SP_SUL!Z648="","*",SP_SUL!Z648)</f>
        <v>*</v>
      </c>
      <c r="D644" s="138" t="str">
        <f>IF(SP_SUL!S648="","*",SP_SUL!S648)</f>
        <v>SP SUL</v>
      </c>
      <c r="E644" s="138" t="str">
        <f>IF(SP_SUL!T648="","*",SP_SUL!T648)</f>
        <v>ZKE-ZEV</v>
      </c>
      <c r="F644" s="143">
        <f>IF(SP_SUL!B648="","*",SP_SUL!B648)</f>
        <v>46078</v>
      </c>
      <c r="G644" s="143" t="str">
        <f>IF(SP_SUL!D648="","*",SP_SUL!D648)</f>
        <v>EDSON (TP-780)</v>
      </c>
      <c r="H644" s="143" t="str">
        <f>IF(SP_SUL!F648="","*",SP_SUL!F648)</f>
        <v>PDM - SUBSTITUIÇÃO - TRILHO</v>
      </c>
      <c r="I644" s="143" t="str">
        <f>IF(SP_SUL!H648="","*",SP_SUL!H648)</f>
        <v>-</v>
      </c>
      <c r="J644" s="143" t="str">
        <f>IF(SP_SUL!I648="","*",SP_SUL!I648)</f>
        <v>*</v>
      </c>
      <c r="K644" s="138" t="str">
        <f>IF(SP_SUL!M648="","*",SP_SUL!M648)</f>
        <v>ZKW</v>
      </c>
      <c r="L644" s="138" t="str">
        <f>IF(SP_SUL!N648="","*",SP_SUL!N648)</f>
        <v>ZKW2</v>
      </c>
      <c r="M644" s="139">
        <f>IF(SP_SUL!J648="","*",SP_SUL!J648)</f>
        <v>55</v>
      </c>
      <c r="N644" s="142">
        <f>IF(SP_SUL!K648="","*",SP_SUL!K648)</f>
        <v>95.664000000000001</v>
      </c>
      <c r="O644" s="142">
        <f>IF(SP_SUL!L648="","*",SP_SUL!L648)</f>
        <v>96.132999999999996</v>
      </c>
      <c r="P644" s="141">
        <f>IF(SP_SUL!O648="","*",SP_SUL!O648)</f>
        <v>0.41666666666666669</v>
      </c>
      <c r="Q644" s="141">
        <f>IF(SP_SUL!P648="","*",SP_SUL!P648)</f>
        <v>8.3333333333333329E-2</v>
      </c>
      <c r="R644" s="143" t="str">
        <f>IF(SP_SUL!Q648="","*",CONCATENATE(SP_SUL!Q648," ",SP_SUL!R648))</f>
        <v>624 M</v>
      </c>
      <c r="S644" s="143" t="str">
        <f>IF(SP_SUL!V648="","*",SP_SUL!V648)</f>
        <v xml:space="preserve">Felipe </v>
      </c>
      <c r="T644" s="143" t="str">
        <f>IF(SP_SUL!W648="","*",SP_SUL!W648)</f>
        <v>PDM - Substituição de trilho</v>
      </c>
      <c r="U644" s="136">
        <f ca="1">_xlfn.XLOOKUP(G644&amp;$U$2,BS_CONTROLE[CHAVE],BS_CONTROLE[Quantidade_11],"-")</f>
        <v>312</v>
      </c>
      <c r="V644" s="136" t="str">
        <f ca="1">_xlfn.XLOOKUP(G644&amp;$V$2,BS_CONTROLE[CHAVE],BS_CONTROLE[Quantidade_11],"-")</f>
        <v>-</v>
      </c>
      <c r="W644" s="136">
        <f ca="1">_xlfn.XLOOKUP(G644&amp;$W$2,BS_CONTROLE[CHAVE],BS_CONTROLE[Quantidade_11],"-")</f>
        <v>0</v>
      </c>
    </row>
    <row r="645" spans="1:23">
      <c r="A645" s="144" t="str">
        <f>IF(SP_SUL!Y649="","*",SP_SUL!Y649)</f>
        <v>*</v>
      </c>
      <c r="B645" s="144" t="str">
        <f>IF(SP_SUL!X649="","*",SP_SUL!X649)</f>
        <v>Oportunidade</v>
      </c>
      <c r="C645" s="144" t="str">
        <f>IF(SP_SUL!Z649="","*",SP_SUL!Z649)</f>
        <v>*</v>
      </c>
      <c r="D645" s="138" t="str">
        <f>IF(SP_SUL!S649="","*",SP_SUL!S649)</f>
        <v>SP SUL</v>
      </c>
      <c r="E645" s="138" t="str">
        <f>IF(SP_SUL!T649="","*",SP_SUL!T649)</f>
        <v>ZKE-ZEV</v>
      </c>
      <c r="F645" s="143">
        <f>IF(SP_SUL!B649="","*",SP_SUL!B649)</f>
        <v>46078</v>
      </c>
      <c r="G645" s="143" t="str">
        <f>IF(SP_SUL!D649="","*",SP_SUL!D649)</f>
        <v>V89</v>
      </c>
      <c r="H645" s="143" t="str">
        <f>IF(SP_SUL!F649="","*",SP_SUL!F649)</f>
        <v>MECANIZAÇÃO - SOCADORA</v>
      </c>
      <c r="I645" s="143" t="str">
        <f>IF(SP_SUL!H649="","*",SP_SUL!H649)</f>
        <v>102ZKW2</v>
      </c>
      <c r="J645" s="143" t="str">
        <f>IF(SP_SUL!I649="","*",SP_SUL!I649)</f>
        <v>102ZKW2</v>
      </c>
      <c r="K645" s="138" t="str">
        <f>IF(SP_SUL!M649="","*",SP_SUL!M649)</f>
        <v>ZWW-ZKW</v>
      </c>
      <c r="L645" s="138" t="str">
        <f>IF(SP_SUL!N649="","*",SP_SUL!N649)</f>
        <v>ZKWK932</v>
      </c>
      <c r="M645" s="139">
        <f>IF(SP_SUL!J649="","*",SP_SUL!J649)</f>
        <v>55</v>
      </c>
      <c r="N645" s="142">
        <f>IF(SP_SUL!K649="","*",SP_SUL!K649)</f>
        <v>94.2</v>
      </c>
      <c r="O645" s="142">
        <f>IF(SP_SUL!L649="","*",SP_SUL!L649)</f>
        <v>94.8</v>
      </c>
      <c r="P645" s="141">
        <f>IF(SP_SUL!O649="","*",SP_SUL!O649)</f>
        <v>0.40277777777777779</v>
      </c>
      <c r="Q645" s="141">
        <f>IF(SP_SUL!P649="","*",SP_SUL!P649)</f>
        <v>8.3333333333333329E-2</v>
      </c>
      <c r="R645" s="143" t="str">
        <f>IF(SP_SUL!Q649="","*",CONCATENATE(SP_SUL!Q649," ",SP_SUL!R649))</f>
        <v>480 M</v>
      </c>
      <c r="S645" s="143" t="str">
        <f>IF(SP_SUL!V649="","*",SP_SUL!V649)</f>
        <v>Antonioni</v>
      </c>
      <c r="T645" s="143" t="str">
        <f>IF(SP_SUL!W649="","*",SP_SUL!W649)</f>
        <v>Socaria mecanizada</v>
      </c>
      <c r="U645" s="136">
        <f ca="1">_xlfn.XLOOKUP(G645&amp;$U$2,BS_CONTROLE[CHAVE],BS_CONTROLE[Quantidade_11],"-")</f>
        <v>1550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4" t="str">
        <f>IF(SP_SUL!Y650="","*",SP_SUL!Y650)</f>
        <v>*</v>
      </c>
      <c r="B646" s="144" t="str">
        <f>IF(SP_SUL!X650="","*",SP_SUL!X650)</f>
        <v>Oportunidade</v>
      </c>
      <c r="C646" s="144" t="str">
        <f>IF(SP_SUL!Z650="","*",SP_SUL!Z650)</f>
        <v>*</v>
      </c>
      <c r="D646" s="138" t="str">
        <f>IF(SP_SUL!S650="","*",SP_SUL!S650)</f>
        <v>SP SUL</v>
      </c>
      <c r="E646" s="138" t="str">
        <f>IF(SP_SUL!T650="","*",SP_SUL!T650)</f>
        <v>ZKE-ZEV</v>
      </c>
      <c r="F646" s="143">
        <f>IF(SP_SUL!B650="","*",SP_SUL!B650)</f>
        <v>46078</v>
      </c>
      <c r="G646" s="143" t="str">
        <f>IF(SP_SUL!D650="","*",SP_SUL!D650)</f>
        <v>W60</v>
      </c>
      <c r="H646" s="143" t="str">
        <f>IF(SP_SUL!F650="","*",SP_SUL!F650)</f>
        <v>PDM - DESCARGA - DORMENTE</v>
      </c>
      <c r="I646" s="143" t="str">
        <f>IF(SP_SUL!H650="","*",SP_SUL!H650)</f>
        <v>ZEM130-2</v>
      </c>
      <c r="J646" s="143" t="str">
        <f>IF(SP_SUL!I650="","*",SP_SUL!I650)</f>
        <v>ZEM130-2</v>
      </c>
      <c r="K646" s="138" t="str">
        <f>IF(SP_SUL!M650="","*",SP_SUL!M650)</f>
        <v>ZWI-ZEM</v>
      </c>
      <c r="L646" s="138" t="str">
        <f>IF(SP_SUL!N650="","*",SP_SUL!N650)</f>
        <v>130ZYQW/ZEM2</v>
      </c>
      <c r="M646" s="139">
        <f>IF(SP_SUL!J650="","*",SP_SUL!J650)</f>
        <v>55</v>
      </c>
      <c r="N646" s="142">
        <f>IF(SP_SUL!K650="","*",SP_SUL!K650)</f>
        <v>127.4</v>
      </c>
      <c r="O646" s="142">
        <f>IF(SP_SUL!L650="","*",SP_SUL!L650)</f>
        <v>137</v>
      </c>
      <c r="P646" s="141">
        <f>IF(SP_SUL!O650="","*",SP_SUL!O650)</f>
        <v>0.33333333333333331</v>
      </c>
      <c r="Q646" s="141">
        <f>IF(SP_SUL!P650="","*",SP_SUL!P650)</f>
        <v>8.3333333333333329E-2</v>
      </c>
      <c r="R646" s="143" t="str">
        <f>IF(SP_SUL!Q650="","*",CONCATENATE(SP_SUL!Q650," ",SP_SUL!R650))</f>
        <v>1000 Nº DE DORMENTES</v>
      </c>
      <c r="S646" s="143" t="str">
        <f>IF(SP_SUL!V650="","*",SP_SUL!V650)</f>
        <v xml:space="preserve">Felipe </v>
      </c>
      <c r="T646" s="143" t="str">
        <f>IF(SP_SUL!W650="","*",SP_SUL!W650)</f>
        <v>Descarga de dormentes</v>
      </c>
      <c r="U646" s="136">
        <f ca="1">_xlfn.XLOOKUP(G646&amp;$U$2,BS_CONTROLE[CHAVE],BS_CONTROLE[Quantidade_11],"-")</f>
        <v>0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IF(SP_SUL!Y651="","*",SP_SUL!Y651)</f>
        <v>*</v>
      </c>
      <c r="B647" s="144" t="str">
        <f>IF(SP_SUL!X651="","*",SP_SUL!X651)</f>
        <v>Oportunidade</v>
      </c>
      <c r="C647" s="144" t="str">
        <f>IF(SP_SUL!Z651="","*",SP_SUL!Z651)</f>
        <v>*</v>
      </c>
      <c r="D647" s="138" t="str">
        <f>IF(SP_SUL!S651="","*",SP_SUL!S651)</f>
        <v>SP SUL</v>
      </c>
      <c r="E647" s="138" t="str">
        <f>IF(SP_SUL!T651="","*",SP_SUL!T651)</f>
        <v>ZKE-ZEV</v>
      </c>
      <c r="F647" s="143" t="str">
        <f>IF(SP_SUL!B651="","*",SP_SUL!B651)</f>
        <v>*</v>
      </c>
      <c r="G647" s="143" t="str">
        <f>IF(SP_SUL!D651="","*",SP_SUL!D651)</f>
        <v>W99</v>
      </c>
      <c r="H647" s="143" t="str">
        <f>IF(SP_SUL!F651="","*",SP_SUL!F651)</f>
        <v>DESLOCAMENTO</v>
      </c>
      <c r="I647" s="143" t="str">
        <f>IF(SP_SUL!H651="","*",SP_SUL!H651)</f>
        <v>102ZKW2</v>
      </c>
      <c r="J647" s="143" t="str">
        <f>IF(SP_SUL!I651="","*",SP_SUL!I651)</f>
        <v>ZEM130-2</v>
      </c>
      <c r="K647" s="138" t="str">
        <f>IF(SP_SUL!M651="","*",SP_SUL!M651)</f>
        <v>ZKW-ZEM</v>
      </c>
      <c r="L647" s="138" t="str">
        <f>IF(SP_SUL!N651="","*",SP_SUL!N651)</f>
        <v>ZKWZEM</v>
      </c>
      <c r="M647" s="139">
        <f>IF(SP_SUL!J651="","*",SP_SUL!J651)</f>
        <v>55</v>
      </c>
      <c r="N647" s="142">
        <f>IF(SP_SUL!K651="","*",SP_SUL!K651)</f>
        <v>102</v>
      </c>
      <c r="O647" s="142">
        <f>IF(SP_SUL!L651="","*",SP_SUL!L651)</f>
        <v>135</v>
      </c>
      <c r="P647" s="141">
        <f>IF(SP_SUL!O651="","*",SP_SUL!O651)</f>
        <v>0.45833333333333331</v>
      </c>
      <c r="Q647" s="141">
        <f>IF(SP_SUL!P651="","*",SP_SUL!P651)</f>
        <v>4.1666666666666664E-2</v>
      </c>
      <c r="R647" s="143" t="str">
        <f>IF(SP_SUL!Q651="","*",CONCATENATE(SP_SUL!Q651," ",SP_SUL!R651))</f>
        <v>1 BINÁRIO</v>
      </c>
      <c r="S647" s="143" t="str">
        <f>IF(SP_SUL!V651="","*",SP_SUL!V651)</f>
        <v xml:space="preserve">Alisson </v>
      </c>
      <c r="T647" s="143" t="str">
        <f>IF(SP_SUL!W651="","*",SP_SUL!W651)</f>
        <v>Deslocamento de ZKW para ZEM, condicionado a liberação do W97 de ZEM)</v>
      </c>
      <c r="U647" s="136">
        <f ca="1">_xlfn.XLOOKUP(G647&amp;$U$2,BS_CONTROLE[CHAVE],BS_CONTROLE[Quantidade_11],"-")</f>
        <v>1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IF(SP_SUL!Y652="","*",SP_SUL!Y652)</f>
        <v>*</v>
      </c>
      <c r="B648" s="144" t="str">
        <f>IF(SP_SUL!X652="","*",SP_SUL!X652)</f>
        <v>Oportunidade</v>
      </c>
      <c r="C648" s="144" t="str">
        <f>IF(SP_SUL!Z652="","*",SP_SUL!Z652)</f>
        <v>*</v>
      </c>
      <c r="D648" s="138" t="str">
        <f>IF(SP_SUL!S652="","*",SP_SUL!S652)</f>
        <v>SP SUL</v>
      </c>
      <c r="E648" s="138" t="str">
        <f>IF(SP_SUL!T652="","*",SP_SUL!T652)</f>
        <v>ZKE-ZEV</v>
      </c>
      <c r="F648" s="143">
        <f>IF(SP_SUL!B652="","*",SP_SUL!B652)</f>
        <v>46078</v>
      </c>
      <c r="G648" s="143" t="str">
        <f>IF(SP_SUL!D652="","*",SP_SUL!D652)</f>
        <v>V95</v>
      </c>
      <c r="H648" s="143" t="str">
        <f>IF(SP_SUL!F652="","*",SP_SUL!F652)</f>
        <v>MODERNIZAÇÃO - SOCADORA</v>
      </c>
      <c r="I648" s="143" t="str">
        <f>IF(SP_SUL!H652="","*",SP_SUL!H652)</f>
        <v>ZEM130-2</v>
      </c>
      <c r="J648" s="143" t="str">
        <f>IF(SP_SUL!I652="","*",SP_SUL!I652)</f>
        <v>ZEM130-2</v>
      </c>
      <c r="K648" s="138" t="str">
        <f>IF(SP_SUL!M652="","*",SP_SUL!M652)</f>
        <v>ZEM</v>
      </c>
      <c r="L648" s="138" t="str">
        <f>IF(SP_SUL!N652="","*",SP_SUL!N652)</f>
        <v>ZEM2</v>
      </c>
      <c r="M648" s="139">
        <f>IF(SP_SUL!J652="","*",SP_SUL!J652)</f>
        <v>55</v>
      </c>
      <c r="N648" s="142">
        <f>IF(SP_SUL!K652="","*",SP_SUL!K652)</f>
        <v>134.80000000000001</v>
      </c>
      <c r="O648" s="142">
        <f>IF(SP_SUL!L652="","*",SP_SUL!L652)</f>
        <v>135.19999999999999</v>
      </c>
      <c r="P648" s="141">
        <f>IF(SP_SUL!O652="","*",SP_SUL!O652)</f>
        <v>0.375</v>
      </c>
      <c r="Q648" s="141">
        <f>IF(SP_SUL!P652="","*",SP_SUL!P652)</f>
        <v>8.3333333333333329E-2</v>
      </c>
      <c r="R648" s="143" t="str">
        <f>IF(SP_SUL!Q652="","*",CONCATENATE(SP_SUL!Q652," ",SP_SUL!R652))</f>
        <v>300 M</v>
      </c>
      <c r="S648" s="143" t="str">
        <f>IF(SP_SUL!V652="","*",SP_SUL!V652)</f>
        <v xml:space="preserve">Felipe </v>
      </c>
      <c r="T648" s="143" t="str">
        <f>IF(SP_SUL!W652="","*",SP_SUL!W652)</f>
        <v>Socaria mecanizada</v>
      </c>
      <c r="U648" s="136">
        <f ca="1">_xlfn.XLOOKUP(G648&amp;$U$2,BS_CONTROLE[CHAVE],BS_CONTROLE[Quantidade_11],"-")</f>
        <v>1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1</v>
      </c>
    </row>
    <row r="649" spans="1:23">
      <c r="A649" s="144" t="str">
        <f>IF(SP_SUL!Y653="","*",SP_SUL!Y653)</f>
        <v>*</v>
      </c>
      <c r="B649" s="144" t="str">
        <f>IF(SP_SUL!X653="","*",SP_SUL!X653)</f>
        <v>Oportunidade</v>
      </c>
      <c r="C649" s="144" t="str">
        <f>IF(SP_SUL!Z653="","*",SP_SUL!Z653)</f>
        <v>*</v>
      </c>
      <c r="D649" s="138" t="str">
        <f>IF(SP_SUL!S653="","*",SP_SUL!S653)</f>
        <v>SP SUL</v>
      </c>
      <c r="E649" s="138" t="str">
        <f>IF(SP_SUL!T653="","*",SP_SUL!T653)</f>
        <v>ZKE-ZEV</v>
      </c>
      <c r="F649" s="143">
        <f>IF(SP_SUL!B653="","*",SP_SUL!B653)</f>
        <v>46078</v>
      </c>
      <c r="G649" s="143" t="str">
        <f>IF(SP_SUL!D653="","*",SP_SUL!D653)</f>
        <v>W97</v>
      </c>
      <c r="H649" s="143" t="str">
        <f>IF(SP_SUL!F653="","*",SP_SUL!F653)</f>
        <v>DESLOCAMENTO</v>
      </c>
      <c r="I649" s="143" t="str">
        <f>IF(SP_SUL!H653="","*",SP_SUL!H653)</f>
        <v>ZEM-1</v>
      </c>
      <c r="J649" s="143" t="str">
        <f>IF(SP_SUL!I653="","*",SP_SUL!I653)</f>
        <v>ZEV-1</v>
      </c>
      <c r="K649" s="138" t="str">
        <f>IF(SP_SUL!M653="","*",SP_SUL!M653)</f>
        <v>ZEM-ZEV</v>
      </c>
      <c r="L649" s="138" t="str">
        <f>IF(SP_SUL!N653="","*",SP_SUL!N653)</f>
        <v>ZEMZEV</v>
      </c>
      <c r="M649" s="139">
        <f>IF(SP_SUL!J653="","*",SP_SUL!J653)</f>
        <v>48</v>
      </c>
      <c r="N649" s="142">
        <f>IF(SP_SUL!K653="","*",SP_SUL!K653)</f>
        <v>135</v>
      </c>
      <c r="O649" s="142" t="str">
        <f>IF(SP_SUL!L653="","*",SP_SUL!L653)</f>
        <v>-</v>
      </c>
      <c r="P649" s="141">
        <f>IF(SP_SUL!O653="","*",SP_SUL!O653)</f>
        <v>0.375</v>
      </c>
      <c r="Q649" s="141">
        <f>IF(SP_SUL!P653="","*",SP_SUL!P653)</f>
        <v>4.1666666666666664E-2</v>
      </c>
      <c r="R649" s="143" t="str">
        <f>IF(SP_SUL!Q653="","*",CONCATENATE(SP_SUL!Q653," ",SP_SUL!R653))</f>
        <v>1 BINÁRIO</v>
      </c>
      <c r="S649" s="143" t="str">
        <f>IF(SP_SUL!V653="","*",SP_SUL!V653)</f>
        <v>Alisson</v>
      </c>
      <c r="T649" s="143" t="str">
        <f>IF(SP_SUL!W653="","*",SP_SUL!W653)</f>
        <v>Deslocamento de ZEM para ZEV (antes da partida de ZEM, necessário realizar MNB, tempo de MNB 2h30 entre ZEM-1 e ZEM1301 )</v>
      </c>
      <c r="U649" s="136">
        <f ca="1">_xlfn.XLOOKUP(G649&amp;$U$2,BS_CONTROLE[CHAVE],BS_CONTROLE[Quantidade_11],"-")</f>
        <v>0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0</v>
      </c>
    </row>
    <row r="650" spans="1:23">
      <c r="A650" s="144" t="str">
        <f>IF(SP_SUL!Y654="","*",SP_SUL!Y654)</f>
        <v>*</v>
      </c>
      <c r="B650" s="144" t="str">
        <f>IF(SP_SUL!X654="","*",SP_SUL!X654)</f>
        <v>Contrato</v>
      </c>
      <c r="C650" s="144" t="str">
        <f>IF(SP_SUL!Z654="","*",SP_SUL!Z654)</f>
        <v>*</v>
      </c>
      <c r="D650" s="138" t="str">
        <f>IF(SP_SUL!S654="","*",SP_SUL!S654)</f>
        <v>SP SUL</v>
      </c>
      <c r="E650" s="138" t="str">
        <f>IF(SP_SUL!T654="","*",SP_SUL!T654)</f>
        <v>ZKE-ZEV</v>
      </c>
      <c r="F650" s="143">
        <f>IF(SP_SUL!B654="","*",SP_SUL!B654)</f>
        <v>46078</v>
      </c>
      <c r="G650" s="143" t="str">
        <f>IF(SP_SUL!D654="","*",SP_SUL!D654)</f>
        <v>A84</v>
      </c>
      <c r="H650" s="143" t="str">
        <f>IF(SP_SUL!F654="","*",SP_SUL!F654)</f>
        <v>DETECÇÃO - RONDA 7 DIAS</v>
      </c>
      <c r="I650" s="143" t="str">
        <f>IF(SP_SUL!H654="","*",SP_SUL!H654)</f>
        <v>ZEV-2</v>
      </c>
      <c r="J650" s="143" t="str">
        <f>IF(SP_SUL!I654="","*",SP_SUL!I654)</f>
        <v>ZPTZDR</v>
      </c>
      <c r="K650" s="138" t="str">
        <f>IF(SP_SUL!M654="","*",SP_SUL!M654)</f>
        <v>ZEV-ZPT</v>
      </c>
      <c r="L650" s="138" t="str">
        <f>IF(SP_SUL!N654="","*",SP_SUL!N654)</f>
        <v>ZEVZPT</v>
      </c>
      <c r="M650" s="139">
        <f>IF(SP_SUL!J654="","*",SP_SUL!J654)</f>
        <v>55</v>
      </c>
      <c r="N650" s="142">
        <f>IF(SP_SUL!K654="","*",SP_SUL!K654)</f>
        <v>158</v>
      </c>
      <c r="O650" s="142">
        <f>IF(SP_SUL!L654="","*",SP_SUL!L654)</f>
        <v>106</v>
      </c>
      <c r="P650" s="141">
        <f>IF(SP_SUL!O654="","*",SP_SUL!O654)</f>
        <v>0.3125</v>
      </c>
      <c r="Q650" s="141">
        <f>IF(SP_SUL!P654="","*",SP_SUL!P654)</f>
        <v>4.1666666666666664E-2</v>
      </c>
      <c r="R650" s="143" t="str">
        <f>IF(SP_SUL!Q654="","*",CONCATENATE(SP_SUL!Q654," ",SP_SUL!R654))</f>
        <v>50 KM</v>
      </c>
      <c r="S650" s="143" t="str">
        <f>IF(SP_SUL!V654="","*",SP_SUL!V654)</f>
        <v>Jhon</v>
      </c>
      <c r="T650" s="143" t="str">
        <f>IF(SP_SUL!W654="","*",SP_SUL!W654)</f>
        <v>R7D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4" t="str">
        <f>IF(SP_SUL!Y655="","*",SP_SUL!Y655)</f>
        <v>*</v>
      </c>
      <c r="B651" s="144" t="str">
        <f>IF(SP_SUL!X655="","*",SP_SUL!X655)</f>
        <v>Oportunidade</v>
      </c>
      <c r="C651" s="144" t="str">
        <f>IF(SP_SUL!Z655="","*",SP_SUL!Z655)</f>
        <v>*</v>
      </c>
      <c r="D651" s="138" t="str">
        <f>IF(SP_SUL!S655="","*",SP_SUL!S655)</f>
        <v>SP SUL</v>
      </c>
      <c r="E651" s="138" t="str">
        <f>IF(SP_SUL!T655="","*",SP_SUL!T655)</f>
        <v>ZEV-ZPT</v>
      </c>
      <c r="F651" s="143">
        <f>IF(SP_SUL!B655="","*",SP_SUL!B655)</f>
        <v>46078</v>
      </c>
      <c r="G651" s="143" t="str">
        <f>IF(SP_SUL!D655="","*",SP_SUL!D655)</f>
        <v>HUELTON (TP-725)</v>
      </c>
      <c r="H651" s="143" t="str">
        <f>IF(SP_SUL!F655="","*",SP_SUL!F655)</f>
        <v>PDM - SOLDA</v>
      </c>
      <c r="I651" s="143" t="str">
        <f>IF(SP_SUL!H655="","*",SP_SUL!H655)</f>
        <v>-</v>
      </c>
      <c r="J651" s="143" t="str">
        <f>IF(SP_SUL!I655="","*",SP_SUL!I655)</f>
        <v>-</v>
      </c>
      <c r="K651" s="138" t="str">
        <f>IF(SP_SUL!M655="","*",SP_SUL!M655)</f>
        <v>ZPT</v>
      </c>
      <c r="L651" s="138" t="str">
        <f>IF(SP_SUL!N655="","*",SP_SUL!N655)</f>
        <v>ZPT2</v>
      </c>
      <c r="M651" s="139">
        <f>IF(SP_SUL!J655="","*",SP_SUL!J655)</f>
        <v>92</v>
      </c>
      <c r="N651" s="142">
        <f>IF(SP_SUL!K655="","*",SP_SUL!K655)</f>
        <v>106.7</v>
      </c>
      <c r="O651" s="142" t="str">
        <f>IF(SP_SUL!L655="","*",SP_SUL!L655)</f>
        <v>-</v>
      </c>
      <c r="P651" s="141">
        <f>IF(SP_SUL!O655="","*",SP_SUL!O655)</f>
        <v>0.41666666666666669</v>
      </c>
      <c r="Q651" s="141">
        <f>IF(SP_SUL!P655="","*",SP_SUL!P655)</f>
        <v>6.25E-2</v>
      </c>
      <c r="R651" s="143" t="str">
        <f>IF(SP_SUL!Q655="","*",CONCATENATE(SP_SUL!Q655," ",SP_SUL!R655))</f>
        <v>15 Nº DE SOLDA</v>
      </c>
      <c r="S651" s="143" t="str">
        <f>IF(SP_SUL!V655="","*",SP_SUL!V655)</f>
        <v>Moises</v>
      </c>
      <c r="T651" s="143" t="str">
        <f>IF(SP_SUL!W655="","*",SP_SUL!W655)</f>
        <v xml:space="preserve">Execução de solda - Condicionado a temperatura </v>
      </c>
      <c r="U651" s="136">
        <f ca="1">_xlfn.XLOOKUP(G651&amp;$U$2,BS_CONTROLE[CHAVE],BS_CONTROLE[Quantidade_11],"-")</f>
        <v>0</v>
      </c>
      <c r="V651" s="136" t="str">
        <f ca="1">_xlfn.XLOOKUP(G651&amp;$V$2,BS_CONTROLE[CHAVE],BS_CONTROLE[Quantidade_11],"-")</f>
        <v>-</v>
      </c>
      <c r="W651" s="136">
        <f ca="1">_xlfn.XLOOKUP(G651&amp;$W$2,BS_CONTROLE[CHAVE],BS_CONTROLE[Quantidade_11],"-")</f>
        <v>0</v>
      </c>
    </row>
    <row r="652" spans="1:23">
      <c r="A652" s="144" t="str">
        <f>IF(SP_SUL!Y656="","*",SP_SUL!Y656)</f>
        <v>*</v>
      </c>
      <c r="B652" s="144" t="str">
        <f>IF(SP_SUL!X656="","*",SP_SUL!X656)</f>
        <v>Oportunidade</v>
      </c>
      <c r="C652" s="144" t="str">
        <f>IF(SP_SUL!Z656="","*",SP_SUL!Z656)</f>
        <v>*</v>
      </c>
      <c r="D652" s="138" t="str">
        <f>IF(SP_SUL!S656="","*",SP_SUL!S656)</f>
        <v>SP SUL</v>
      </c>
      <c r="E652" s="138" t="str">
        <f>IF(SP_SUL!T656="","*",SP_SUL!T656)</f>
        <v>ZEV-ZPT</v>
      </c>
      <c r="F652" s="143">
        <f>IF(SP_SUL!B656="","*",SP_SUL!B656)</f>
        <v>46078</v>
      </c>
      <c r="G652" s="143" t="str">
        <f>IF(SP_SUL!D656="","*",SP_SUL!D656)</f>
        <v>LEANDRO (TP-727)</v>
      </c>
      <c r="H652" s="143" t="str">
        <f>IF(SP_SUL!F656="","*",SP_SUL!F656)</f>
        <v>PDM - SUBSTITUIÇÃO - DORMENTE</v>
      </c>
      <c r="I652" s="143" t="str">
        <f>IF(SP_SUL!H656="","*",SP_SUL!H656)</f>
        <v>-</v>
      </c>
      <c r="J652" s="143" t="str">
        <f>IF(SP_SUL!I656="","*",SP_SUL!I656)</f>
        <v>-</v>
      </c>
      <c r="K652" s="138" t="str">
        <f>IF(SP_SUL!M656="","*",SP_SUL!M656)</f>
        <v>109-ZGM</v>
      </c>
      <c r="L652" s="138">
        <f>IF(SP_SUL!N656="","*",SP_SUL!N656)</f>
        <v>1131121</v>
      </c>
      <c r="M652" s="139">
        <f>IF(SP_SUL!J656="","*",SP_SUL!J656)</f>
        <v>30</v>
      </c>
      <c r="N652" s="142">
        <f>IF(SP_SUL!K656="","*",SP_SUL!K656)</f>
        <v>112.7</v>
      </c>
      <c r="O652" s="142" t="str">
        <f>IF(SP_SUL!L656="","*",SP_SUL!L656)</f>
        <v>-</v>
      </c>
      <c r="P652" s="141">
        <f>IF(SP_SUL!O656="","*",SP_SUL!O656)</f>
        <v>0.41666666666666669</v>
      </c>
      <c r="Q652" s="141">
        <f>IF(SP_SUL!P656="","*",SP_SUL!P656)</f>
        <v>8.3333333333333329E-2</v>
      </c>
      <c r="R652" s="143" t="str">
        <f>IF(SP_SUL!Q656="","*",CONCATENATE(SP_SUL!Q656," ",SP_SUL!R656))</f>
        <v>30 Nº DE DORMENTES</v>
      </c>
      <c r="S652" s="143" t="str">
        <f>IF(SP_SUL!V656="","*",SP_SUL!V656)</f>
        <v>Moises</v>
      </c>
      <c r="T652" s="143" t="str">
        <f>IF(SP_SUL!W656="","*",SP_SUL!W656)</f>
        <v>PDM - Substituição de dormentes</v>
      </c>
      <c r="U652" s="136">
        <f ca="1">_xlfn.XLOOKUP(G652&amp;$U$2,BS_CONTROLE[CHAVE],BS_CONTROLE[Quantidade_11],"-")</f>
        <v>0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4" t="str">
        <f>IF(SP_SUL!Y657="","*",SP_SUL!Y657)</f>
        <v>*</v>
      </c>
      <c r="B653" s="144" t="str">
        <f>IF(SP_SUL!X657="","*",SP_SUL!X657)</f>
        <v>Oportunidade</v>
      </c>
      <c r="C653" s="144" t="str">
        <f>IF(SP_SUL!Z657="","*",SP_SUL!Z657)</f>
        <v>*</v>
      </c>
      <c r="D653" s="138" t="str">
        <f>IF(SP_SUL!S657="","*",SP_SUL!S657)</f>
        <v>SP SUL</v>
      </c>
      <c r="E653" s="138" t="str">
        <f>IF(SP_SUL!T657="","*",SP_SUL!T657)</f>
        <v>ZEV-ZPT</v>
      </c>
      <c r="F653" s="143">
        <f>IF(SP_SUL!B657="","*",SP_SUL!B657)</f>
        <v>46078</v>
      </c>
      <c r="G653" s="143" t="str">
        <f>IF(SP_SUL!D657="","*",SP_SUL!D657)</f>
        <v>EXPANSÃO TURMA 1</v>
      </c>
      <c r="H653" s="143" t="str">
        <f>IF(SP_SUL!F657="","*",SP_SUL!F657)</f>
        <v>EXPANSÃO - SOLDA</v>
      </c>
      <c r="I653" s="143" t="str">
        <f>IF(SP_SUL!H657="","*",SP_SUL!H657)</f>
        <v>-</v>
      </c>
      <c r="J653" s="143" t="str">
        <f>IF(SP_SUL!I657="","*",SP_SUL!I657)</f>
        <v>*</v>
      </c>
      <c r="K653" s="138" t="str">
        <f>IF(SP_SUL!M657="","*",SP_SUL!M657)</f>
        <v>109-ZGM</v>
      </c>
      <c r="L653" s="138" t="str">
        <f>IF(SP_SUL!N657="","*",SP_SUL!N657)</f>
        <v>1101093/1101091</v>
      </c>
      <c r="M653" s="139">
        <f>IF(SP_SUL!J657="","*",SP_SUL!J657)</f>
        <v>30</v>
      </c>
      <c r="N653" s="142">
        <f>IF(SP_SUL!K657="","*",SP_SUL!K657)</f>
        <v>108.75</v>
      </c>
      <c r="O653" s="142">
        <f>IF(SP_SUL!L657="","*",SP_SUL!L657)</f>
        <v>109</v>
      </c>
      <c r="P653" s="141">
        <f>IF(SP_SUL!O657="","*",SP_SUL!O657)</f>
        <v>0.35416666666666669</v>
      </c>
      <c r="Q653" s="141">
        <f>IF(SP_SUL!P657="","*",SP_SUL!P657)</f>
        <v>8.3333333333333329E-2</v>
      </c>
      <c r="R653" s="143" t="str">
        <f>IF(SP_SUL!Q657="","*",CONCATENATE(SP_SUL!Q657," ",SP_SUL!R657))</f>
        <v>1 Nº DE SOLDA</v>
      </c>
      <c r="S653" s="143" t="str">
        <f>IF(SP_SUL!V657="","*",SP_SUL!V657)</f>
        <v>Pedro</v>
      </c>
      <c r="T653" s="143" t="str">
        <f>IF(SP_SUL!W657="","*",SP_SUL!W657)</f>
        <v>Execução de solda - Condicionado a temperatura (Obs: Ocupação do AMV L3)</v>
      </c>
      <c r="U653" s="136">
        <f ca="1">_xlfn.XLOOKUP(G653&amp;$U$2,BS_CONTROLE[CHAVE],BS_CONTROLE[Quantidade_11],"-")</f>
        <v>0</v>
      </c>
      <c r="V653" s="136" t="str">
        <f ca="1">_xlfn.XLOOKUP(G653&amp;$V$2,BS_CONTROLE[CHAVE],BS_CONTROLE[Quantidade_11],"-")</f>
        <v>-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IF(SP_SUL!Y658="","*",SP_SUL!Y658)</f>
        <v>*</v>
      </c>
      <c r="B654" s="144" t="str">
        <f>IF(SP_SUL!X658="","*",SP_SUL!X658)</f>
        <v>*</v>
      </c>
      <c r="C654" s="144" t="str">
        <f>IF(SP_SUL!Z658="","*",SP_SUL!Z658)</f>
        <v>*</v>
      </c>
      <c r="D654" s="138" t="str">
        <f>IF(SP_SUL!S658="","*",SP_SUL!S658)</f>
        <v>-</v>
      </c>
      <c r="E654" s="138" t="str">
        <f>IF(SP_SUL!T658="","*",SP_SUL!T658)</f>
        <v>-</v>
      </c>
      <c r="F654" s="143" t="str">
        <f>IF(SP_SUL!B658="","*",SP_SUL!B658)</f>
        <v>*</v>
      </c>
      <c r="G654" s="143" t="str">
        <f>IF(SP_SUL!D658="","*",SP_SUL!D658)</f>
        <v>*</v>
      </c>
      <c r="H654" s="143" t="str">
        <f>IF(SP_SUL!F658="","*",SP_SUL!F658)</f>
        <v>*</v>
      </c>
      <c r="I654" s="143" t="str">
        <f>IF(SP_SUL!H658="","*",SP_SUL!H658)</f>
        <v>*</v>
      </c>
      <c r="J654" s="143" t="str">
        <f>IF(SP_SUL!I658="","*",SP_SUL!I658)</f>
        <v>*</v>
      </c>
      <c r="K654" s="138" t="str">
        <f>IF(SP_SUL!M658="","*",SP_SUL!M658)</f>
        <v>-</v>
      </c>
      <c r="L654" s="138" t="str">
        <f>IF(SP_SUL!N658="","*",SP_SUL!N658)</f>
        <v>-</v>
      </c>
      <c r="M654" s="139" t="str">
        <f>IF(SP_SUL!J658="","*",SP_SUL!J658)</f>
        <v>*</v>
      </c>
      <c r="N654" s="142" t="str">
        <f>IF(SP_SUL!K658="","*",SP_SUL!K658)</f>
        <v>*</v>
      </c>
      <c r="O654" s="142" t="str">
        <f>IF(SP_SUL!L658="","*",SP_SUL!L658)</f>
        <v>*</v>
      </c>
      <c r="P654" s="141" t="str">
        <f>IF(SP_SUL!O658="","*",SP_SUL!O658)</f>
        <v>*</v>
      </c>
      <c r="Q654" s="141" t="str">
        <f>IF(SP_SUL!P658="","*",SP_SUL!P658)</f>
        <v>*</v>
      </c>
      <c r="R654" s="143" t="str">
        <f>IF(SP_SUL!Q658="","*",CONCATENATE(SP_SUL!Q658," ",SP_SUL!R658))</f>
        <v>*</v>
      </c>
      <c r="S654" s="143" t="str">
        <f>IF(SP_SUL!V658="","*",SP_SUL!V658)</f>
        <v>*</v>
      </c>
      <c r="T654" s="143" t="str">
        <f>IF(SP_SUL!W658="","*",SP_SUL!W658)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IF(SP_SUL!Y659="","*",SP_SUL!Y659)</f>
        <v>*</v>
      </c>
      <c r="B655" s="144" t="str">
        <f>IF(SP_SUL!X659="","*",SP_SUL!X659)</f>
        <v>*</v>
      </c>
      <c r="C655" s="144" t="str">
        <f>IF(SP_SUL!Z659="","*",SP_SUL!Z659)</f>
        <v>*</v>
      </c>
      <c r="D655" s="138" t="str">
        <f>IF(SP_SUL!S659="","*",SP_SUL!S659)</f>
        <v>-</v>
      </c>
      <c r="E655" s="138" t="str">
        <f>IF(SP_SUL!T659="","*",SP_SUL!T659)</f>
        <v>-</v>
      </c>
      <c r="F655" s="143" t="str">
        <f>IF(SP_SUL!B659="","*",SP_SUL!B659)</f>
        <v>*</v>
      </c>
      <c r="G655" s="143" t="str">
        <f>IF(SP_SUL!D659="","*",SP_SUL!D659)</f>
        <v>*</v>
      </c>
      <c r="H655" s="143" t="str">
        <f>IF(SP_SUL!F659="","*",SP_SUL!F659)</f>
        <v>*</v>
      </c>
      <c r="I655" s="143" t="str">
        <f>IF(SP_SUL!H659="","*",SP_SUL!H659)</f>
        <v>*</v>
      </c>
      <c r="J655" s="143" t="str">
        <f>IF(SP_SUL!I659="","*",SP_SUL!I659)</f>
        <v>*</v>
      </c>
      <c r="K655" s="138" t="str">
        <f>IF(SP_SUL!M659="","*",SP_SUL!M659)</f>
        <v>-</v>
      </c>
      <c r="L655" s="138" t="str">
        <f>IF(SP_SUL!N659="","*",SP_SUL!N659)</f>
        <v>-</v>
      </c>
      <c r="M655" s="139" t="str">
        <f>IF(SP_SUL!J659="","*",SP_SUL!J659)</f>
        <v>*</v>
      </c>
      <c r="N655" s="142" t="str">
        <f>IF(SP_SUL!K659="","*",SP_SUL!K659)</f>
        <v>*</v>
      </c>
      <c r="O655" s="142" t="str">
        <f>IF(SP_SUL!L659="","*",SP_SUL!L659)</f>
        <v>*</v>
      </c>
      <c r="P655" s="141" t="str">
        <f>IF(SP_SUL!O659="","*",SP_SUL!O659)</f>
        <v>*</v>
      </c>
      <c r="Q655" s="141" t="str">
        <f>IF(SP_SUL!P659="","*",SP_SUL!P659)</f>
        <v>*</v>
      </c>
      <c r="R655" s="143" t="str">
        <f>IF(SP_SUL!Q659="","*",CONCATENATE(SP_SUL!Q659," ",SP_SUL!R659))</f>
        <v>*</v>
      </c>
      <c r="S655" s="143" t="str">
        <f>IF(SP_SUL!V659="","*",SP_SUL!V659)</f>
        <v>*</v>
      </c>
      <c r="T655" s="143" t="str">
        <f>IF(SP_SUL!W659="","*",SP_SUL!W659)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IF(SP_SUL!Y660="","*",SP_SUL!Y660)</f>
        <v>*</v>
      </c>
      <c r="B656" s="144" t="str">
        <f>IF(SP_SUL!X660="","*",SP_SUL!X660)</f>
        <v>*</v>
      </c>
      <c r="C656" s="144" t="str">
        <f>IF(SP_SUL!Z660="","*",SP_SUL!Z660)</f>
        <v>*</v>
      </c>
      <c r="D656" s="138" t="str">
        <f>IF(SP_SUL!S660="","*",SP_SUL!S660)</f>
        <v>-</v>
      </c>
      <c r="E656" s="138" t="str">
        <f>IF(SP_SUL!T660="","*",SP_SUL!T660)</f>
        <v>-</v>
      </c>
      <c r="F656" s="143" t="str">
        <f>IF(SP_SUL!B660="","*",SP_SUL!B660)</f>
        <v>*</v>
      </c>
      <c r="G656" s="143" t="str">
        <f>IF(SP_SUL!D660="","*",SP_SUL!D660)</f>
        <v>*</v>
      </c>
      <c r="H656" s="143" t="str">
        <f>IF(SP_SUL!F660="","*",SP_SUL!F660)</f>
        <v>*</v>
      </c>
      <c r="I656" s="143" t="str">
        <f>IF(SP_SUL!H660="","*",SP_SUL!H660)</f>
        <v>*</v>
      </c>
      <c r="J656" s="143" t="str">
        <f>IF(SP_SUL!I660="","*",SP_SUL!I660)</f>
        <v>*</v>
      </c>
      <c r="K656" s="138" t="str">
        <f>IF(SP_SUL!M660="","*",SP_SUL!M660)</f>
        <v>-</v>
      </c>
      <c r="L656" s="138" t="str">
        <f>IF(SP_SUL!N660="","*",SP_SUL!N660)</f>
        <v>-</v>
      </c>
      <c r="M656" s="139" t="str">
        <f>IF(SP_SUL!J660="","*",SP_SUL!J660)</f>
        <v>*</v>
      </c>
      <c r="N656" s="142" t="str">
        <f>IF(SP_SUL!K660="","*",SP_SUL!K660)</f>
        <v>*</v>
      </c>
      <c r="O656" s="142" t="str">
        <f>IF(SP_SUL!L660="","*",SP_SUL!L660)</f>
        <v>*</v>
      </c>
      <c r="P656" s="141" t="str">
        <f>IF(SP_SUL!O660="","*",SP_SUL!O660)</f>
        <v>*</v>
      </c>
      <c r="Q656" s="141" t="str">
        <f>IF(SP_SUL!P660="","*",SP_SUL!P660)</f>
        <v>*</v>
      </c>
      <c r="R656" s="143" t="str">
        <f>IF(SP_SUL!Q660="","*",CONCATENATE(SP_SUL!Q660," ",SP_SUL!R660))</f>
        <v>*</v>
      </c>
      <c r="S656" s="143" t="str">
        <f>IF(SP_SUL!V660="","*",SP_SUL!V660)</f>
        <v>*</v>
      </c>
      <c r="T656" s="143" t="str">
        <f>IF(SP_SUL!W660="","*",SP_SUL!W660)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IF(SP_SUL!Y661="","*",SP_SUL!Y661)</f>
        <v>*</v>
      </c>
      <c r="B657" s="144" t="str">
        <f>IF(SP_SUL!X661="","*",SP_SUL!X661)</f>
        <v>*</v>
      </c>
      <c r="C657" s="144" t="str">
        <f>IF(SP_SUL!Z661="","*",SP_SUL!Z661)</f>
        <v>*</v>
      </c>
      <c r="D657" s="138" t="str">
        <f>IF(SP_SUL!S661="","*",SP_SUL!S661)</f>
        <v>-</v>
      </c>
      <c r="E657" s="138" t="str">
        <f>IF(SP_SUL!T661="","*",SP_SUL!T661)</f>
        <v>-</v>
      </c>
      <c r="F657" s="143" t="str">
        <f>IF(SP_SUL!B661="","*",SP_SUL!B661)</f>
        <v>*</v>
      </c>
      <c r="G657" s="143" t="str">
        <f>IF(SP_SUL!D661="","*",SP_SUL!D661)</f>
        <v>*</v>
      </c>
      <c r="H657" s="143" t="str">
        <f>IF(SP_SUL!F661="","*",SP_SUL!F661)</f>
        <v>*</v>
      </c>
      <c r="I657" s="143" t="str">
        <f>IF(SP_SUL!H661="","*",SP_SUL!H661)</f>
        <v>*</v>
      </c>
      <c r="J657" s="143" t="str">
        <f>IF(SP_SUL!I661="","*",SP_SUL!I661)</f>
        <v>*</v>
      </c>
      <c r="K657" s="138" t="str">
        <f>IF(SP_SUL!M661="","*",SP_SUL!M661)</f>
        <v>-</v>
      </c>
      <c r="L657" s="138" t="str">
        <f>IF(SP_SUL!N661="","*",SP_SUL!N661)</f>
        <v>-</v>
      </c>
      <c r="M657" s="139" t="str">
        <f>IF(SP_SUL!J661="","*",SP_SUL!J661)</f>
        <v>*</v>
      </c>
      <c r="N657" s="142" t="str">
        <f>IF(SP_SUL!K661="","*",SP_SUL!K661)</f>
        <v>*</v>
      </c>
      <c r="O657" s="142" t="str">
        <f>IF(SP_SUL!L661="","*",SP_SUL!L661)</f>
        <v>*</v>
      </c>
      <c r="P657" s="141" t="str">
        <f>IF(SP_SUL!O661="","*",SP_SUL!O661)</f>
        <v>*</v>
      </c>
      <c r="Q657" s="141" t="str">
        <f>IF(SP_SUL!P661="","*",SP_SUL!P661)</f>
        <v>*</v>
      </c>
      <c r="R657" s="143" t="str">
        <f>IF(SP_SUL!Q661="","*",CONCATENATE(SP_SUL!Q661," ",SP_SUL!R661))</f>
        <v>*</v>
      </c>
      <c r="S657" s="143" t="str">
        <f>IF(SP_SUL!V661="","*",SP_SUL!V661)</f>
        <v>*</v>
      </c>
      <c r="T657" s="143" t="str">
        <f>IF(SP_SUL!W661="","*",SP_SUL!W661)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IF(SP_SUL!Y662="","*",SP_SUL!Y662)</f>
        <v>*</v>
      </c>
      <c r="B658" s="144" t="str">
        <f>IF(SP_SUL!X662="","*",SP_SUL!X662)</f>
        <v>*</v>
      </c>
      <c r="C658" s="144" t="str">
        <f>IF(SP_SUL!Z662="","*",SP_SUL!Z662)</f>
        <v>*</v>
      </c>
      <c r="D658" s="138" t="str">
        <f>IF(SP_SUL!S662="","*",SP_SUL!S662)</f>
        <v>-</v>
      </c>
      <c r="E658" s="138" t="str">
        <f>IF(SP_SUL!T662="","*",SP_SUL!T662)</f>
        <v>-</v>
      </c>
      <c r="F658" s="143" t="str">
        <f>IF(SP_SUL!B662="","*",SP_SUL!B662)</f>
        <v>*</v>
      </c>
      <c r="G658" s="143" t="str">
        <f>IF(SP_SUL!D662="","*",SP_SUL!D662)</f>
        <v>*</v>
      </c>
      <c r="H658" s="143" t="str">
        <f>IF(SP_SUL!F662="","*",SP_SUL!F662)</f>
        <v>*</v>
      </c>
      <c r="I658" s="143" t="str">
        <f>IF(SP_SUL!H662="","*",SP_SUL!H662)</f>
        <v>*</v>
      </c>
      <c r="J658" s="143" t="str">
        <f>IF(SP_SUL!I662="","*",SP_SUL!I662)</f>
        <v>*</v>
      </c>
      <c r="K658" s="138" t="str">
        <f>IF(SP_SUL!M662="","*",SP_SUL!M662)</f>
        <v>-</v>
      </c>
      <c r="L658" s="138" t="str">
        <f>IF(SP_SUL!N662="","*",SP_SUL!N662)</f>
        <v>-</v>
      </c>
      <c r="M658" s="139" t="str">
        <f>IF(SP_SUL!J662="","*",SP_SUL!J662)</f>
        <v>*</v>
      </c>
      <c r="N658" s="142" t="str">
        <f>IF(SP_SUL!K662="","*",SP_SUL!K662)</f>
        <v>*</v>
      </c>
      <c r="O658" s="142" t="str">
        <f>IF(SP_SUL!L662="","*",SP_SUL!L662)</f>
        <v>*</v>
      </c>
      <c r="P658" s="141" t="str">
        <f>IF(SP_SUL!O662="","*",SP_SUL!O662)</f>
        <v>*</v>
      </c>
      <c r="Q658" s="141" t="str">
        <f>IF(SP_SUL!P662="","*",SP_SUL!P662)</f>
        <v>*</v>
      </c>
      <c r="R658" s="143" t="str">
        <f>IF(SP_SUL!Q662="","*",CONCATENATE(SP_SUL!Q662," ",SP_SUL!R662))</f>
        <v>*</v>
      </c>
      <c r="S658" s="143" t="str">
        <f>IF(SP_SUL!V662="","*",SP_SUL!V662)</f>
        <v>*</v>
      </c>
      <c r="T658" s="143" t="str">
        <f>IF(SP_SUL!W662="","*",SP_SUL!W662)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IF(SP_SUL!Y663="","*",SP_SUL!Y663)</f>
        <v>*</v>
      </c>
      <c r="B659" s="144" t="str">
        <f>IF(SP_SUL!X663="","*",SP_SUL!X663)</f>
        <v>*</v>
      </c>
      <c r="C659" s="144" t="str">
        <f>IF(SP_SUL!Z663="","*",SP_SUL!Z663)</f>
        <v>*</v>
      </c>
      <c r="D659" s="138" t="str">
        <f>IF(SP_SUL!S663="","*",SP_SUL!S663)</f>
        <v>-</v>
      </c>
      <c r="E659" s="138" t="str">
        <f>IF(SP_SUL!T663="","*",SP_SUL!T663)</f>
        <v>-</v>
      </c>
      <c r="F659" s="143" t="str">
        <f>IF(SP_SUL!B663="","*",SP_SUL!B663)</f>
        <v>*</v>
      </c>
      <c r="G659" s="143" t="str">
        <f>IF(SP_SUL!D663="","*",SP_SUL!D663)</f>
        <v>*</v>
      </c>
      <c r="H659" s="143" t="str">
        <f>IF(SP_SUL!F663="","*",SP_SUL!F663)</f>
        <v>*</v>
      </c>
      <c r="I659" s="143" t="str">
        <f>IF(SP_SUL!H663="","*",SP_SUL!H663)</f>
        <v>*</v>
      </c>
      <c r="J659" s="143" t="str">
        <f>IF(SP_SUL!I663="","*",SP_SUL!I663)</f>
        <v>*</v>
      </c>
      <c r="K659" s="138" t="str">
        <f>IF(SP_SUL!M663="","*",SP_SUL!M663)</f>
        <v>-</v>
      </c>
      <c r="L659" s="138" t="str">
        <f>IF(SP_SUL!N663="","*",SP_SUL!N663)</f>
        <v>-</v>
      </c>
      <c r="M659" s="139" t="str">
        <f>IF(SP_SUL!J663="","*",SP_SUL!J663)</f>
        <v>*</v>
      </c>
      <c r="N659" s="142" t="str">
        <f>IF(SP_SUL!K663="","*",SP_SUL!K663)</f>
        <v>*</v>
      </c>
      <c r="O659" s="142" t="str">
        <f>IF(SP_SUL!L663="","*",SP_SUL!L663)</f>
        <v>*</v>
      </c>
      <c r="P659" s="141" t="str">
        <f>IF(SP_SUL!O663="","*",SP_SUL!O663)</f>
        <v>*</v>
      </c>
      <c r="Q659" s="141" t="str">
        <f>IF(SP_SUL!P663="","*",SP_SUL!P663)</f>
        <v>*</v>
      </c>
      <c r="R659" s="143" t="str">
        <f>IF(SP_SUL!Q663="","*",CONCATENATE(SP_SUL!Q663," ",SP_SUL!R663))</f>
        <v>*</v>
      </c>
      <c r="S659" s="143" t="str">
        <f>IF(SP_SUL!V663="","*",SP_SUL!V663)</f>
        <v>*</v>
      </c>
      <c r="T659" s="143" t="str">
        <f>IF(SP_SUL!W663="","*",SP_SUL!W663)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IF(SP_SUL!Y664="","*",SP_SUL!Y664)</f>
        <v>*</v>
      </c>
      <c r="B660" s="144" t="str">
        <f>IF(SP_SUL!X664="","*",SP_SUL!X664)</f>
        <v>*</v>
      </c>
      <c r="C660" s="144" t="str">
        <f>IF(SP_SUL!Z664="","*",SP_SUL!Z664)</f>
        <v>*</v>
      </c>
      <c r="D660" s="138" t="str">
        <f>IF(SP_SUL!S664="","*",SP_SUL!S664)</f>
        <v>-</v>
      </c>
      <c r="E660" s="138" t="str">
        <f>IF(SP_SUL!T664="","*",SP_SUL!T664)</f>
        <v>-</v>
      </c>
      <c r="F660" s="143" t="str">
        <f>IF(SP_SUL!B664="","*",SP_SUL!B664)</f>
        <v>*</v>
      </c>
      <c r="G660" s="143" t="str">
        <f>IF(SP_SUL!D664="","*",SP_SUL!D664)</f>
        <v>*</v>
      </c>
      <c r="H660" s="143" t="str">
        <f>IF(SP_SUL!F664="","*",SP_SUL!F664)</f>
        <v>*</v>
      </c>
      <c r="I660" s="143" t="str">
        <f>IF(SP_SUL!H664="","*",SP_SUL!H664)</f>
        <v>*</v>
      </c>
      <c r="J660" s="143" t="str">
        <f>IF(SP_SUL!I664="","*",SP_SUL!I664)</f>
        <v>*</v>
      </c>
      <c r="K660" s="138" t="str">
        <f>IF(SP_SUL!M664="","*",SP_SUL!M664)</f>
        <v>-</v>
      </c>
      <c r="L660" s="138" t="str">
        <f>IF(SP_SUL!N664="","*",SP_SUL!N664)</f>
        <v>-</v>
      </c>
      <c r="M660" s="139" t="str">
        <f>IF(SP_SUL!J664="","*",SP_SUL!J664)</f>
        <v>*</v>
      </c>
      <c r="N660" s="142" t="str">
        <f>IF(SP_SUL!K664="","*",SP_SUL!K664)</f>
        <v>*</v>
      </c>
      <c r="O660" s="142" t="str">
        <f>IF(SP_SUL!L664="","*",SP_SUL!L664)</f>
        <v>*</v>
      </c>
      <c r="P660" s="141" t="str">
        <f>IF(SP_SUL!O664="","*",SP_SUL!O664)</f>
        <v>*</v>
      </c>
      <c r="Q660" s="141" t="str">
        <f>IF(SP_SUL!P664="","*",SP_SUL!P664)</f>
        <v>*</v>
      </c>
      <c r="R660" s="143" t="str">
        <f>IF(SP_SUL!Q664="","*",CONCATENATE(SP_SUL!Q664," ",SP_SUL!R664))</f>
        <v>*</v>
      </c>
      <c r="S660" s="143" t="str">
        <f>IF(SP_SUL!V664="","*",SP_SUL!V664)</f>
        <v>*</v>
      </c>
      <c r="T660" s="143" t="str">
        <f>IF(SP_SUL!W664="","*",SP_SUL!W664)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IF(SP_SUL!Y665="","*",SP_SUL!Y665)</f>
        <v>*</v>
      </c>
      <c r="B661" s="144" t="str">
        <f>IF(SP_SUL!X665="","*",SP_SUL!X665)</f>
        <v>*</v>
      </c>
      <c r="C661" s="144" t="str">
        <f>IF(SP_SUL!Z665="","*",SP_SUL!Z665)</f>
        <v>*</v>
      </c>
      <c r="D661" s="138" t="str">
        <f>IF(SP_SUL!S665="","*",SP_SUL!S665)</f>
        <v>-</v>
      </c>
      <c r="E661" s="138" t="str">
        <f>IF(SP_SUL!T665="","*",SP_SUL!T665)</f>
        <v>-</v>
      </c>
      <c r="F661" s="143" t="str">
        <f>IF(SP_SUL!B665="","*",SP_SUL!B665)</f>
        <v>*</v>
      </c>
      <c r="G661" s="143" t="str">
        <f>IF(SP_SUL!D665="","*",SP_SUL!D665)</f>
        <v>*</v>
      </c>
      <c r="H661" s="143" t="str">
        <f>IF(SP_SUL!F665="","*",SP_SUL!F665)</f>
        <v>*</v>
      </c>
      <c r="I661" s="143" t="str">
        <f>IF(SP_SUL!H665="","*",SP_SUL!H665)</f>
        <v>*</v>
      </c>
      <c r="J661" s="143" t="str">
        <f>IF(SP_SUL!I665="","*",SP_SUL!I665)</f>
        <v>*</v>
      </c>
      <c r="K661" s="138" t="str">
        <f>IF(SP_SUL!M665="","*",SP_SUL!M665)</f>
        <v>-</v>
      </c>
      <c r="L661" s="138" t="str">
        <f>IF(SP_SUL!N665="","*",SP_SUL!N665)</f>
        <v>-</v>
      </c>
      <c r="M661" s="139" t="str">
        <f>IF(SP_SUL!J665="","*",SP_SUL!J665)</f>
        <v>*</v>
      </c>
      <c r="N661" s="142" t="str">
        <f>IF(SP_SUL!K665="","*",SP_SUL!K665)</f>
        <v>*</v>
      </c>
      <c r="O661" s="142" t="str">
        <f>IF(SP_SUL!L665="","*",SP_SUL!L665)</f>
        <v>*</v>
      </c>
      <c r="P661" s="141" t="str">
        <f>IF(SP_SUL!O665="","*",SP_SUL!O665)</f>
        <v>*</v>
      </c>
      <c r="Q661" s="141" t="str">
        <f>IF(SP_SUL!P665="","*",SP_SUL!P665)</f>
        <v>*</v>
      </c>
      <c r="R661" s="143" t="str">
        <f>IF(SP_SUL!Q665="","*",CONCATENATE(SP_SUL!Q665," ",SP_SUL!R665))</f>
        <v>*</v>
      </c>
      <c r="S661" s="143" t="str">
        <f>IF(SP_SUL!V665="","*",SP_SUL!V665)</f>
        <v>*</v>
      </c>
      <c r="T661" s="143" t="str">
        <f>IF(SP_SUL!W665="","*",SP_SUL!W665)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IF(SP_SUL!Y666="","*",SP_SUL!Y666)</f>
        <v>*</v>
      </c>
      <c r="B662" s="144" t="str">
        <f>IF(SP_SUL!X666="","*",SP_SUL!X666)</f>
        <v>*</v>
      </c>
      <c r="C662" s="144" t="str">
        <f>IF(SP_SUL!Z666="","*",SP_SUL!Z666)</f>
        <v>*</v>
      </c>
      <c r="D662" s="138" t="str">
        <f>IF(SP_SUL!S666="","*",SP_SUL!S666)</f>
        <v>-</v>
      </c>
      <c r="E662" s="138" t="str">
        <f>IF(SP_SUL!T666="","*",SP_SUL!T666)</f>
        <v>-</v>
      </c>
      <c r="F662" s="143" t="str">
        <f>IF(SP_SUL!B666="","*",SP_SUL!B666)</f>
        <v>*</v>
      </c>
      <c r="G662" s="143" t="str">
        <f>IF(SP_SUL!D666="","*",SP_SUL!D666)</f>
        <v>*</v>
      </c>
      <c r="H662" s="143" t="str">
        <f>IF(SP_SUL!F666="","*",SP_SUL!F666)</f>
        <v>*</v>
      </c>
      <c r="I662" s="143" t="str">
        <f>IF(SP_SUL!H666="","*",SP_SUL!H666)</f>
        <v>*</v>
      </c>
      <c r="J662" s="143" t="str">
        <f>IF(SP_SUL!I666="","*",SP_SUL!I666)</f>
        <v>*</v>
      </c>
      <c r="K662" s="138" t="str">
        <f>IF(SP_SUL!M666="","*",SP_SUL!M666)</f>
        <v>-</v>
      </c>
      <c r="L662" s="138" t="str">
        <f>IF(SP_SUL!N666="","*",SP_SUL!N666)</f>
        <v>-</v>
      </c>
      <c r="M662" s="139" t="str">
        <f>IF(SP_SUL!J666="","*",SP_SUL!J666)</f>
        <v>*</v>
      </c>
      <c r="N662" s="142" t="str">
        <f>IF(SP_SUL!K666="","*",SP_SUL!K666)</f>
        <v>*</v>
      </c>
      <c r="O662" s="142" t="str">
        <f>IF(SP_SUL!L666="","*",SP_SUL!L666)</f>
        <v>*</v>
      </c>
      <c r="P662" s="141" t="str">
        <f>IF(SP_SUL!O666="","*",SP_SUL!O666)</f>
        <v>*</v>
      </c>
      <c r="Q662" s="141" t="str">
        <f>IF(SP_SUL!P666="","*",SP_SUL!P666)</f>
        <v>*</v>
      </c>
      <c r="R662" s="143" t="str">
        <f>IF(SP_SUL!Q666="","*",CONCATENATE(SP_SUL!Q666," ",SP_SUL!R666))</f>
        <v>*</v>
      </c>
      <c r="S662" s="143" t="str">
        <f>IF(SP_SUL!V666="","*",SP_SUL!V666)</f>
        <v>*</v>
      </c>
      <c r="T662" s="143" t="str">
        <f>IF(SP_SUL!W666="","*",SP_SUL!W666)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IF(SP_SUL!Y667="","*",SP_SUL!Y667)</f>
        <v>*</v>
      </c>
      <c r="B663" s="144" t="str">
        <f>IF(SP_SUL!X667="","*",SP_SUL!X667)</f>
        <v>*</v>
      </c>
      <c r="C663" s="144" t="str">
        <f>IF(SP_SUL!Z667="","*",SP_SUL!Z667)</f>
        <v>*</v>
      </c>
      <c r="D663" s="138" t="str">
        <f>IF(SP_SUL!S667="","*",SP_SUL!S667)</f>
        <v>-</v>
      </c>
      <c r="E663" s="138" t="str">
        <f>IF(SP_SUL!T667="","*",SP_SUL!T667)</f>
        <v>-</v>
      </c>
      <c r="F663" s="143" t="str">
        <f>IF(SP_SUL!B667="","*",SP_SUL!B667)</f>
        <v>*</v>
      </c>
      <c r="G663" s="143" t="str">
        <f>IF(SP_SUL!D667="","*",SP_SUL!D667)</f>
        <v>*</v>
      </c>
      <c r="H663" s="143" t="str">
        <f>IF(SP_SUL!F667="","*",SP_SUL!F667)</f>
        <v>*</v>
      </c>
      <c r="I663" s="143" t="str">
        <f>IF(SP_SUL!H667="","*",SP_SUL!H667)</f>
        <v>*</v>
      </c>
      <c r="J663" s="143" t="str">
        <f>IF(SP_SUL!I667="","*",SP_SUL!I667)</f>
        <v>*</v>
      </c>
      <c r="K663" s="138" t="str">
        <f>IF(SP_SUL!M667="","*",SP_SUL!M667)</f>
        <v>-</v>
      </c>
      <c r="L663" s="138" t="str">
        <f>IF(SP_SUL!N667="","*",SP_SUL!N667)</f>
        <v>-</v>
      </c>
      <c r="M663" s="139" t="str">
        <f>IF(SP_SUL!J667="","*",SP_SUL!J667)</f>
        <v>*</v>
      </c>
      <c r="N663" s="142" t="str">
        <f>IF(SP_SUL!K667="","*",SP_SUL!K667)</f>
        <v>*</v>
      </c>
      <c r="O663" s="142" t="str">
        <f>IF(SP_SUL!L667="","*",SP_SUL!L667)</f>
        <v>*</v>
      </c>
      <c r="P663" s="141" t="str">
        <f>IF(SP_SUL!O667="","*",SP_SUL!O667)</f>
        <v>*</v>
      </c>
      <c r="Q663" s="141" t="str">
        <f>IF(SP_SUL!P667="","*",SP_SUL!P667)</f>
        <v>*</v>
      </c>
      <c r="R663" s="143" t="str">
        <f>IF(SP_SUL!Q667="","*",CONCATENATE(SP_SUL!Q667," ",SP_SUL!R667))</f>
        <v>*</v>
      </c>
      <c r="S663" s="143" t="str">
        <f>IF(SP_SUL!V667="","*",SP_SUL!V667)</f>
        <v>*</v>
      </c>
      <c r="T663" s="143" t="str">
        <f>IF(SP_SUL!W667="","*",SP_SUL!W667)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IF(SP_SUL!Y668="","*",SP_SUL!Y668)</f>
        <v>*</v>
      </c>
      <c r="B664" s="144" t="str">
        <f>IF(SP_SUL!X668="","*",SP_SUL!X668)</f>
        <v>*</v>
      </c>
      <c r="C664" s="144" t="str">
        <f>IF(SP_SUL!Z668="","*",SP_SUL!Z668)</f>
        <v>*</v>
      </c>
      <c r="D664" s="138" t="str">
        <f>IF(SP_SUL!S668="","*",SP_SUL!S668)</f>
        <v>-</v>
      </c>
      <c r="E664" s="138" t="str">
        <f>IF(SP_SUL!T668="","*",SP_SUL!T668)</f>
        <v>-</v>
      </c>
      <c r="F664" s="143" t="str">
        <f>IF(SP_SUL!B668="","*",SP_SUL!B668)</f>
        <v>*</v>
      </c>
      <c r="G664" s="143" t="str">
        <f>IF(SP_SUL!D668="","*",SP_SUL!D668)</f>
        <v>*</v>
      </c>
      <c r="H664" s="143" t="str">
        <f>IF(SP_SUL!F668="","*",SP_SUL!F668)</f>
        <v>*</v>
      </c>
      <c r="I664" s="143" t="str">
        <f>IF(SP_SUL!H668="","*",SP_SUL!H668)</f>
        <v>*</v>
      </c>
      <c r="J664" s="143" t="str">
        <f>IF(SP_SUL!I668="","*",SP_SUL!I668)</f>
        <v>*</v>
      </c>
      <c r="K664" s="138" t="str">
        <f>IF(SP_SUL!M668="","*",SP_SUL!M668)</f>
        <v>-</v>
      </c>
      <c r="L664" s="138" t="str">
        <f>IF(SP_SUL!N668="","*",SP_SUL!N668)</f>
        <v>-</v>
      </c>
      <c r="M664" s="139" t="str">
        <f>IF(SP_SUL!J668="","*",SP_SUL!J668)</f>
        <v>*</v>
      </c>
      <c r="N664" s="142" t="str">
        <f>IF(SP_SUL!K668="","*",SP_SUL!K668)</f>
        <v>*</v>
      </c>
      <c r="O664" s="142" t="str">
        <f>IF(SP_SUL!L668="","*",SP_SUL!L668)</f>
        <v>*</v>
      </c>
      <c r="P664" s="141" t="str">
        <f>IF(SP_SUL!O668="","*",SP_SUL!O668)</f>
        <v>*</v>
      </c>
      <c r="Q664" s="141" t="str">
        <f>IF(SP_SUL!P668="","*",SP_SUL!P668)</f>
        <v>*</v>
      </c>
      <c r="R664" s="143" t="str">
        <f>IF(SP_SUL!Q668="","*",CONCATENATE(SP_SUL!Q668," ",SP_SUL!R668))</f>
        <v>*</v>
      </c>
      <c r="S664" s="143" t="str">
        <f>IF(SP_SUL!V668="","*",SP_SUL!V668)</f>
        <v>*</v>
      </c>
      <c r="T664" s="143" t="str">
        <f>IF(SP_SUL!W668="","*",SP_SUL!W668)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IF(SP_SUL!Y669="","*",SP_SUL!Y669)</f>
        <v>*</v>
      </c>
      <c r="B665" s="144" t="str">
        <f>IF(SP_SUL!X669="","*",SP_SUL!X669)</f>
        <v>*</v>
      </c>
      <c r="C665" s="144" t="str">
        <f>IF(SP_SUL!Z669="","*",SP_SUL!Z669)</f>
        <v>*</v>
      </c>
      <c r="D665" s="138" t="str">
        <f>IF(SP_SUL!S669="","*",SP_SUL!S669)</f>
        <v>-</v>
      </c>
      <c r="E665" s="138" t="str">
        <f>IF(SP_SUL!T669="","*",SP_SUL!T669)</f>
        <v>-</v>
      </c>
      <c r="F665" s="143" t="str">
        <f>IF(SP_SUL!B669="","*",SP_SUL!B669)</f>
        <v>*</v>
      </c>
      <c r="G665" s="143" t="str">
        <f>IF(SP_SUL!D669="","*",SP_SUL!D669)</f>
        <v>*</v>
      </c>
      <c r="H665" s="143" t="str">
        <f>IF(SP_SUL!F669="","*",SP_SUL!F669)</f>
        <v>*</v>
      </c>
      <c r="I665" s="143" t="str">
        <f>IF(SP_SUL!H669="","*",SP_SUL!H669)</f>
        <v>*</v>
      </c>
      <c r="J665" s="143" t="str">
        <f>IF(SP_SUL!I669="","*",SP_SUL!I669)</f>
        <v>*</v>
      </c>
      <c r="K665" s="138" t="str">
        <f>IF(SP_SUL!M669="","*",SP_SUL!M669)</f>
        <v>-</v>
      </c>
      <c r="L665" s="138" t="str">
        <f>IF(SP_SUL!N669="","*",SP_SUL!N669)</f>
        <v>-</v>
      </c>
      <c r="M665" s="139" t="str">
        <f>IF(SP_SUL!J669="","*",SP_SUL!J669)</f>
        <v>*</v>
      </c>
      <c r="N665" s="142" t="str">
        <f>IF(SP_SUL!K669="","*",SP_SUL!K669)</f>
        <v>*</v>
      </c>
      <c r="O665" s="142" t="str">
        <f>IF(SP_SUL!L669="","*",SP_SUL!L669)</f>
        <v>*</v>
      </c>
      <c r="P665" s="141" t="str">
        <f>IF(SP_SUL!O669="","*",SP_SUL!O669)</f>
        <v>*</v>
      </c>
      <c r="Q665" s="141" t="str">
        <f>IF(SP_SUL!P669="","*",SP_SUL!P669)</f>
        <v>*</v>
      </c>
      <c r="R665" s="143" t="str">
        <f>IF(SP_SUL!Q669="","*",CONCATENATE(SP_SUL!Q669," ",SP_SUL!R669))</f>
        <v>*</v>
      </c>
      <c r="S665" s="143" t="str">
        <f>IF(SP_SUL!V669="","*",SP_SUL!V669)</f>
        <v>*</v>
      </c>
      <c r="T665" s="143" t="str">
        <f>IF(SP_SUL!W669="","*",SP_SUL!W669)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IF(SP_SUL!Y670="","*",SP_SUL!Y670)</f>
        <v>*</v>
      </c>
      <c r="B666" s="144" t="str">
        <f>IF(SP_SUL!X670="","*",SP_SUL!X670)</f>
        <v>*</v>
      </c>
      <c r="C666" s="144" t="str">
        <f>IF(SP_SUL!Z670="","*",SP_SUL!Z670)</f>
        <v>*</v>
      </c>
      <c r="D666" s="138" t="str">
        <f>IF(SP_SUL!S670="","*",SP_SUL!S670)</f>
        <v>-</v>
      </c>
      <c r="E666" s="138" t="str">
        <f>IF(SP_SUL!T670="","*",SP_SUL!T670)</f>
        <v>-</v>
      </c>
      <c r="F666" s="143" t="str">
        <f>IF(SP_SUL!B670="","*",SP_SUL!B670)</f>
        <v>*</v>
      </c>
      <c r="G666" s="143" t="str">
        <f>IF(SP_SUL!D670="","*",SP_SUL!D670)</f>
        <v>*</v>
      </c>
      <c r="H666" s="143" t="str">
        <f>IF(SP_SUL!F670="","*",SP_SUL!F670)</f>
        <v>*</v>
      </c>
      <c r="I666" s="143" t="str">
        <f>IF(SP_SUL!H670="","*",SP_SUL!H670)</f>
        <v>*</v>
      </c>
      <c r="J666" s="143" t="str">
        <f>IF(SP_SUL!I670="","*",SP_SUL!I670)</f>
        <v>*</v>
      </c>
      <c r="K666" s="138" t="str">
        <f>IF(SP_SUL!M670="","*",SP_SUL!M670)</f>
        <v>-</v>
      </c>
      <c r="L666" s="138" t="str">
        <f>IF(SP_SUL!N670="","*",SP_SUL!N670)</f>
        <v>-</v>
      </c>
      <c r="M666" s="139" t="str">
        <f>IF(SP_SUL!J670="","*",SP_SUL!J670)</f>
        <v>*</v>
      </c>
      <c r="N666" s="142" t="str">
        <f>IF(SP_SUL!K670="","*",SP_SUL!K670)</f>
        <v>*</v>
      </c>
      <c r="O666" s="142" t="str">
        <f>IF(SP_SUL!L670="","*",SP_SUL!L670)</f>
        <v>*</v>
      </c>
      <c r="P666" s="141" t="str">
        <f>IF(SP_SUL!O670="","*",SP_SUL!O670)</f>
        <v>*</v>
      </c>
      <c r="Q666" s="141" t="str">
        <f>IF(SP_SUL!P670="","*",SP_SUL!P670)</f>
        <v>*</v>
      </c>
      <c r="R666" s="143" t="str">
        <f>IF(SP_SUL!Q670="","*",CONCATENATE(SP_SUL!Q670," ",SP_SUL!R670))</f>
        <v>*</v>
      </c>
      <c r="S666" s="143" t="str">
        <f>IF(SP_SUL!V670="","*",SP_SUL!V670)</f>
        <v>*</v>
      </c>
      <c r="T666" s="143" t="str">
        <f>IF(SP_SUL!W670="","*",SP_SUL!W670)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 t="str">
        <f>IF(SP_SUL!B671="","*",SP_SUL!B671)</f>
        <v>*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*</v>
      </c>
      <c r="C668" s="144" t="str">
        <f>IF(SP_SUL!Z672="","*",SP_SUL!Z672)</f>
        <v>*</v>
      </c>
      <c r="D668" s="138" t="str">
        <f>IF(SP_SUL!S672="","*",SP_SUL!S672)</f>
        <v>-</v>
      </c>
      <c r="E668" s="138" t="str">
        <f>IF(SP_SUL!T672="","*",SP_SUL!T672)</f>
        <v>-</v>
      </c>
      <c r="F668" s="143" t="str">
        <f>IF(SP_SUL!B672="","*",SP_SUL!B672)</f>
        <v>*</v>
      </c>
      <c r="G668" s="143" t="str">
        <f>IF(SP_SUL!D672="","*",SP_SUL!D672)</f>
        <v>*</v>
      </c>
      <c r="H668" s="143" t="str">
        <f>IF(SP_SUL!F672="","*",SP_SUL!F672)</f>
        <v>*</v>
      </c>
      <c r="I668" s="143" t="str">
        <f>IF(SP_SUL!H672="","*",SP_SUL!H672)</f>
        <v>*</v>
      </c>
      <c r="J668" s="143" t="str">
        <f>IF(SP_SUL!I672="","*",SP_SUL!I672)</f>
        <v>*</v>
      </c>
      <c r="K668" s="138" t="str">
        <f>IF(SP_SUL!M672="","*",SP_SUL!M672)</f>
        <v>-</v>
      </c>
      <c r="L668" s="138" t="str">
        <f>IF(SP_SUL!N672="","*",SP_SUL!N672)</f>
        <v>-</v>
      </c>
      <c r="M668" s="139" t="str">
        <f>IF(SP_SUL!J672="","*",SP_SUL!J672)</f>
        <v>*</v>
      </c>
      <c r="N668" s="142" t="str">
        <f>IF(SP_SUL!K672="","*",SP_SUL!K672)</f>
        <v>*</v>
      </c>
      <c r="O668" s="142" t="str">
        <f>IF(SP_SUL!L672="","*",SP_SUL!L672)</f>
        <v>*</v>
      </c>
      <c r="P668" s="141" t="str">
        <f>IF(SP_SUL!O672="","*",SP_SUL!O672)</f>
        <v>*</v>
      </c>
      <c r="Q668" s="141" t="str">
        <f>IF(SP_SUL!P672="","*",SP_SUL!P672)</f>
        <v>*</v>
      </c>
      <c r="R668" s="143" t="str">
        <f>IF(SP_SUL!Q672="","*",CONCATENATE(SP_SUL!Q672," ",SP_SUL!R672))</f>
        <v>*</v>
      </c>
      <c r="S668" s="143" t="str">
        <f>IF(SP_SUL!V672="","*",SP_SUL!V672)</f>
        <v>*</v>
      </c>
      <c r="T668" s="143" t="str">
        <f>IF(SP_SUL!W672="","*",SP_SUL!W672)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*</v>
      </c>
      <c r="C669" s="144" t="str">
        <f>IF(SP_SUL!Z673="","*",SP_SUL!Z673)</f>
        <v>*</v>
      </c>
      <c r="D669" s="138" t="str">
        <f>IF(SP_SUL!S673="","*",SP_SUL!S673)</f>
        <v>-</v>
      </c>
      <c r="E669" s="138" t="str">
        <f>IF(SP_SUL!T673="","*",SP_SUL!T673)</f>
        <v>-</v>
      </c>
      <c r="F669" s="143" t="str">
        <f>IF(SP_SUL!B673="","*",SP_SUL!B673)</f>
        <v>*</v>
      </c>
      <c r="G669" s="143" t="str">
        <f>IF(SP_SUL!D673="","*",SP_SUL!D673)</f>
        <v>*</v>
      </c>
      <c r="H669" s="143" t="str">
        <f>IF(SP_SUL!F673="","*",SP_SUL!F673)</f>
        <v>*</v>
      </c>
      <c r="I669" s="143" t="str">
        <f>IF(SP_SUL!H673="","*",SP_SUL!H673)</f>
        <v>*</v>
      </c>
      <c r="J669" s="143" t="str">
        <f>IF(SP_SUL!I673="","*",SP_SUL!I673)</f>
        <v>*</v>
      </c>
      <c r="K669" s="138" t="str">
        <f>IF(SP_SUL!M673="","*",SP_SUL!M673)</f>
        <v>-</v>
      </c>
      <c r="L669" s="138" t="str">
        <f>IF(SP_SUL!N673="","*",SP_SUL!N673)</f>
        <v>-</v>
      </c>
      <c r="M669" s="139" t="str">
        <f>IF(SP_SUL!J673="","*",SP_SUL!J673)</f>
        <v>*</v>
      </c>
      <c r="N669" s="142" t="str">
        <f>IF(SP_SUL!K673="","*",SP_SUL!K673)</f>
        <v>*</v>
      </c>
      <c r="O669" s="142" t="str">
        <f>IF(SP_SUL!L673="","*",SP_SUL!L673)</f>
        <v>*</v>
      </c>
      <c r="P669" s="141" t="str">
        <f>IF(SP_SUL!O673="","*",SP_SUL!O673)</f>
        <v>*</v>
      </c>
      <c r="Q669" s="141" t="str">
        <f>IF(SP_SUL!P673="","*",SP_SUL!P673)</f>
        <v>*</v>
      </c>
      <c r="R669" s="143" t="str">
        <f>IF(SP_SUL!Q673="","*",CONCATENATE(SP_SUL!Q673," ",SP_SUL!R673))</f>
        <v>*</v>
      </c>
      <c r="S669" s="143" t="str">
        <f>IF(SP_SUL!V673="","*",SP_SUL!V673)</f>
        <v>*</v>
      </c>
      <c r="T669" s="143" t="str">
        <f>IF(SP_SUL!W673="","*",SP_SUL!W673)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 t="str">
        <f>IF(SP_SUL!B674="","*",SP_SUL!B674)</f>
        <v>*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-</v>
      </c>
      <c r="L670" s="138" t="str">
        <f>IF(SP_SUL!N674="","*",SP_SUL!N674)</f>
        <v>-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*</v>
      </c>
      <c r="C671" s="144" t="str">
        <f>IF(SP_SUL!Z675="","*",SP_SUL!Z675)</f>
        <v>*</v>
      </c>
      <c r="D671" s="138" t="str">
        <f>IF(SP_SUL!S675="","*",SP_SUL!S675)</f>
        <v>-</v>
      </c>
      <c r="E671" s="138" t="str">
        <f>IF(SP_SUL!T675="","*",SP_SUL!T675)</f>
        <v>-</v>
      </c>
      <c r="F671" s="143" t="str">
        <f>IF(SP_SUL!B675="","*",SP_SUL!B675)</f>
        <v>*</v>
      </c>
      <c r="G671" s="143" t="str">
        <f>IF(SP_SUL!D675="","*",SP_SUL!D675)</f>
        <v>*</v>
      </c>
      <c r="H671" s="143" t="str">
        <f>IF(SP_SUL!F675="","*",SP_SUL!F675)</f>
        <v>*</v>
      </c>
      <c r="I671" s="143" t="str">
        <f>IF(SP_SUL!H675="","*",SP_SUL!H675)</f>
        <v>*</v>
      </c>
      <c r="J671" s="143" t="str">
        <f>IF(SP_SUL!I675="","*",SP_SUL!I675)</f>
        <v>*</v>
      </c>
      <c r="K671" s="138" t="str">
        <f>IF(SP_SUL!M675="","*",SP_SUL!M675)</f>
        <v>-</v>
      </c>
      <c r="L671" s="138" t="str">
        <f>IF(SP_SUL!N675="","*",SP_SUL!N675)</f>
        <v>-</v>
      </c>
      <c r="M671" s="139" t="str">
        <f>IF(SP_SUL!J675="","*",SP_SUL!J675)</f>
        <v>*</v>
      </c>
      <c r="N671" s="142" t="str">
        <f>IF(SP_SUL!K675="","*",SP_SUL!K675)</f>
        <v>*</v>
      </c>
      <c r="O671" s="142" t="str">
        <f>IF(SP_SUL!L675="","*",SP_SUL!L675)</f>
        <v>*</v>
      </c>
      <c r="P671" s="141" t="str">
        <f>IF(SP_SUL!O675="","*",SP_SUL!O675)</f>
        <v>*</v>
      </c>
      <c r="Q671" s="141" t="str">
        <f>IF(SP_SUL!P675="","*",SP_SUL!P675)</f>
        <v>*</v>
      </c>
      <c r="R671" s="143" t="str">
        <f>IF(SP_SUL!Q675="","*",CONCATENATE(SP_SUL!Q675," ",SP_SUL!R675))</f>
        <v>*</v>
      </c>
      <c r="S671" s="143" t="str">
        <f>IF(SP_SUL!V675="","*",SP_SUL!V675)</f>
        <v>*</v>
      </c>
      <c r="T671" s="143" t="str">
        <f>IF(SP_SUL!W675="","*",SP_SUL!W675)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 t="str">
        <f>IF(SP_SUL!B676="","*",SP_SUL!B676)</f>
        <v>*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 t="str">
        <f>IF(SP_SUL!B677="","*",SP_SUL!B677)</f>
        <v>*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*</v>
      </c>
      <c r="C674" s="144" t="str">
        <f>IF(SP_SUL!Z678="","*",SP_SUL!Z678)</f>
        <v>*</v>
      </c>
      <c r="D674" s="138" t="str">
        <f>IF(SP_SUL!S678="","*",SP_SUL!S678)</f>
        <v>-</v>
      </c>
      <c r="E674" s="138" t="str">
        <f>IF(SP_SUL!T678="","*",SP_SUL!T678)</f>
        <v>-</v>
      </c>
      <c r="F674" s="143" t="str">
        <f>IF(SP_SUL!B678="","*",SP_SUL!B678)</f>
        <v>*</v>
      </c>
      <c r="G674" s="143" t="str">
        <f>IF(SP_SUL!D678="","*",SP_SUL!D678)</f>
        <v>*</v>
      </c>
      <c r="H674" s="143" t="str">
        <f>IF(SP_SUL!F678="","*",SP_SUL!F678)</f>
        <v>*</v>
      </c>
      <c r="I674" s="143" t="str">
        <f>IF(SP_SUL!H678="","*",SP_SUL!H678)</f>
        <v>*</v>
      </c>
      <c r="J674" s="143" t="str">
        <f>IF(SP_SUL!I678="","*",SP_SUL!I678)</f>
        <v>*</v>
      </c>
      <c r="K674" s="138" t="str">
        <f>IF(SP_SUL!M678="","*",SP_SUL!M678)</f>
        <v>-</v>
      </c>
      <c r="L674" s="138" t="str">
        <f>IF(SP_SUL!N678="","*",SP_SUL!N678)</f>
        <v>-</v>
      </c>
      <c r="M674" s="139" t="str">
        <f>IF(SP_SUL!J678="","*",SP_SUL!J678)</f>
        <v>*</v>
      </c>
      <c r="N674" s="142" t="str">
        <f>IF(SP_SUL!K678="","*",SP_SUL!K678)</f>
        <v>*</v>
      </c>
      <c r="O674" s="142" t="str">
        <f>IF(SP_SUL!L678="","*",SP_SUL!L678)</f>
        <v>*</v>
      </c>
      <c r="P674" s="141" t="str">
        <f>IF(SP_SUL!O678="","*",SP_SUL!O678)</f>
        <v>*</v>
      </c>
      <c r="Q674" s="141" t="str">
        <f>IF(SP_SUL!P678="","*",SP_SUL!P678)</f>
        <v>*</v>
      </c>
      <c r="R674" s="143" t="str">
        <f>IF(SP_SUL!Q678="","*",CONCATENATE(SP_SUL!Q678," ",SP_SUL!R678))</f>
        <v>*</v>
      </c>
      <c r="S674" s="143" t="str">
        <f>IF(SP_SUL!V678="","*",SP_SUL!V678)</f>
        <v>*</v>
      </c>
      <c r="T674" s="143" t="str">
        <f>IF(SP_SUL!W678="","*",SP_SUL!W678)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*</v>
      </c>
      <c r="C675" s="144" t="str">
        <f>IF(SP_SUL!Z679="","*",SP_SUL!Z679)</f>
        <v>*</v>
      </c>
      <c r="D675" s="138" t="str">
        <f>IF(SP_SUL!S679="","*",SP_SUL!S679)</f>
        <v>-</v>
      </c>
      <c r="E675" s="138" t="str">
        <f>IF(SP_SUL!T679="","*",SP_SUL!T679)</f>
        <v>-</v>
      </c>
      <c r="F675" s="143" t="str">
        <f>IF(SP_SUL!B679="","*",SP_SUL!B679)</f>
        <v>*</v>
      </c>
      <c r="G675" s="143" t="str">
        <f>IF(SP_SUL!D679="","*",SP_SUL!D679)</f>
        <v>*</v>
      </c>
      <c r="H675" s="143" t="str">
        <f>IF(SP_SUL!F679="","*",SP_SUL!F679)</f>
        <v>*</v>
      </c>
      <c r="I675" s="143" t="str">
        <f>IF(SP_SUL!H679="","*",SP_SUL!H679)</f>
        <v>*</v>
      </c>
      <c r="J675" s="143" t="str">
        <f>IF(SP_SUL!I679="","*",SP_SUL!I679)</f>
        <v>*</v>
      </c>
      <c r="K675" s="138" t="str">
        <f>IF(SP_SUL!M679="","*",SP_SUL!M679)</f>
        <v>-</v>
      </c>
      <c r="L675" s="138" t="str">
        <f>IF(SP_SUL!N679="","*",SP_SUL!N679)</f>
        <v>-</v>
      </c>
      <c r="M675" s="139" t="str">
        <f>IF(SP_SUL!J679="","*",SP_SUL!J679)</f>
        <v>*</v>
      </c>
      <c r="N675" s="142" t="str">
        <f>IF(SP_SUL!K679="","*",SP_SUL!K679)</f>
        <v>*</v>
      </c>
      <c r="O675" s="142" t="str">
        <f>IF(SP_SUL!L679="","*",SP_SUL!L679)</f>
        <v>*</v>
      </c>
      <c r="P675" s="141" t="str">
        <f>IF(SP_SUL!O679="","*",SP_SUL!O679)</f>
        <v>*</v>
      </c>
      <c r="Q675" s="141" t="str">
        <f>IF(SP_SUL!P679="","*",SP_SUL!P679)</f>
        <v>*</v>
      </c>
      <c r="R675" s="143" t="str">
        <f>IF(SP_SUL!Q679="","*",CONCATENATE(SP_SUL!Q679," ",SP_SUL!R679))</f>
        <v>*</v>
      </c>
      <c r="S675" s="143" t="str">
        <f>IF(SP_SUL!V679="","*",SP_SUL!V679)</f>
        <v>*</v>
      </c>
      <c r="T675" s="143" t="str">
        <f>IF(SP_SUL!W679="","*",SP_SUL!W679)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*</v>
      </c>
      <c r="C678" s="144" t="str">
        <f>IF(SP_SUL!Z682="","*",SP_SUL!Z682)</f>
        <v>*</v>
      </c>
      <c r="D678" s="138" t="str">
        <f>IF(SP_SUL!S682="","*",SP_SUL!S682)</f>
        <v>-</v>
      </c>
      <c r="E678" s="138" t="str">
        <f>IF(SP_SUL!T682="","*",SP_SUL!T682)</f>
        <v>-</v>
      </c>
      <c r="F678" s="143" t="str">
        <f>IF(SP_SUL!B682="","*",SP_SUL!B682)</f>
        <v>*</v>
      </c>
      <c r="G678" s="143" t="str">
        <f>IF(SP_SUL!D682="","*",SP_SUL!D682)</f>
        <v>*</v>
      </c>
      <c r="H678" s="143" t="str">
        <f>IF(SP_SUL!F682="","*",SP_SUL!F682)</f>
        <v>*</v>
      </c>
      <c r="I678" s="143" t="str">
        <f>IF(SP_SUL!H682="","*",SP_SUL!H682)</f>
        <v>*</v>
      </c>
      <c r="J678" s="143" t="str">
        <f>IF(SP_SUL!I682="","*",SP_SUL!I682)</f>
        <v>*</v>
      </c>
      <c r="K678" s="138" t="str">
        <f>IF(SP_SUL!M682="","*",SP_SUL!M682)</f>
        <v>-</v>
      </c>
      <c r="L678" s="138" t="str">
        <f>IF(SP_SUL!N682="","*",SP_SUL!N682)</f>
        <v>-</v>
      </c>
      <c r="M678" s="139" t="str">
        <f>IF(SP_SUL!J682="","*",SP_SUL!J682)</f>
        <v>*</v>
      </c>
      <c r="N678" s="142" t="str">
        <f>IF(SP_SUL!K682="","*",SP_SUL!K682)</f>
        <v>*</v>
      </c>
      <c r="O678" s="142" t="str">
        <f>IF(SP_SUL!L682="","*",SP_SUL!L682)</f>
        <v>*</v>
      </c>
      <c r="P678" s="141" t="str">
        <f>IF(SP_SUL!O682="","*",SP_SUL!O682)</f>
        <v>*</v>
      </c>
      <c r="Q678" s="141" t="str">
        <f>IF(SP_SUL!P682="","*",SP_SUL!P682)</f>
        <v>*</v>
      </c>
      <c r="R678" s="143" t="str">
        <f>IF(SP_SUL!Q682="","*",CONCATENATE(SP_SUL!Q682," ",SP_SUL!R682))</f>
        <v>*</v>
      </c>
      <c r="S678" s="143" t="str">
        <f>IF(SP_SUL!V682="","*",SP_SUL!V682)</f>
        <v>*</v>
      </c>
      <c r="T678" s="143" t="str">
        <f>IF(SP_SUL!W682="","*",SP_SUL!W682)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*</v>
      </c>
      <c r="C680" s="144" t="str">
        <f>IF(SP_SUL!Z684="","*",SP_SUL!Z684)</f>
        <v>*</v>
      </c>
      <c r="D680" s="138" t="str">
        <f>IF(SP_SUL!S684="","*",SP_SUL!S684)</f>
        <v>-</v>
      </c>
      <c r="E680" s="138" t="str">
        <f>IF(SP_SUL!T684="","*",SP_SUL!T684)</f>
        <v>-</v>
      </c>
      <c r="F680" s="143" t="str">
        <f>IF(SP_SUL!B684="","*",SP_SUL!B684)</f>
        <v>*</v>
      </c>
      <c r="G680" s="143" t="str">
        <f>IF(SP_SUL!D684="","*",SP_SUL!D684)</f>
        <v>*</v>
      </c>
      <c r="H680" s="143" t="str">
        <f>IF(SP_SUL!F684="","*",SP_SUL!F684)</f>
        <v>*</v>
      </c>
      <c r="I680" s="143" t="str">
        <f>IF(SP_SUL!H684="","*",SP_SUL!H684)</f>
        <v>*</v>
      </c>
      <c r="J680" s="143" t="str">
        <f>IF(SP_SUL!I684="","*",SP_SUL!I684)</f>
        <v>*</v>
      </c>
      <c r="K680" s="138" t="str">
        <f>IF(SP_SUL!M684="","*",SP_SUL!M684)</f>
        <v>-</v>
      </c>
      <c r="L680" s="138" t="str">
        <f>IF(SP_SUL!N684="","*",SP_SUL!N684)</f>
        <v>-</v>
      </c>
      <c r="M680" s="139" t="str">
        <f>IF(SP_SUL!J684="","*",SP_SUL!J684)</f>
        <v>*</v>
      </c>
      <c r="N680" s="142" t="str">
        <f>IF(SP_SUL!K684="","*",SP_SUL!K684)</f>
        <v>*</v>
      </c>
      <c r="O680" s="142" t="str">
        <f>IF(SP_SUL!L684="","*",SP_SUL!L684)</f>
        <v>*</v>
      </c>
      <c r="P680" s="141" t="str">
        <f>IF(SP_SUL!O684="","*",SP_SUL!O684)</f>
        <v>*</v>
      </c>
      <c r="Q680" s="141" t="str">
        <f>IF(SP_SUL!P684="","*",SP_SUL!P684)</f>
        <v>*</v>
      </c>
      <c r="R680" s="143" t="str">
        <f>IF(SP_SUL!Q684="","*",CONCATENATE(SP_SUL!Q684," ",SP_SUL!R684))</f>
        <v>*</v>
      </c>
      <c r="S680" s="143" t="str">
        <f>IF(SP_SUL!V684="","*",SP_SUL!V684)</f>
        <v>*</v>
      </c>
      <c r="T680" s="143" t="str">
        <f>IF(SP_SUL!W684="","*",SP_SUL!W684)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*</v>
      </c>
      <c r="C681" s="144" t="str">
        <f>IF(SP_SUL!Z685="","*",SP_SUL!Z685)</f>
        <v>*</v>
      </c>
      <c r="D681" s="138" t="str">
        <f>IF(SP_SUL!S685="","*",SP_SUL!S685)</f>
        <v>-</v>
      </c>
      <c r="E681" s="138" t="str">
        <f>IF(SP_SUL!T685="","*",SP_SUL!T685)</f>
        <v>-</v>
      </c>
      <c r="F681" s="143" t="str">
        <f>IF(SP_SUL!B685="","*",SP_SUL!B685)</f>
        <v>*</v>
      </c>
      <c r="G681" s="143" t="str">
        <f>IF(SP_SUL!D685="","*",SP_SUL!D685)</f>
        <v>*</v>
      </c>
      <c r="H681" s="143" t="str">
        <f>IF(SP_SUL!F685="","*",SP_SUL!F685)</f>
        <v>*</v>
      </c>
      <c r="I681" s="143" t="str">
        <f>IF(SP_SUL!H685="","*",SP_SUL!H685)</f>
        <v>*</v>
      </c>
      <c r="J681" s="143" t="str">
        <f>IF(SP_SUL!I685="","*",SP_SUL!I685)</f>
        <v>*</v>
      </c>
      <c r="K681" s="138" t="str">
        <f>IF(SP_SUL!M685="","*",SP_SUL!M685)</f>
        <v>-</v>
      </c>
      <c r="L681" s="138" t="str">
        <f>IF(SP_SUL!N685="","*",SP_SUL!N685)</f>
        <v>-</v>
      </c>
      <c r="M681" s="139" t="str">
        <f>IF(SP_SUL!J685="","*",SP_SUL!J685)</f>
        <v>*</v>
      </c>
      <c r="N681" s="142" t="str">
        <f>IF(SP_SUL!K685="","*",SP_SUL!K685)</f>
        <v>*</v>
      </c>
      <c r="O681" s="142" t="str">
        <f>IF(SP_SUL!L685="","*",SP_SUL!L685)</f>
        <v>*</v>
      </c>
      <c r="P681" s="141" t="str">
        <f>IF(SP_SUL!O685="","*",SP_SUL!O685)</f>
        <v>*</v>
      </c>
      <c r="Q681" s="141" t="str">
        <f>IF(SP_SUL!P685="","*",SP_SUL!P685)</f>
        <v>*</v>
      </c>
      <c r="R681" s="143" t="str">
        <f>IF(SP_SUL!Q685="","*",CONCATENATE(SP_SUL!Q685," ",SP_SUL!R685))</f>
        <v>*</v>
      </c>
      <c r="S681" s="143" t="str">
        <f>IF(SP_SUL!V685="","*",SP_SUL!V685)</f>
        <v>*</v>
      </c>
      <c r="T681" s="143" t="str">
        <f>IF(SP_SUL!W685="","*",SP_SUL!W685)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*</v>
      </c>
      <c r="C682" s="144" t="str">
        <f>IF(SP_SUL!Z686="","*",SP_SUL!Z686)</f>
        <v>*</v>
      </c>
      <c r="D682" s="138" t="str">
        <f>IF(SP_SUL!S686="","*",SP_SUL!S686)</f>
        <v>-</v>
      </c>
      <c r="E682" s="138" t="str">
        <f>IF(SP_SUL!T686="","*",SP_SUL!T686)</f>
        <v>-</v>
      </c>
      <c r="F682" s="143" t="str">
        <f>IF(SP_SUL!B686="","*",SP_SUL!B686)</f>
        <v>*</v>
      </c>
      <c r="G682" s="143" t="str">
        <f>IF(SP_SUL!D686="","*",SP_SUL!D686)</f>
        <v>*</v>
      </c>
      <c r="H682" s="143" t="str">
        <f>IF(SP_SUL!F686="","*",SP_SUL!F686)</f>
        <v>*</v>
      </c>
      <c r="I682" s="143" t="str">
        <f>IF(SP_SUL!H686="","*",SP_SUL!H686)</f>
        <v>*</v>
      </c>
      <c r="J682" s="143" t="str">
        <f>IF(SP_SUL!I686="","*",SP_SUL!I686)</f>
        <v>*</v>
      </c>
      <c r="K682" s="138" t="str">
        <f>IF(SP_SUL!M686="","*",SP_SUL!M686)</f>
        <v>-</v>
      </c>
      <c r="L682" s="138" t="str">
        <f>IF(SP_SUL!N686="","*",SP_SUL!N686)</f>
        <v>-</v>
      </c>
      <c r="M682" s="139" t="str">
        <f>IF(SP_SUL!J686="","*",SP_SUL!J686)</f>
        <v>*</v>
      </c>
      <c r="N682" s="142" t="str">
        <f>IF(SP_SUL!K686="","*",SP_SUL!K686)</f>
        <v>*</v>
      </c>
      <c r="O682" s="142" t="str">
        <f>IF(SP_SUL!L686="","*",SP_SUL!L686)</f>
        <v>*</v>
      </c>
      <c r="P682" s="141" t="str">
        <f>IF(SP_SUL!O686="","*",SP_SUL!O686)</f>
        <v>*</v>
      </c>
      <c r="Q682" s="141" t="str">
        <f>IF(SP_SUL!P686="","*",SP_SUL!P686)</f>
        <v>*</v>
      </c>
      <c r="R682" s="143" t="str">
        <f>IF(SP_SUL!Q686="","*",CONCATENATE(SP_SUL!Q686," ",SP_SUL!R686))</f>
        <v>*</v>
      </c>
      <c r="S682" s="143" t="str">
        <f>IF(SP_SUL!V686="","*",SP_SUL!V686)</f>
        <v>*</v>
      </c>
      <c r="T682" s="143" t="str">
        <f>IF(SP_SUL!W686="","*",SP_SUL!W686)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*</v>
      </c>
      <c r="C683" s="144" t="str">
        <f>IF(SP_SUL!Z687="","*",SP_SUL!Z687)</f>
        <v>*</v>
      </c>
      <c r="D683" s="138" t="str">
        <f>IF(SP_SUL!S687="","*",SP_SUL!S687)</f>
        <v>-</v>
      </c>
      <c r="E683" s="138" t="str">
        <f>IF(SP_SUL!T687="","*",SP_SUL!T687)</f>
        <v>-</v>
      </c>
      <c r="F683" s="143" t="str">
        <f>IF(SP_SUL!B687="","*",SP_SUL!B687)</f>
        <v>*</v>
      </c>
      <c r="G683" s="143" t="str">
        <f>IF(SP_SUL!D687="","*",SP_SUL!D687)</f>
        <v>*</v>
      </c>
      <c r="H683" s="143" t="str">
        <f>IF(SP_SUL!F687="","*",SP_SUL!F687)</f>
        <v>*</v>
      </c>
      <c r="I683" s="143" t="str">
        <f>IF(SP_SUL!H687="","*",SP_SUL!H687)</f>
        <v>*</v>
      </c>
      <c r="J683" s="143" t="str">
        <f>IF(SP_SUL!I687="","*",SP_SUL!I687)</f>
        <v>*</v>
      </c>
      <c r="K683" s="138" t="str">
        <f>IF(SP_SUL!M687="","*",SP_SUL!M687)</f>
        <v>-</v>
      </c>
      <c r="L683" s="138" t="str">
        <f>IF(SP_SUL!N687="","*",SP_SUL!N687)</f>
        <v>-</v>
      </c>
      <c r="M683" s="139" t="str">
        <f>IF(SP_SUL!J687="","*",SP_SUL!J687)</f>
        <v>*</v>
      </c>
      <c r="N683" s="142" t="str">
        <f>IF(SP_SUL!K687="","*",SP_SUL!K687)</f>
        <v>*</v>
      </c>
      <c r="O683" s="142" t="str">
        <f>IF(SP_SUL!L687="","*",SP_SUL!L687)</f>
        <v>*</v>
      </c>
      <c r="P683" s="141" t="str">
        <f>IF(SP_SUL!O687="","*",SP_SUL!O687)</f>
        <v>*</v>
      </c>
      <c r="Q683" s="141" t="str">
        <f>IF(SP_SUL!P687="","*",SP_SUL!P687)</f>
        <v>*</v>
      </c>
      <c r="R683" s="143" t="str">
        <f>IF(SP_SUL!Q687="","*",CONCATENATE(SP_SUL!Q687," ",SP_SUL!R687))</f>
        <v>*</v>
      </c>
      <c r="S683" s="143" t="str">
        <f>IF(SP_SUL!V687="","*",SP_SUL!V687)</f>
        <v>*</v>
      </c>
      <c r="T683" s="143" t="str">
        <f>IF(SP_SUL!W687="","*",SP_SUL!W687)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*</v>
      </c>
      <c r="C684" s="144" t="str">
        <f>IF(SP_SUL!Z688="","*",SP_SUL!Z688)</f>
        <v>*</v>
      </c>
      <c r="D684" s="138" t="str">
        <f>IF(SP_SUL!S688="","*",SP_SUL!S688)</f>
        <v>-</v>
      </c>
      <c r="E684" s="138" t="str">
        <f>IF(SP_SUL!T688="","*",SP_SUL!T688)</f>
        <v>-</v>
      </c>
      <c r="F684" s="143" t="str">
        <f>IF(SP_SUL!B688="","*",SP_SUL!B688)</f>
        <v>*</v>
      </c>
      <c r="G684" s="143" t="str">
        <f>IF(SP_SUL!D688="","*",SP_SUL!D688)</f>
        <v>*</v>
      </c>
      <c r="H684" s="143" t="str">
        <f>IF(SP_SUL!F688="","*",SP_SUL!F688)</f>
        <v>*</v>
      </c>
      <c r="I684" s="143" t="str">
        <f>IF(SP_SUL!H688="","*",SP_SUL!H688)</f>
        <v>*</v>
      </c>
      <c r="J684" s="143" t="str">
        <f>IF(SP_SUL!I688="","*",SP_SUL!I688)</f>
        <v>*</v>
      </c>
      <c r="K684" s="138" t="str">
        <f>IF(SP_SUL!M688="","*",SP_SUL!M688)</f>
        <v>-</v>
      </c>
      <c r="L684" s="138" t="str">
        <f>IF(SP_SUL!N688="","*",SP_SUL!N688)</f>
        <v>-</v>
      </c>
      <c r="M684" s="139" t="str">
        <f>IF(SP_SUL!J688="","*",SP_SUL!J688)</f>
        <v>*</v>
      </c>
      <c r="N684" s="142" t="str">
        <f>IF(SP_SUL!K688="","*",SP_SUL!K688)</f>
        <v>*</v>
      </c>
      <c r="O684" s="142" t="str">
        <f>IF(SP_SUL!L688="","*",SP_SUL!L688)</f>
        <v>*</v>
      </c>
      <c r="P684" s="141" t="str">
        <f>IF(SP_SUL!O688="","*",SP_SUL!O688)</f>
        <v>*</v>
      </c>
      <c r="Q684" s="141" t="str">
        <f>IF(SP_SUL!P688="","*",SP_SUL!P688)</f>
        <v>*</v>
      </c>
      <c r="R684" s="143" t="str">
        <f>IF(SP_SUL!Q688="","*",CONCATENATE(SP_SUL!Q688," ",SP_SUL!R688))</f>
        <v>*</v>
      </c>
      <c r="S684" s="143" t="str">
        <f>IF(SP_SUL!V688="","*",SP_SUL!V688)</f>
        <v>*</v>
      </c>
      <c r="T684" s="143" t="str">
        <f>IF(SP_SUL!W688="","*",SP_SUL!W688)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1995</v>
      </c>
      <c r="C2" s="120" t="s">
        <v>980</v>
      </c>
      <c r="D2" s="75" t="s">
        <v>982</v>
      </c>
      <c r="E2" s="75" t="s">
        <v>1996</v>
      </c>
      <c r="F2" s="98" t="s">
        <v>1997</v>
      </c>
      <c r="G2" s="75" t="s">
        <v>1998</v>
      </c>
      <c r="H2" s="75" t="s">
        <v>1999</v>
      </c>
      <c r="I2" s="75" t="s">
        <v>2000</v>
      </c>
      <c r="J2" s="75" t="s">
        <v>2001</v>
      </c>
      <c r="K2" s="77" t="s">
        <v>2002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*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*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*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*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*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*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*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FIXO</v>
      </c>
      <c r="I637" s="94" t="str">
        <f>IF(SP_SUL!AC642="","*",SP_SUL!AC642)</f>
        <v>ACIONAMENTO</v>
      </c>
      <c r="J637" s="95">
        <f>IF(SP_SUL!AA642="","*",SP_SUL!AA642)</f>
        <v>1</v>
      </c>
      <c r="K637" s="96">
        <f>IF(SP_SUL!AD642="","*",SP_SUL!AD642)</f>
        <v>0.29166666666666669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*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*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*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*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*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*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*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*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*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*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*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*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 t="str">
        <f>IF(SP_SUL!B658="","*",SP_SUL!B658)</f>
        <v>*</v>
      </c>
      <c r="D653" s="93" t="str">
        <f>IF(SP_SUL!D658="","*",SP_SUL!D658)</f>
        <v>*</v>
      </c>
      <c r="E653" s="93" t="str">
        <f>IF(SP_SUL!H658="","*",SP_SUL!H658)</f>
        <v>*</v>
      </c>
      <c r="F653" s="99" t="str">
        <f>IF(SP_SUL!M658="","*",SP_SUL!M658)</f>
        <v>-</v>
      </c>
      <c r="G653" s="94" t="str">
        <f>IF(SP_SUL!I658="","*",SP_SUL!I658)</f>
        <v>*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*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 t="str">
        <f>IF(SP_SUL!B660="","*",SP_SUL!B660)</f>
        <v>*</v>
      </c>
      <c r="D655" s="93" t="str">
        <f>IF(SP_SUL!D660="","*",SP_SUL!D660)</f>
        <v>*</v>
      </c>
      <c r="E655" s="93" t="str">
        <f>IF(SP_SUL!H660="","*",SP_SUL!H660)</f>
        <v>*</v>
      </c>
      <c r="F655" s="99" t="str">
        <f>IF(SP_SUL!M660="","*",SP_SUL!M660)</f>
        <v>-</v>
      </c>
      <c r="G655" s="94" t="str">
        <f>IF(SP_SUL!I660="","*",SP_SUL!I660)</f>
        <v>*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 t="str">
        <f>IF(SP_SUL!B661="","*",SP_SUL!B661)</f>
        <v>*</v>
      </c>
      <c r="D656" s="93" t="str">
        <f>IF(SP_SUL!D661="","*",SP_SUL!D661)</f>
        <v>*</v>
      </c>
      <c r="E656" s="93" t="str">
        <f>IF(SP_SUL!H661="","*",SP_SUL!H661)</f>
        <v>*</v>
      </c>
      <c r="F656" s="99" t="str">
        <f>IF(SP_SUL!M661="","*",SP_SUL!M661)</f>
        <v>-</v>
      </c>
      <c r="G656" s="94" t="str">
        <f>IF(SP_SUL!I661="","*",SP_SUL!I661)</f>
        <v>*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 t="str">
        <f>IF(SP_SUL!B662="","*",SP_SUL!B662)</f>
        <v>*</v>
      </c>
      <c r="D657" s="93" t="str">
        <f>IF(SP_SUL!D662="","*",SP_SUL!D662)</f>
        <v>*</v>
      </c>
      <c r="E657" s="93" t="str">
        <f>IF(SP_SUL!H662="","*",SP_SUL!H662)</f>
        <v>*</v>
      </c>
      <c r="F657" s="99" t="str">
        <f>IF(SP_SUL!M662="","*",SP_SUL!M662)</f>
        <v>-</v>
      </c>
      <c r="G657" s="94" t="str">
        <f>IF(SP_SUL!I662="","*",SP_SUL!I662)</f>
        <v>*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 t="str">
        <f>IF(SP_SUL!B663="","*",SP_SUL!B663)</f>
        <v>*</v>
      </c>
      <c r="D658" s="93" t="str">
        <f>IF(SP_SUL!D663="","*",SP_SUL!D663)</f>
        <v>*</v>
      </c>
      <c r="E658" s="93" t="str">
        <f>IF(SP_SUL!H663="","*",SP_SUL!H663)</f>
        <v>*</v>
      </c>
      <c r="F658" s="99" t="str">
        <f>IF(SP_SUL!M663="","*",SP_SUL!M663)</f>
        <v>-</v>
      </c>
      <c r="G658" s="94" t="str">
        <f>IF(SP_SUL!I663="","*",SP_SUL!I663)</f>
        <v>*</v>
      </c>
      <c r="H658" s="94" t="str">
        <f>IF(SP_SUL!AB663="","*",SP_SUL!AB663)</f>
        <v>*</v>
      </c>
      <c r="I658" s="94" t="str">
        <f>IF(SP_SUL!AC663="","*",SP_SUL!AC663)</f>
        <v>*</v>
      </c>
      <c r="J658" s="95" t="str">
        <f>IF(SP_SUL!AA663="","*",SP_SUL!AA663)</f>
        <v>*</v>
      </c>
      <c r="K658" s="96" t="str">
        <f>IF(SP_SUL!AD663="","*",SP_SUL!AD663)</f>
        <v>*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 t="str">
        <f>IF(SP_SUL!B665="","*",SP_SUL!B665)</f>
        <v>*</v>
      </c>
      <c r="D660" s="93" t="str">
        <f>IF(SP_SUL!D665="","*",SP_SUL!D665)</f>
        <v>*</v>
      </c>
      <c r="E660" s="93" t="str">
        <f>IF(SP_SUL!H665="","*",SP_SUL!H665)</f>
        <v>*</v>
      </c>
      <c r="F660" s="99" t="str">
        <f>IF(SP_SUL!M665="","*",SP_SUL!M665)</f>
        <v>-</v>
      </c>
      <c r="G660" s="94" t="str">
        <f>IF(SP_SUL!I665="","*",SP_SUL!I665)</f>
        <v>*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*</v>
      </c>
      <c r="K660" s="96" t="str">
        <f>IF(SP_SUL!AD665="","*",SP_SUL!AD665)</f>
        <v>*</v>
      </c>
    </row>
    <row r="661" spans="2:11" hidden="1">
      <c r="B661" s="93" t="str">
        <f>IF(SP_SUL!Y666="","*",SP_SUL!Y666)</f>
        <v>*</v>
      </c>
      <c r="C661" s="94" t="str">
        <f>IF(SP_SUL!B666="","*",SP_SUL!B666)</f>
        <v>*</v>
      </c>
      <c r="D661" s="93" t="str">
        <f>IF(SP_SUL!D666="","*",SP_SUL!D666)</f>
        <v>*</v>
      </c>
      <c r="E661" s="93" t="str">
        <f>IF(SP_SUL!H666="","*",SP_SUL!H666)</f>
        <v>*</v>
      </c>
      <c r="F661" s="99" t="str">
        <f>IF(SP_SUL!M666="","*",SP_SUL!M666)</f>
        <v>-</v>
      </c>
      <c r="G661" s="94" t="str">
        <f>IF(SP_SUL!I666="","*",SP_SUL!I666)</f>
        <v>*</v>
      </c>
      <c r="H661" s="94" t="str">
        <f>IF(SP_SUL!AB666="","*",SP_SUL!AB666)</f>
        <v>*</v>
      </c>
      <c r="I661" s="94" t="str">
        <f>IF(SP_SUL!AC666="","*",SP_SUL!AC666)</f>
        <v>*</v>
      </c>
      <c r="J661" s="95" t="str">
        <f>IF(SP_SUL!AA666="","*",SP_SUL!AA666)</f>
        <v>*</v>
      </c>
      <c r="K661" s="96" t="str">
        <f>IF(SP_SUL!AD666="","*",SP_SUL!AD666)</f>
        <v>*</v>
      </c>
    </row>
    <row r="662" spans="2:11" hidden="1">
      <c r="B662" s="93" t="str">
        <f>IF(SP_SUL!Y667="","*",SP_SUL!Y667)</f>
        <v>*</v>
      </c>
      <c r="C662" s="94" t="str">
        <f>IF(SP_SUL!B667="","*",SP_SUL!B667)</f>
        <v>*</v>
      </c>
      <c r="D662" s="93" t="str">
        <f>IF(SP_SUL!D667="","*",SP_SUL!D667)</f>
        <v>*</v>
      </c>
      <c r="E662" s="93" t="str">
        <f>IF(SP_SUL!H667="","*",SP_SUL!H667)</f>
        <v>*</v>
      </c>
      <c r="F662" s="99" t="str">
        <f>IF(SP_SUL!M667="","*",SP_SUL!M667)</f>
        <v>-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 t="str">
        <f>IF(SP_SUL!B668="","*",SP_SUL!B668)</f>
        <v>*</v>
      </c>
      <c r="D663" s="93" t="str">
        <f>IF(SP_SUL!D668="","*",SP_SUL!D668)</f>
        <v>*</v>
      </c>
      <c r="E663" s="93" t="str">
        <f>IF(SP_SUL!H668="","*",SP_SUL!H668)</f>
        <v>*</v>
      </c>
      <c r="F663" s="99" t="str">
        <f>IF(SP_SUL!M668="","*",SP_SUL!M668)</f>
        <v>-</v>
      </c>
      <c r="G663" s="94" t="str">
        <f>IF(SP_SUL!I668="","*",SP_SUL!I668)</f>
        <v>*</v>
      </c>
      <c r="H663" s="94" t="str">
        <f>IF(SP_SUL!AB668="","*",SP_SUL!AB668)</f>
        <v>*</v>
      </c>
      <c r="I663" s="94" t="str">
        <f>IF(SP_SUL!AC668="","*",SP_SUL!AC668)</f>
        <v>*</v>
      </c>
      <c r="J663" s="95" t="str">
        <f>IF(SP_SUL!AA668="","*",SP_SUL!AA668)</f>
        <v>*</v>
      </c>
      <c r="K663" s="96" t="str">
        <f>IF(SP_SUL!AD668="","*",SP_SUL!AD668)</f>
        <v>*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 t="str">
        <f>IF(SP_SUL!B670="","*",SP_SUL!B670)</f>
        <v>*</v>
      </c>
      <c r="D665" s="93" t="str">
        <f>IF(SP_SUL!D670="","*",SP_SUL!D670)</f>
        <v>*</v>
      </c>
      <c r="E665" s="93" t="str">
        <f>IF(SP_SUL!H670="","*",SP_SUL!H670)</f>
        <v>*</v>
      </c>
      <c r="F665" s="99" t="str">
        <f>IF(SP_SUL!M670="","*",SP_SUL!M670)</f>
        <v>-</v>
      </c>
      <c r="G665" s="94" t="str">
        <f>IF(SP_SUL!I670="","*",SP_SUL!I670)</f>
        <v>*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*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*</v>
      </c>
      <c r="E667" s="93" t="str">
        <f>IF(SP_SUL!H672="","*",SP_SUL!H672)</f>
        <v>*</v>
      </c>
      <c r="F667" s="99" t="str">
        <f>IF(SP_SUL!M672="","*",SP_SUL!M672)</f>
        <v>-</v>
      </c>
      <c r="G667" s="94" t="str">
        <f>IF(SP_SUL!I672="","*",SP_SUL!I672)</f>
        <v>*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*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 t="str">
        <f>IF(SP_SUL!B673="","*",SP_SUL!B673)</f>
        <v>*</v>
      </c>
      <c r="D668" s="93" t="str">
        <f>IF(SP_SUL!D673="","*",SP_SUL!D673)</f>
        <v>*</v>
      </c>
      <c r="E668" s="93" t="str">
        <f>IF(SP_SUL!H673="","*",SP_SUL!H673)</f>
        <v>*</v>
      </c>
      <c r="F668" s="99" t="str">
        <f>IF(SP_SUL!M673="","*",SP_SUL!M673)</f>
        <v>-</v>
      </c>
      <c r="G668" s="94" t="str">
        <f>IF(SP_SUL!I673="","*",SP_SUL!I673)</f>
        <v>*</v>
      </c>
      <c r="H668" s="94" t="str">
        <f>IF(SP_SUL!AB673="","*",SP_SUL!AB673)</f>
        <v>*</v>
      </c>
      <c r="I668" s="94" t="str">
        <f>IF(SP_SUL!AC673="","*",SP_SUL!AC673)</f>
        <v>*</v>
      </c>
      <c r="J668" s="95" t="str">
        <f>IF(SP_SUL!AA673="","*",SP_SUL!AA673)</f>
        <v>*</v>
      </c>
      <c r="K668" s="96" t="str">
        <f>IF(SP_SUL!AD673="","*",SP_SUL!AD673)</f>
        <v>*</v>
      </c>
    </row>
    <row r="669" spans="2:11" hidden="1">
      <c r="B669" s="93" t="str">
        <f>IF(SP_SUL!Y674="","*",SP_SUL!Y674)</f>
        <v>*</v>
      </c>
      <c r="C669" s="94" t="str">
        <f>IF(SP_SUL!B674="","*",SP_SUL!B674)</f>
        <v>*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-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 t="str">
        <f>IF(SP_SUL!B675="","*",SP_SUL!B675)</f>
        <v>*</v>
      </c>
      <c r="D670" s="93" t="str">
        <f>IF(SP_SUL!D675="","*",SP_SUL!D675)</f>
        <v>*</v>
      </c>
      <c r="E670" s="93" t="str">
        <f>IF(SP_SUL!H675="","*",SP_SUL!H675)</f>
        <v>*</v>
      </c>
      <c r="F670" s="99" t="str">
        <f>IF(SP_SUL!M675="","*",SP_SUL!M675)</f>
        <v>-</v>
      </c>
      <c r="G670" s="94" t="str">
        <f>IF(SP_SUL!I675="","*",SP_SUL!I675)</f>
        <v>*</v>
      </c>
      <c r="H670" s="94" t="str">
        <f>IF(SP_SUL!AB675="","*",SP_SUL!AB675)</f>
        <v>*</v>
      </c>
      <c r="I670" s="94" t="str">
        <f>IF(SP_SUL!AC675="","*",SP_SUL!AC675)</f>
        <v>*</v>
      </c>
      <c r="J670" s="95" t="str">
        <f>IF(SP_SUL!AA675="","*",SP_SUL!AA675)</f>
        <v>*</v>
      </c>
      <c r="K670" s="96" t="str">
        <f>IF(SP_SUL!AD675="","*",SP_SUL!AD675)</f>
        <v>*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*</v>
      </c>
      <c r="E673" s="93" t="str">
        <f>IF(SP_SUL!H678="","*",SP_SUL!H678)</f>
        <v>*</v>
      </c>
      <c r="F673" s="99" t="str">
        <f>IF(SP_SUL!M678="","*",SP_SUL!M678)</f>
        <v>-</v>
      </c>
      <c r="G673" s="94" t="str">
        <f>IF(SP_SUL!I678="","*",SP_SUL!I678)</f>
        <v>*</v>
      </c>
      <c r="H673" s="94" t="str">
        <f>IF(SP_SUL!AB678="","*",SP_SUL!AB678)</f>
        <v>*</v>
      </c>
      <c r="I673" s="94" t="str">
        <f>IF(SP_SUL!AC678="","*",SP_SUL!AC678)</f>
        <v>*</v>
      </c>
      <c r="J673" s="95" t="str">
        <f>IF(SP_SUL!AA678="","*",SP_SUL!AA678)</f>
        <v>*</v>
      </c>
      <c r="K673" s="96" t="str">
        <f>IF(SP_SUL!AD678="","*",SP_SUL!AD678)</f>
        <v>*</v>
      </c>
    </row>
    <row r="674" spans="2:11" hidden="1">
      <c r="B674" s="93" t="str">
        <f>IF(SP_SUL!Y679="","*",SP_SUL!Y679)</f>
        <v>*</v>
      </c>
      <c r="C674" s="94" t="str">
        <f>IF(SP_SUL!B679="","*",SP_SUL!B679)</f>
        <v>*</v>
      </c>
      <c r="D674" s="93" t="str">
        <f>IF(SP_SUL!D679="","*",SP_SUL!D679)</f>
        <v>*</v>
      </c>
      <c r="E674" s="93" t="str">
        <f>IF(SP_SUL!H679="","*",SP_SUL!H679)</f>
        <v>*</v>
      </c>
      <c r="F674" s="99" t="str">
        <f>IF(SP_SUL!M679="","*",SP_SUL!M679)</f>
        <v>-</v>
      </c>
      <c r="G674" s="94" t="str">
        <f>IF(SP_SUL!I679="","*",SP_SUL!I679)</f>
        <v>*</v>
      </c>
      <c r="H674" s="94" t="str">
        <f>IF(SP_SUL!AB679="","*",SP_SUL!AB679)</f>
        <v>*</v>
      </c>
      <c r="I674" s="94" t="str">
        <f>IF(SP_SUL!AC679="","*",SP_SUL!AC679)</f>
        <v>*</v>
      </c>
      <c r="J674" s="95" t="str">
        <f>IF(SP_SUL!AA679="","*",SP_SUL!AA679)</f>
        <v>*</v>
      </c>
      <c r="K674" s="96" t="str">
        <f>IF(SP_SUL!AD679="","*",SP_SUL!AD679)</f>
        <v>*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 t="str">
        <f>IF(SP_SUL!B682="","*",SP_SUL!B682)</f>
        <v>*</v>
      </c>
      <c r="D677" s="93" t="str">
        <f>IF(SP_SUL!D682="","*",SP_SUL!D682)</f>
        <v>*</v>
      </c>
      <c r="E677" s="93" t="str">
        <f>IF(SP_SUL!H682="","*",SP_SUL!H682)</f>
        <v>*</v>
      </c>
      <c r="F677" s="99" t="str">
        <f>IF(SP_SUL!M682="","*",SP_SUL!M682)</f>
        <v>-</v>
      </c>
      <c r="G677" s="94" t="str">
        <f>IF(SP_SUL!I682="","*",SP_SUL!I682)</f>
        <v>*</v>
      </c>
      <c r="H677" s="94" t="str">
        <f>IF(SP_SUL!AB682="","*",SP_SUL!AB682)</f>
        <v>*</v>
      </c>
      <c r="I677" s="94" t="str">
        <f>IF(SP_SUL!AC682="","*",SP_SUL!AC682)</f>
        <v>*</v>
      </c>
      <c r="J677" s="95" t="str">
        <f>IF(SP_SUL!AA682="","*",SP_SUL!AA682)</f>
        <v>*</v>
      </c>
      <c r="K677" s="96" t="str">
        <f>IF(SP_SUL!AD682="","*",SP_SUL!AD682)</f>
        <v>*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 t="str">
        <f>IF(SP_SUL!B684="","*",SP_SUL!B684)</f>
        <v>*</v>
      </c>
      <c r="D679" s="93" t="str">
        <f>IF(SP_SUL!D684="","*",SP_SUL!D684)</f>
        <v>*</v>
      </c>
      <c r="E679" s="93" t="str">
        <f>IF(SP_SUL!H684="","*",SP_SUL!H684)</f>
        <v>*</v>
      </c>
      <c r="F679" s="99" t="str">
        <f>IF(SP_SUL!M684="","*",SP_SUL!M684)</f>
        <v>-</v>
      </c>
      <c r="G679" s="94" t="str">
        <f>IF(SP_SUL!I684="","*",SP_SUL!I684)</f>
        <v>*</v>
      </c>
      <c r="H679" s="94" t="str">
        <f>IF(SP_SUL!AB684="","*",SP_SUL!AB684)</f>
        <v>*</v>
      </c>
      <c r="I679" s="94" t="str">
        <f>IF(SP_SUL!AC684="","*",SP_SUL!AC684)</f>
        <v>*</v>
      </c>
      <c r="J679" s="95" t="str">
        <f>IF(SP_SUL!AA684="","*",SP_SUL!AA684)</f>
        <v>*</v>
      </c>
      <c r="K679" s="96" t="str">
        <f>IF(SP_SUL!AD684="","*",SP_SUL!AD684)</f>
        <v>*</v>
      </c>
    </row>
    <row r="680" spans="2:11" hidden="1">
      <c r="B680" s="93" t="str">
        <f>IF(SP_SUL!Y685="","*",SP_SUL!Y685)</f>
        <v>*</v>
      </c>
      <c r="C680" s="94" t="str">
        <f>IF(SP_SUL!B685="","*",SP_SUL!B685)</f>
        <v>*</v>
      </c>
      <c r="D680" s="93" t="str">
        <f>IF(SP_SUL!D685="","*",SP_SUL!D685)</f>
        <v>*</v>
      </c>
      <c r="E680" s="93" t="str">
        <f>IF(SP_SUL!H685="","*",SP_SUL!H685)</f>
        <v>*</v>
      </c>
      <c r="F680" s="99" t="str">
        <f>IF(SP_SUL!M685="","*",SP_SUL!M685)</f>
        <v>-</v>
      </c>
      <c r="G680" s="94" t="str">
        <f>IF(SP_SUL!I685="","*",SP_SUL!I685)</f>
        <v>*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*</v>
      </c>
    </row>
    <row r="681" spans="2:11" hidden="1">
      <c r="B681" s="93" t="str">
        <f>IF(SP_SUL!Y686="","*",SP_SUL!Y686)</f>
        <v>*</v>
      </c>
      <c r="C681" s="94" t="str">
        <f>IF(SP_SUL!B686="","*",SP_SUL!B686)</f>
        <v>*</v>
      </c>
      <c r="D681" s="93" t="str">
        <f>IF(SP_SUL!D686="","*",SP_SUL!D686)</f>
        <v>*</v>
      </c>
      <c r="E681" s="93" t="str">
        <f>IF(SP_SUL!H686="","*",SP_SUL!H686)</f>
        <v>*</v>
      </c>
      <c r="F681" s="99" t="str">
        <f>IF(SP_SUL!M686="","*",SP_SUL!M686)</f>
        <v>-</v>
      </c>
      <c r="G681" s="94" t="str">
        <f>IF(SP_SUL!I686="","*",SP_SUL!I686)</f>
        <v>*</v>
      </c>
      <c r="H681" s="94" t="str">
        <f>IF(SP_SUL!AB686="","*",SP_SUL!AB686)</f>
        <v>*</v>
      </c>
      <c r="I681" s="94" t="str">
        <f>IF(SP_SUL!AC686="","*",SP_SUL!AC686)</f>
        <v>*</v>
      </c>
      <c r="J681" s="95" t="str">
        <f>IF(SP_SUL!AA686="","*",SP_SUL!AA686)</f>
        <v>*</v>
      </c>
      <c r="K681" s="96" t="str">
        <f>IF(SP_SUL!AD686="","*",SP_SUL!AD686)</f>
        <v>*</v>
      </c>
    </row>
    <row r="682" spans="2:11" hidden="1">
      <c r="B682" s="93" t="str">
        <f>IF(SP_SUL!Y687="","*",SP_SUL!Y687)</f>
        <v>*</v>
      </c>
      <c r="C682" s="94" t="str">
        <f>IF(SP_SUL!B687="","*",SP_SUL!B687)</f>
        <v>*</v>
      </c>
      <c r="D682" s="93" t="str">
        <f>IF(SP_SUL!D687="","*",SP_SUL!D687)</f>
        <v>*</v>
      </c>
      <c r="E682" s="93" t="str">
        <f>IF(SP_SUL!H687="","*",SP_SUL!H687)</f>
        <v>*</v>
      </c>
      <c r="F682" s="99" t="str">
        <f>IF(SP_SUL!M687="","*",SP_SUL!M687)</f>
        <v>-</v>
      </c>
      <c r="G682" s="94" t="str">
        <f>IF(SP_SUL!I687="","*",SP_SUL!I687)</f>
        <v>*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*</v>
      </c>
      <c r="K682" s="96" t="str">
        <f>IF(SP_SUL!AD687="","*",SP_SUL!AD687)</f>
        <v>*</v>
      </c>
    </row>
    <row r="683" spans="2:11" hidden="1">
      <c r="B683" s="93" t="str">
        <f>IF(SP_SUL!Y688="","*",SP_SUL!Y688)</f>
        <v>*</v>
      </c>
      <c r="C683" s="94" t="str">
        <f>IF(SP_SUL!B688="","*",SP_SUL!B688)</f>
        <v>*</v>
      </c>
      <c r="D683" s="93" t="str">
        <f>IF(SP_SUL!D688="","*",SP_SUL!D688)</f>
        <v>*</v>
      </c>
      <c r="E683" s="93" t="str">
        <f>IF(SP_SUL!H688="","*",SP_SUL!H688)</f>
        <v>*</v>
      </c>
      <c r="F683" s="99" t="str">
        <f>IF(SP_SUL!M688="","*",SP_SUL!M688)</f>
        <v>-</v>
      </c>
      <c r="G683" s="94" t="str">
        <f>IF(SP_SUL!I688="","*",SP_SUL!I688)</f>
        <v>*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*</v>
      </c>
      <c r="K683" s="96" t="str">
        <f>IF(SP_SUL!AD688="","*",SP_SUL!AD688)</f>
        <v>*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2003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2026-02-24T17:34:05Z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