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76" documentId="120_S{118792C3-22EF-5104-A093-F22BFE3913F3}" xr6:coauthVersionLast="47" xr6:coauthVersionMax="47" xr10:uidLastSave="{06251EA8-A0F9-4DBC-89B1-FC0E8CCC4F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G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E791" i="1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757" i="11" l="1"/>
  <c r="AM764" i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<sst xmlns="http://schemas.openxmlformats.org/spreadsheetml/2006/main" count="4441" uniqueCount="1204">
  <si>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</si>
  <si>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</si>
  <si>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</si>
  <si>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</si>
  <si>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</si>
  <si>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</si>
  <si>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</si>
  <si>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</si>
  <si>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</si>
  <si>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</si>
  <si>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</si>
  <si>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</si>
  <si>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</si>
  <si>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</si>
  <si>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</si>
  <si>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</si>
  <si>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</si>
  <si>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</si>
  <si>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</si>
  <si>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</si>
  <si>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</si>
  <si>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</si>
  <si>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</si>
  <si>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</si>
  <si>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</si>
  <si>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</si>
  <si>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</si>
  <si>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</si>
  <si>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</si>
  <si>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</si>
  <si>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</si>
  <si>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</si>
  <si>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</si>
  <si>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</si>
  <si>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</si>
  <si>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</si>
  <si>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</si>
  <si>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</si>
  <si>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</si>
  <si>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</si>
  <si>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</si>
  <si>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</si>
  <si>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</si>
  <si>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</si>
  <si>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</si>
  <si>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</si>
  <si>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</si>
  <si>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</si>
  <si>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</si>
  <si>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</si>
  <si>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</si>
  <si>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</si>
  <si>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</si>
  <si>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</si>
  <si>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</si>
  <si>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</si>
  <si>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</si>
  <si>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</si>
  <si>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</si>
  <si>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</si>
  <si>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</si>
  <si>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</si>
  <si>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</si>
  <si>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</si>
  <si>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</si>
  <si>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</si>
  <si>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</si>
  <si>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</si>
  <si>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</si>
  <si>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</si>
  <si>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</si>
  <si>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</si>
  <si>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</si>
  <si>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</si>
  <si>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</si>
  <si>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</si>
  <si>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</si>
  <si>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</si>
  <si>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</si>
  <si>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</si>
  <si>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</si>
  <si>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</si>
  <si>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</si>
  <si>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</si>
  <si>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</si>
  <si>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</si>
  <si>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</si>
  <si>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</si>
  <si>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</si>
  <si>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</si>
  <si>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</si>
  <si>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</si>
  <si>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</si>
  <si>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</si>
  <si>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</si>
  <si>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</si>
  <si>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</si>
  <si>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</si>
  <si>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</si>
  <si>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</si>
  <si>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</si>
  <si>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</si>
  <si>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</si>
  <si>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</si>
  <si>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</si>
  <si>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</si>
  <si>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</si>
  <si>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</si>
  <si>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</si>
  <si>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</si>
  <si>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</si>
  <si>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</si>
  <si>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</si>
  <si>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</si>
  <si>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</si>
  <si>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</si>
  <si>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</si>
  <si>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</si>
  <si>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</si>
  <si>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</si>
  <si>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</si>
  <si>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</si>
  <si>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</si>
  <si>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</si>
  <si>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</si>
  <si>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</si>
  <si>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</si>
  <si>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</si>
  <si>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</si>
  <si>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</si>
  <si>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</si>
  <si>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</si>
  <si>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</si>
  <si>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</si>
  <si>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</si>
  <si>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</si>
  <si>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</si>
  <si>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</si>
  <si>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</si>
  <si>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</si>
  <si>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</si>
  <si>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</si>
  <si>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</si>
  <si>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</si>
  <si>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</si>
  <si>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</si>
  <si>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</si>
  <si>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</si>
  <si>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</si>
  <si>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</si>
  <si>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</si>
  <si>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</si>
  <si>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</si>
  <si>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</si>
  <si>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</si>
  <si>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</si>
  <si>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</si>
  <si>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</si>
  <si>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</si>
  <si>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</si>
  <si>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</si>
  <si>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</si>
  <si>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</si>
  <si>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</si>
  <si>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</si>
  <si>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</si>
  <si>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</si>
  <si>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</si>
  <si>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</si>
  <si>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</si>
  <si>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</si>
  <si>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</si>
  <si>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</si>
  <si>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</si>
  <si>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</si>
  <si>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</si>
  <si>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</si>
  <si>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</si>
  <si>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</si>
  <si>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</si>
  <si>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</si>
  <si>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</si>
  <si>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</si>
  <si>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</si>
  <si>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</si>
  <si>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</si>
  <si>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</si>
  <si>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</si>
  <si>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</si>
  <si>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</si>
  <si>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</si>
  <si>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</si>
  <si>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</si>
  <si>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</si>
  <si>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</si>
  <si>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</si>
  <si>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</si>
  <si>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</si>
  <si>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</si>
  <si>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</si>
  <si>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</si>
  <si>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</si>
  <si>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</si>
  <si>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</si>
  <si>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</si>
  <si>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</si>
  <si>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</si>
  <si>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</si>
  <si>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</si>
  <si>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</si>
  <si>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</si>
  <si>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</si>
  <si>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</si>
  <si>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</si>
  <si>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</si>
  <si>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</si>
  <si>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</si>
  <si>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</si>
  <si>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</si>
  <si>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</si>
  <si>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</si>
  <si>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</si>
  <si>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</si>
  <si>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</si>
  <si>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</si>
  <si>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</si>
  <si>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</si>
  <si>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</si>
  <si>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</si>
  <si>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</si>
  <si>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</si>
  <si>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</si>
  <si>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</si>
  <si>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</si>
  <si>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</si>
  <si>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</si>
  <si>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</si>
  <si>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</si>
  <si>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</si>
  <si>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</si>
  <si>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</si>
  <si>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</si>
  <si>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</si>
  <si>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</si>
  <si>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</si>
  <si>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</si>
  <si>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</si>
  <si>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</si>
  <si>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</si>
  <si>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</si>
  <si>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</si>
  <si>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</si>
  <si>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</si>
  <si>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</si>
  <si>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</si>
  <si>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</si>
  <si>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</si>
  <si>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</si>
  <si>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</si>
  <si>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</si>
  <si>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</si>
  <si>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</si>
  <si>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</si>
  <si>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</si>
  <si>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</si>
  <si>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</si>
  <si>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</si>
  <si>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</si>
  <si>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</si>
  <si>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</si>
  <si>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</si>
  <si>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</si>
  <si>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</si>
  <si>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</si>
  <si>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</si>
  <si>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</si>
  <si>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</si>
  <si>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</si>
  <si>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</si>
  <si>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</si>
  <si>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</si>
  <si>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</si>
  <si>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</si>
  <si>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</si>
  <si>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</si>
  <si>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</si>
  <si>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</si>
  <si>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</si>
  <si>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</si>
  <si>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</si>
  <si>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</si>
  <si>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</si>
  <si>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</si>
  <si>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</si>
  <si>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</si>
  <si>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</si>
  <si>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</si>
  <si>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</si>
  <si>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</si>
  <si>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</si>
  <si>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</si>
  <si>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</si>
  <si>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</si>
  <si>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</si>
  <si>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</si>
  <si>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</si>
  <si>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</si>
  <si>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</si>
  <si>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</si>
  <si>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</si>
  <si>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</si>
  <si>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</si>
  <si>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</si>
  <si>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</si>
  <si>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</si>
  <si>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</si>
  <si>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</si>
  <si>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</si>
  <si>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</si>
  <si>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</si>
  <si>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</si>
  <si>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</si>
  <si>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</si>
  <si>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</si>
  <si>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</si>
  <si>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</si>
  <si>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</si>
  <si>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</si>
  <si>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</si>
  <si>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</si>
  <si>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</si>
  <si>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</si>
  <si>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</si>
  <si>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</si>
  <si>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</si>
  <si>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</si>
  <si>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</si>
  <si>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</si>
  <si>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</si>
  <si>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</si>
  <si>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</si>
  <si>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</si>
  <si>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</si>
  <si>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</si>
  <si>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</si>
  <si>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</si>
  <si>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</si>
  <si>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</si>
  <si>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</si>
  <si>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</si>
  <si>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</si>
  <si>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</si>
  <si>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</si>
  <si>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</si>
  <si>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</si>
  <si>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</si>
  <si>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</si>
  <si>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</si>
  <si>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</si>
  <si>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</si>
  <si>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</si>
  <si>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</si>
  <si>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</si>
  <si>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</si>
  <si>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</si>
  <si>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</si>
  <si>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</si>
  <si>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</si>
  <si>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</si>
  <si>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</si>
  <si>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</si>
  <si>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</si>
  <si>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</si>
  <si>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</si>
  <si>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</si>
  <si>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</si>
  <si>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</si>
  <si>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</si>
  <si>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</si>
  <si>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</si>
  <si>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</si>
  <si>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</si>
  <si>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</si>
  <si>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</si>
  <si>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</si>
  <si>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</si>
  <si>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</si>
  <si>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</si>
  <si>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</si>
  <si>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</si>
  <si>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</si>
  <si>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</si>
  <si>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</si>
  <si>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</si>
  <si>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</si>
  <si>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</si>
  <si>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</si>
  <si>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</si>
  <si>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</si>
  <si>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</si>
  <si>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</si>
  <si>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</si>
  <si>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</si>
  <si>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</si>
  <si>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</si>
  <si>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</si>
  <si>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</si>
  <si>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</si>
  <si>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</si>
  <si>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</si>
  <si>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</si>
  <si>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</si>
  <si>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</si>
  <si>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</si>
  <si>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</si>
  <si>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</si>
  <si>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</si>
  <si>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</si>
  <si>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</si>
  <si>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</si>
  <si>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</si>
  <si>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</si>
  <si>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</si>
  <si>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</si>
  <si>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</si>
  <si>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</si>
  <si>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</si>
  <si>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</si>
  <si>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</si>
  <si>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</si>
  <si>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</si>
  <si>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</si>
  <si>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</si>
  <si>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</si>
  <si>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</si>
  <si>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</si>
  <si>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</si>
  <si>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</si>
  <si>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</si>
  <si>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</si>
  <si>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</si>
  <si>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</si>
  <si>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</si>
  <si>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</si>
  <si>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</si>
  <si>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</si>
  <si>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</si>
  <si>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</si>
  <si>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</si>
  <si>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</si>
  <si>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</si>
  <si>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</si>
  <si>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</si>
  <si>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</si>
  <si>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</si>
  <si>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</si>
  <si>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</si>
  <si>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</si>
  <si>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</si>
  <si>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</si>
  <si>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</si>
  <si>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</si>
  <si>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</si>
  <si>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</si>
  <si>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</si>
  <si>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</si>
  <si>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</si>
  <si>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</si>
  <si>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</si>
  <si>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</si>
  <si>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</si>
  <si>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</si>
  <si>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</si>
  <si>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</si>
  <si>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</si>
  <si>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</si>
  <si>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</si>
  <si>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</si>
  <si>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</si>
  <si>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</si>
  <si>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</si>
  <si>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</si>
  <si>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</si>
  <si>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</si>
  <si>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</si>
  <si>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</si>
  <si>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</si>
  <si>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</si>
  <si>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</si>
  <si>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</si>
  <si>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</si>
  <si>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</si>
  <si>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</si>
  <si>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</si>
  <si>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</si>
  <si>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</si>
  <si>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</si>
  <si>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</si>
  <si>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</si>
  <si>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</si>
  <si>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</si>
  <si>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</si>
  <si>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</si>
  <si>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</si>
  <si>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</si>
  <si>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</si>
  <si>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</si>
  <si>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</si>
  <si>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</si>
  <si>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</si>
  <si>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</si>
  <si>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</si>
  <si>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</si>
  <si>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</si>
  <si>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</si>
  <si>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</si>
  <si>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</si>
  <si>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</si>
  <si>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</si>
  <si>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</si>
  <si>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</si>
  <si>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</si>
  <si>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</si>
  <si>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</si>
  <si>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</si>
  <si>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</si>
  <si>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</si>
  <si>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</si>
  <si>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</si>
  <si>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</si>
  <si>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</si>
  <si>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</si>
  <si>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</si>
  <si>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</si>
  <si>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</si>
  <si>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</si>
  <si>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</si>
  <si>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</si>
  <si>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</si>
  <si>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</si>
  <si>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</si>
  <si>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</si>
  <si>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</si>
  <si>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</si>
  <si>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</si>
  <si>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</si>
  <si>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</si>
  <si>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</si>
  <si>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</si>
  <si>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</si>
  <si>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</si>
  <si>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</si>
  <si>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</si>
  <si>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</si>
  <si>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</si>
  <si>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</si>
  <si>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</si>
  <si>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</si>
  <si>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</si>
  <si>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</si>
  <si>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</si>
  <si>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</si>
  <si>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</si>
  <si>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</si>
  <si>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</si>
  <si>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</si>
  <si>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</si>
  <si>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</si>
  <si>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</si>
  <si>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</si>
  <si>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</si>
  <si>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</si>
  <si>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</si>
  <si>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</si>
  <si>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</si>
  <si>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</si>
  <si>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</si>
  <si>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</si>
  <si>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</si>
  <si>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</si>
  <si>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</si>
  <si>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</si>
  <si>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</si>
  <si>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</si>
  <si>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</si>
  <si>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</si>
  <si>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</si>
  <si>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</si>
  <si>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</si>
  <si>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</si>
  <si>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</si>
  <si>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</si>
  <si>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</si>
  <si>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</si>
  <si>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</si>
  <si>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</si>
  <si>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</si>
  <si>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</si>
  <si>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</si>
  <si>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</si>
  <si>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</si>
  <si>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</si>
  <si>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</si>
  <si>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</si>
  <si>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</si>
  <si>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</si>
  <si>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</si>
  <si>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</si>
  <si>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</si>
  <si>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</si>
  <si>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</si>
  <si>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</si>
  <si>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</si>
  <si>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</si>
  <si>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</si>
  <si>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</si>
  <si>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</si>
  <si>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</si>
  <si>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</si>
  <si>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</si>
  <si>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</si>
  <si>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</si>
  <si>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</si>
  <si>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</si>
  <si>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</si>
  <si>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</si>
  <si>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</si>
  <si>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</si>
  <si>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</si>
  <si>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</si>
  <si>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</si>
  <si>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</si>
  <si>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</si>
  <si>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</si>
  <si>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</si>
  <si>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</si>
  <si>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</si>
  <si>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</si>
  <si>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</si>
  <si>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</si>
  <si>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</si>
  <si>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</si>
  <si>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</si>
  <si>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</si>
  <si>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</si>
  <si>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</si>
  <si>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</si>
  <si>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</si>
  <si>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</si>
  <si>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</si>
  <si>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</si>
  <si>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</si>
  <si>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</si>
  <si>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</si>
  <si>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</si>
  <si>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</si>
  <si>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</si>
  <si>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</si>
  <si>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</si>
  <si>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</si>
  <si>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</si>
  <si>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</si>
  <si>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</si>
  <si>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</si>
  <si>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</si>
  <si>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</si>
  <si>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</si>
  <si>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</si>
  <si>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</si>
  <si>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</si>
  <si>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</si>
  <si>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</si>
  <si>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</si>
  <si>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</si>
  <si>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</si>
  <si>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</si>
  <si>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</si>
  <si>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</si>
  <si>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</si>
  <si>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</si>
  <si>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</si>
  <si>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</si>
  <si>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</si>
  <si>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</si>
  <si>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</si>
  <si>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</si>
  <si>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</si>
  <si>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</si>
  <si>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</si>
  <si>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</si>
  <si>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</si>
  <si>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</si>
  <si>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</si>
  <si>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</si>
  <si>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</si>
  <si>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</si>
  <si>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</si>
  <si>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</si>
  <si>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</si>
  <si>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</si>
  <si>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</si>
  <si>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</si>
  <si>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</si>
  <si>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</si>
  <si>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</si>
  <si>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</si>
  <si>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</si>
  <si>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</si>
  <si>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</si>
  <si>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</si>
  <si>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</si>
  <si>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</si>
  <si>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</si>
  <si>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</si>
  <si>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</si>
  <si>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</si>
  <si>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</si>
  <si>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</si>
  <si>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</si>
  <si>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</si>
  <si>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</si>
  <si>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</si>
  <si>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</si>
  <si>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</si>
  <si>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</si>
  <si>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</si>
  <si>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</si>
  <si>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</si>
  <si>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</si>
  <si>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</si>
  <si>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</si>
  <si>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</si>
  <si>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</si>
  <si>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</si>
  <si>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</si>
  <si>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</si>
  <si>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</si>
  <si>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</si>
  <si>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</si>
  <si>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</si>
  <si>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</si>
  <si>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</si>
  <si>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</si>
  <si>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</si>
  <si>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</si>
  <si>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</si>
  <si>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</si>
  <si>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</si>
  <si>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</si>
  <si>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</si>
  <si>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</si>
  <si>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</si>
  <si>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</si>
  <si>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</si>
  <si>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</si>
  <si>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</si>
  <si>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</si>
  <si>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</si>
  <si>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</si>
  <si>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</si>
  <si>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</si>
  <si>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</si>
  <si>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</si>
  <si>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</si>
  <si>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</si>
  <si>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</si>
  <si>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</si>
  <si>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</si>
  <si>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</si>
  <si>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</si>
  <si>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</si>
  <si>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</si>
  <si>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</si>
  <si>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</si>
  <si>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</si>
  <si>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</si>
  <si>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</si>
  <si>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</si>
  <si>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</si>
  <si>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</si>
  <si>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</si>
  <si>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</si>
  <si>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</si>
  <si>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</si>
  <si>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</si>
  <si>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</si>
  <si>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</si>
  <si>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</si>
  <si>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</si>
  <si>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</si>
  <si>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</si>
  <si>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</si>
  <si>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</si>
  <si>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</si>
  <si>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</si>
  <si>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</si>
  <si>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</si>
  <si>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</si>
  <si>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</si>
  <si>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</si>
  <si>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</si>
  <si>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</si>
  <si>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</si>
  <si>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</si>
  <si>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</si>
  <si>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</si>
  <si>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</si>
  <si>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</si>
  <si>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</si>
  <si>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</si>
  <si>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</si>
  <si>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</si>
  <si>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</si>
  <si>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</si>
  <si>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</si>
  <si>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</si>
  <si>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</si>
  <si>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</si>
  <si>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</si>
  <si>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</si>
  <si>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</si>
  <si>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</si>
  <si>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</si>
  <si>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</si>
  <si>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</si>
  <si>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</si>
  <si>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</si>
  <si>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</si>
  <si>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</si>
  <si>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</si>
  <si>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</si>
  <si>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</si>
  <si>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</si>
  <si>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</si>
  <si>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</si>
  <si>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</si>
  <si>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</si>
  <si>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</si>
  <si>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</si>
  <si>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</si>
  <si>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</si>
  <si>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</si>
  <si>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</si>
  <si>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</si>
  <si>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</si>
  <si>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</si>
  <si>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</si>
  <si>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</si>
  <si>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</si>
  <si>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</si>
  <si>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</si>
  <si>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</si>
  <si>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</si>
  <si>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</si>
  <si>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</si>
  <si>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</si>
  <si>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</si>
  <si>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</si>
  <si>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</si>
  <si>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</si>
  <si>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</si>
  <si>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</si>
  <si>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</si>
  <si>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</si>
  <si>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</si>
  <si>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</si>
  <si>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</si>
  <si>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</si>
  <si>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</si>
  <si>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</si>
  <si>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</si>
  <si>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</si>
  <si>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</si>
  <si>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</si>
  <si>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</si>
  <si>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</si>
  <si>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</si>
  <si>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</si>
  <si>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</si>
  <si>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</si>
  <si>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</si>
  <si>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</si>
  <si>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</si>
  <si>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</si>
  <si>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</si>
  <si>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</si>
  <si>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</si>
  <si>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</si>
  <si>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</si>
  <si>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</si>
  <si>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</si>
  <si>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</si>
  <si>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</si>
  <si>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</si>
  <si>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</si>
  <si>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</si>
  <si>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</si>
  <si>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</si>
  <si>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</si>
  <si>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</si>
  <si>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</si>
  <si>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</si>
  <si>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</si>
  <si>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</si>
  <si>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</si>
  <si>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</si>
  <si>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</si>
  <si>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</si>
  <si>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</si>
  <si>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</si>
  <si>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</si>
  <si>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</si>
  <si>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</si>
  <si>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</si>
  <si>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</si>
  <si>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</si>
  <si>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</si>
  <si>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</si>
  <si>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</si>
  <si>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</si>
  <si>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</si>
  <si>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</si>
  <si>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</si>
  <si>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</si>
  <si>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</si>
  <si>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</si>
  <si>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</si>
  <si>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</si>
  <si>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</si>
  <si>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</si>
  <si>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</si>
  <si>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</si>
  <si>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</si>
  <si>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</si>
  <si>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</si>
  <si>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</si>
  <si>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</si>
  <si>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</si>
  <si>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</si>
  <si>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</si>
  <si>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</si>
  <si>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</si>
  <si>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</si>
  <si>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</si>
  <si>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</si>
  <si>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</si>
  <si>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</si>
  <si>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</si>
  <si>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</si>
  <si>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</si>
  <si>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</si>
  <si>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</si>
  <si>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</si>
  <si>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</si>
  <si>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</si>
  <si>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</si>
  <si>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</si>
  <si>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</si>
  <si>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</si>
  <si>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</si>
  <si>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</si>
  <si>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</si>
  <si>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</si>
  <si>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</si>
  <si>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</si>
  <si>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</si>
  <si>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</si>
  <si>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</si>
  <si>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</si>
  <si>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</si>
  <si>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</si>
  <si>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</si>
  <si>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</si>
  <si>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</si>
  <si>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</si>
  <si>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</si>
  <si>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</si>
  <si>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</si>
  <si>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</si>
  <si>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</si>
  <si>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</si>
  <si>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</si>
  <si>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</si>
  <si>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</si>
  <si>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</si>
  <si>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</si>
  <si>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</si>
  <si>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</si>
  <si>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</si>
  <si>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</si>
  <si>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</si>
  <si>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</si>
  <si>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</si>
  <si>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</si>
  <si>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</si>
  <si>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</si>
  <si>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</si>
  <si>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</si>
  <si>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</si>
  <si>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</si>
  <si>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</si>
  <si>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</si>
  <si>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</si>
  <si>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</si>
  <si>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</si>
  <si>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</si>
  <si>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</si>
  <si>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</si>
  <si>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</si>
  <si>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</si>
  <si>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</si>
  <si>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</si>
  <si>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</si>
  <si>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</si>
  <si>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</si>
  <si>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</si>
  <si>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</si>
  <si>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</si>
  <si>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</si>
  <si>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</si>
  <si>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</si>
  <si>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</si>
  <si>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</si>
  <si>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</si>
  <si>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</si>
  <si>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</si>
  <si>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</si>
  <si>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</si>
  <si>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</si>
  <si>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</si>
  <si>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</si>
  <si>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</si>
  <si>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</si>
  <si>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</si>
  <si>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</si>
  <si>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</si>
  <si>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</si>
  <si>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</si>
  <si>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</si>
  <si>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</si>
  <si>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</si>
  <si>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</si>
  <si>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</si>
  <si>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</si>
  <si>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</si>
  <si>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</si>
  <si>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</si>
  <si>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</si>
  <si>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</si>
  <si>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</si>
  <si>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</si>
  <si>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</si>
  <si>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</si>
  <si>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</si>
  <si>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</si>
  <si>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</si>
  <si>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</si>
  <si>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</si>
  <si>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</si>
  <si>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</si>
  <si>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</si>
  <si>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</si>
  <si>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</si>
  <si>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</si>
  <si>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</si>
  <si>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</si>
  <si>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</si>
  <si>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</si>
  <si>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</si>
  <si>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</si>
  <si>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</si>
  <si>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</si>
  <si>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</si>
  <si>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</si>
  <si>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</si>
  <si>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</si>
  <si>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</si>
  <si>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</si>
  <si>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</si>
  <si>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</si>
  <si>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</si>
  <si>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</si>
  <si>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</si>
  <si>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</si>
  <si>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</si>
  <si>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</si>
  <si>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</si>
  <si>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</si>
  <si>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</si>
  <si>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</si>
  <si>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</si>
  <si>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</si>
  <si>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</si>
  <si>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</si>
  <si>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</si>
  <si>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</si>
  <si>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</si>
  <si>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</si>
  <si>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</si>
  <si>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</si>
  <si>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</si>
  <si>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</si>
  <si>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</si>
  <si>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</si>
  <si>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</si>
  <si>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</si>
  <si>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</si>
  <si>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</si>
  <si>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</si>
  <si>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</si>
  <si>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</si>
  <si>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</si>
  <si>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</si>
  <si>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</si>
  <si>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</si>
  <si>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</si>
  <si>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</si>
  <si>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</si>
  <si>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</si>
  <si>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</si>
  <si>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</si>
  <si>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 xml:space="preserve">MC1 08h20 / </t>
  </si>
  <si>
    <t>Júlo Barbosa</t>
  </si>
  <si>
    <t>Solda  - Condicionado à temperatura</t>
  </si>
  <si>
    <t>TP em preparação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</si>
  <si>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</si>
  <si>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</si>
  <si>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</si>
  <si>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</si>
  <si>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</si>
  <si>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</si>
  <si>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</si>
  <si>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</si>
  <si>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</si>
  <si>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</si>
  <si>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</si>
  <si>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</si>
  <si>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</si>
  <si>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 xml:space="preserve">Aguardando TP ficar pronta 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</si>
  <si>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</si>
  <si>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</si>
  <si>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</si>
  <si>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</si>
  <si>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</si>
  <si>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</si>
  <si>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</si>
  <si>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</si>
  <si>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</si>
  <si>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</si>
  <si>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</si>
  <si>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</si>
  <si>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</si>
  <si>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</si>
  <si>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</si>
  <si>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</si>
  <si>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</si>
  <si>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</si>
  <si>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</si>
  <si>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</si>
  <si>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</si>
  <si>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</si>
  <si>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</si>
  <si>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</si>
  <si>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</si>
  <si>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</si>
  <si>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</si>
  <si>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</si>
  <si>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</si>
  <si>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</si>
  <si>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</si>
  <si>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</si>
  <si>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</si>
  <si>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</si>
  <si>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Sem Oportundiade</t>
  </si>
  <si>
    <t>TP pronto 09h06 / Sem oportundiade de faixa</t>
  </si>
  <si>
    <t>106109</t>
  </si>
  <si>
    <t>Israel</t>
  </si>
  <si>
    <t>Recolhimento de dormentes inservíveis do km 105+700 ao 97+400</t>
  </si>
  <si>
    <t>2(Lucas +Francisco)</t>
  </si>
  <si>
    <t>Sem oportundiade devido circulação</t>
  </si>
  <si>
    <t xml:space="preserve">MC1 09:37, cco verificando faixa 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</si>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</sst>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L1" activePane="topRight" state="frozen"/>
      <selection pane="topRight" activeCell="BN36" sqref="BN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5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5" t="s">
        <v>1041</v>
      </c>
      <c r="AZ3" s="65"/>
      <c r="BA3" s="277"/>
      <c r="BB3" s="278"/>
      <c r="BC3" s="275" t="s">
        <v>1034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T73" si="3">IF(BM6="","",SUBSTITUTE(BL6," ","")&amp;SUBSTITUTE(BM6," ",""))</f>
        <v>SemOportunidade</v>
      </c>
      <c r="BT6" s="8" t="str">
        <f t="shared" si="3"/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/>
      <c r="BL7" s="64"/>
      <c r="BM7" s="142"/>
      <c r="BN7" s="142"/>
      <c r="BO7" s="142"/>
      <c r="BP7" s="244"/>
      <c r="BQ7" s="20">
        <f t="shared" si="1"/>
        <v>0</v>
      </c>
      <c r="BR7" s="20">
        <f t="shared" si="2"/>
        <v>0</v>
      </c>
      <c r="BS7" s="249" t="str">
        <f t="shared" si="3"/>
        <v/>
      </c>
      <c r="BT7" s="8" t="str">
        <f t="shared" si="3"/>
        <v/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/>
      <c r="AS8" s="118"/>
      <c r="AT8" s="118"/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/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1</v>
      </c>
      <c r="BI8" s="18"/>
      <c r="BJ8" s="242" t="s">
        <v>1124</v>
      </c>
      <c r="BK8" s="242"/>
      <c r="BL8" s="64"/>
      <c r="BM8" s="142"/>
      <c r="BN8" s="142"/>
      <c r="BO8" s="142"/>
      <c r="BP8" s="244"/>
      <c r="BQ8" s="20">
        <f>IF(OR(B8="",F8=""),"*",AY8/P8)</f>
        <v>0</v>
      </c>
      <c r="BR8" s="20">
        <f>IF(OR(B8="",F8=""),"*",BA8/Q8)</f>
        <v>0</v>
      </c>
      <c r="BS8" s="249" t="str">
        <f t="shared" si="3"/>
        <v/>
      </c>
      <c r="BT8" s="8" t="str">
        <f t="shared" si="3"/>
        <v/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 t="shared" si="3"/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 t="shared" si="3"/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 t="shared" si="3"/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 t="shared" si="3"/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 t="shared" si="3"/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/>
      <c r="AS14" s="118"/>
      <c r="AT14" s="118"/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/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1</v>
      </c>
      <c r="BI14" s="18"/>
      <c r="BJ14" s="18" t="s">
        <v>1138</v>
      </c>
      <c r="BK14" s="242"/>
      <c r="BL14" s="64"/>
      <c r="BM14" s="142"/>
      <c r="BN14" s="142"/>
      <c r="BO14" s="142"/>
      <c r="BP14" s="244"/>
      <c r="BQ14" s="13">
        <f t="shared" si="1"/>
        <v>0</v>
      </c>
      <c r="BR14" s="20">
        <f t="shared" si="2"/>
        <v>0</v>
      </c>
      <c r="BS14" s="249" t="str">
        <f t="shared" si="3"/>
        <v/>
      </c>
      <c r="BT14" s="8" t="str">
        <f t="shared" si="3"/>
        <v/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 t="shared" si="3"/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 t="shared" si="3"/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 t="shared" si="3"/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 t="shared" si="3"/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 t="shared" si="3"/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 t="shared" si="3"/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 t="shared" si="3"/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 t="shared" si="3"/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 t="shared" si="3"/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 t="shared" si="3"/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 t="shared" si="3"/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 t="shared" si="3"/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/>
      <c r="AS27" s="118"/>
      <c r="AT27" s="118"/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/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1</v>
      </c>
      <c r="BI27" s="18"/>
      <c r="BJ27" s="19" t="s">
        <v>1140</v>
      </c>
      <c r="BK27" s="19"/>
      <c r="BL27" s="17"/>
      <c r="BM27" s="142"/>
      <c r="BN27" s="142"/>
      <c r="BO27" s="142"/>
      <c r="BP27" s="244"/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/>
      </c>
      <c r="BT27" s="8" t="str">
        <f t="shared" si="3"/>
        <v/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1161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1162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1163</v>
      </c>
      <c r="BH28" s="18">
        <v>0</v>
      </c>
      <c r="BI28" s="18"/>
      <c r="BJ28" s="18" t="s">
        <v>1164</v>
      </c>
      <c r="BK28" s="19" t="s">
        <v>1164</v>
      </c>
      <c r="BL28" s="17"/>
      <c r="BM28" s="142" t="s">
        <v>548</v>
      </c>
      <c r="BN28" s="142" t="s">
        <v>563</v>
      </c>
      <c r="BO28" s="142" t="s">
        <v>636</v>
      </c>
      <c r="BP28" s="244" t="s">
        <v>1165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 t="shared" si="3"/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1166</v>
      </c>
      <c r="I29" s="156" t="s">
        <v>1166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1167</v>
      </c>
      <c r="BJ29" s="242" t="s">
        <v>1167</v>
      </c>
      <c r="BK29" s="242" t="s">
        <v>1167</v>
      </c>
      <c r="BL29" s="17"/>
      <c r="BM29" s="142" t="s">
        <v>538</v>
      </c>
      <c r="BN29" s="142" t="s">
        <v>1168</v>
      </c>
      <c r="BO29" s="142" t="s">
        <v>1168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 t="shared" si="3"/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1166</v>
      </c>
      <c r="I30" s="156" t="s">
        <v>1166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1169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1167</v>
      </c>
      <c r="BJ30" s="242" t="s">
        <v>1167</v>
      </c>
      <c r="BK30" s="242" t="s">
        <v>1167</v>
      </c>
      <c r="BL30" s="17"/>
      <c r="BM30" s="142" t="s">
        <v>538</v>
      </c>
      <c r="BN30" s="142" t="s">
        <v>1168</v>
      </c>
      <c r="BO30" s="142" t="s">
        <v>1168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 t="shared" si="3"/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1170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1170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1171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1172</v>
      </c>
      <c r="BK31" s="19"/>
      <c r="BL31" s="17"/>
      <c r="BM31" s="142" t="s">
        <v>552</v>
      </c>
      <c r="BN31" s="142" t="s">
        <v>552</v>
      </c>
      <c r="BO31" s="142" t="s">
        <v>1173</v>
      </c>
      <c r="BP31" s="244" t="s">
        <v>1174</v>
      </c>
      <c r="BQ31" s="20">
        <f>IF(OR(B31="",F31=""),"*",AY31/P31)</f>
        <v>1</v>
      </c>
      <c r="BR31" s="20">
        <f>IF(OR(B31="",F31=""),"*",BA31/Q31)</f>
        <v>0</v>
      </c>
      <c r="BS31" s="248" t="str">
        <f t="shared" si="3"/>
        <v>SemOportunidade</v>
      </c>
      <c r="BT31" s="8" t="str">
        <f t="shared" si="3"/>
        <v>SemOportunidadeSemOportunidade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1175</v>
      </c>
      <c r="I32" s="199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/>
      <c r="AT32" s="118"/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0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tr">
        <f>BS_CONTROLE[[#This Row],[Responsavel pelo boletim]]</f>
        <v>Israel</v>
      </c>
      <c r="BH32" s="18">
        <v>1</v>
      </c>
      <c r="BI32" s="18" t="s">
        <v>1179</v>
      </c>
      <c r="BJ32" s="18" t="s">
        <v>1180</v>
      </c>
      <c r="BK32" s="19"/>
      <c r="BL32" s="17"/>
      <c r="BM32" s="142"/>
      <c r="BN32" s="142"/>
      <c r="BO32" s="142"/>
      <c r="BP32" s="244"/>
      <c r="BQ32" s="20">
        <f t="shared" ref="BQ32" si="12">IF(OR(B32="",F32=""),"*",AY32/P32)</f>
        <v>0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 t="shared" si="3"/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1181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1182</v>
      </c>
      <c r="BK33" s="242" t="s">
        <v>1183</v>
      </c>
      <c r="BL33" s="17"/>
      <c r="BM33" s="142" t="s">
        <v>548</v>
      </c>
      <c r="BN33" s="142" t="s">
        <v>563</v>
      </c>
      <c r="BO33" s="142" t="s">
        <v>636</v>
      </c>
      <c r="BP33" s="242" t="s">
        <v>1182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 t="shared" si="3"/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 t="shared" si="3"/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 t="shared" si="3"/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 t="shared" si="3"/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 t="shared" si="3"/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 t="shared" si="3"/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 t="shared" si="3"/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 t="shared" si="3"/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 t="shared" si="3"/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 t="shared" si="3"/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 t="shared" si="3"/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 t="shared" si="3"/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 t="shared" si="3"/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 t="shared" si="3"/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 t="shared" si="3"/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 t="shared" si="3"/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 t="shared" si="3"/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 t="shared" si="3"/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 t="shared" si="3"/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 t="shared" si="3"/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 t="shared" si="3"/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 t="shared" si="3"/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 t="shared" si="3"/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 t="shared" si="3"/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 t="shared" si="3"/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 t="shared" si="3"/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 t="shared" si="3"/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 t="shared" si="3"/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 t="shared" si="3"/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 t="shared" si="3"/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 t="shared" si="3"/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 t="shared" si="3"/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 t="shared" si="3"/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 t="shared" si="3"/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 t="shared" si="3"/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 t="shared" si="3"/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 t="shared" si="3"/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 t="shared" si="3"/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 t="shared" si="3"/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 t="shared" si="3"/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 t="shared" si="3"/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T137" si="17">IF(BM74="","",SUBSTITUTE(BL74," ","")&amp;SUBSTITUTE(BM74," ",""))</f>
        <v/>
      </c>
      <c r="BT74" s="8" t="str">
        <f t="shared" si="17"/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 t="shared" si="17"/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 t="shared" si="17"/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 t="shared" si="17"/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 t="shared" si="17"/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 t="shared" si="17"/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 t="shared" si="17"/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 t="shared" si="17"/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 t="shared" si="17"/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 t="shared" si="17"/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 t="shared" si="17"/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 t="shared" si="17"/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 t="shared" si="17"/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 t="shared" si="17"/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 t="shared" si="17"/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 t="shared" si="17"/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 t="shared" si="17"/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 t="shared" si="17"/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 t="shared" si="17"/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 t="shared" si="17"/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 t="shared" si="17"/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 t="shared" si="17"/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 t="shared" si="17"/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 t="shared" si="17"/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 t="shared" si="17"/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 t="shared" si="17"/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 t="shared" si="17"/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 t="shared" si="17"/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 t="shared" si="17"/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 t="shared" si="17"/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 t="shared" si="17"/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 t="shared" si="17"/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 t="shared" si="17"/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 t="shared" si="17"/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 t="shared" si="17"/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 t="shared" si="17"/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 t="shared" si="17"/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 t="shared" si="17"/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 t="shared" si="17"/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 t="shared" si="17"/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 t="shared" si="17"/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 t="shared" si="17"/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 t="shared" si="17"/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 t="shared" si="17"/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 t="shared" si="17"/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 t="shared" si="17"/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 t="shared" si="17"/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 t="shared" si="17"/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 t="shared" si="17"/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 t="shared" si="17"/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 t="shared" si="17"/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 t="shared" si="17"/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 t="shared" si="17"/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 t="shared" si="17"/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 t="shared" si="17"/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 t="shared" si="17"/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 t="shared" si="17"/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 t="shared" si="17"/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 t="shared" si="17"/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 t="shared" si="17"/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 t="shared" si="17"/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 t="shared" si="17"/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 t="shared" si="17"/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 t="shared" si="17"/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T201" si="22">IF(BM138="","",SUBSTITUTE(BL138," ","")&amp;SUBSTITUTE(BM138," ",""))</f>
        <v/>
      </c>
      <c r="BT138" s="8" t="str">
        <f t="shared" si="22"/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 t="shared" si="22"/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 t="shared" si="22"/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 t="shared" si="22"/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 t="shared" si="22"/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 t="shared" si="22"/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 t="shared" si="22"/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 t="shared" si="22"/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 t="shared" si="22"/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 t="shared" si="22"/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 t="shared" si="22"/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 t="shared" si="22"/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 t="shared" si="22"/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 t="shared" si="22"/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 t="shared" si="22"/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 t="shared" si="22"/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 t="shared" si="22"/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 t="shared" si="22"/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 t="shared" si="22"/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 t="shared" si="22"/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 t="shared" si="22"/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 t="shared" si="22"/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 t="shared" si="22"/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 t="shared" si="22"/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 t="shared" si="22"/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 t="shared" si="22"/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 t="shared" si="22"/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 t="shared" si="22"/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 t="shared" si="22"/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 t="shared" si="22"/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 t="shared" si="22"/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 t="shared" si="22"/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 t="shared" si="22"/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 t="shared" si="22"/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 t="shared" si="22"/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 t="shared" si="22"/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 t="shared" si="22"/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 t="shared" si="22"/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 t="shared" si="22"/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 t="shared" si="22"/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 t="shared" si="22"/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 t="shared" si="22"/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 t="shared" si="22"/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 t="shared" si="22"/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 t="shared" si="22"/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 t="shared" si="22"/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 t="shared" si="22"/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 t="shared" si="22"/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 t="shared" si="22"/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 t="shared" si="22"/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 t="shared" si="22"/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 t="shared" si="22"/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 t="shared" si="22"/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 t="shared" si="22"/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 t="shared" si="22"/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 t="shared" si="22"/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 t="shared" si="22"/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 t="shared" si="22"/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 t="shared" si="22"/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 t="shared" si="22"/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 t="shared" si="22"/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 t="shared" si="22"/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 t="shared" si="22"/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 t="shared" si="22"/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T265" si="27">IF(BM202="","",SUBSTITUTE(BL202," ","")&amp;SUBSTITUTE(BM202," ",""))</f>
        <v/>
      </c>
      <c r="BT202" s="8" t="str">
        <f t="shared" si="27"/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 t="shared" si="27"/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 t="shared" si="27"/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 t="shared" si="27"/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 t="shared" si="27"/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 t="shared" si="27"/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 t="shared" si="27"/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 t="shared" si="27"/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 t="shared" si="27"/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 t="shared" si="27"/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 t="shared" si="27"/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 t="shared" si="27"/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 t="shared" si="27"/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 t="shared" si="27"/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 t="shared" si="27"/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 t="shared" si="27"/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 t="shared" si="27"/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 t="shared" si="27"/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 t="shared" si="27"/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 t="shared" si="27"/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 t="shared" si="27"/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 t="shared" si="27"/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 t="shared" si="27"/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 t="shared" si="27"/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 t="shared" si="27"/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 t="shared" si="27"/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 t="shared" si="27"/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 t="shared" si="27"/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 t="shared" si="27"/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 t="shared" si="27"/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 t="shared" si="27"/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 t="shared" si="27"/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 t="shared" si="27"/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 t="shared" si="27"/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 t="shared" si="27"/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 t="shared" si="27"/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 t="shared" si="27"/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 t="shared" si="27"/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 t="shared" si="27"/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 t="shared" si="27"/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 t="shared" si="27"/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 t="shared" si="27"/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 t="shared" si="27"/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 t="shared" si="27"/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 t="shared" si="27"/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 t="shared" si="27"/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 t="shared" si="27"/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 t="shared" si="27"/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 t="shared" si="27"/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 t="shared" si="27"/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 t="shared" si="27"/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 t="shared" si="27"/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 t="shared" si="27"/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 t="shared" si="27"/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 t="shared" si="27"/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 t="shared" si="27"/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 t="shared" si="27"/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 t="shared" si="27"/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 t="shared" si="27"/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 t="shared" si="27"/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 t="shared" si="27"/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 t="shared" si="27"/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 t="shared" si="27"/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 t="shared" si="27"/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T329" si="32">IF(BM266="","",SUBSTITUTE(BL266," ","")&amp;SUBSTITUTE(BM266," ",""))</f>
        <v/>
      </c>
      <c r="BT266" s="8" t="str">
        <f t="shared" si="32"/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 t="shared" si="32"/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 t="shared" si="32"/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 t="shared" si="32"/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 t="shared" si="32"/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 t="shared" si="32"/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 t="shared" si="32"/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 t="shared" si="32"/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 t="shared" si="32"/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 t="shared" si="32"/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 t="shared" si="32"/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 t="shared" si="32"/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 t="shared" si="32"/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 t="shared" si="32"/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 t="shared" si="32"/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 t="shared" si="32"/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 t="shared" si="32"/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 t="shared" si="32"/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 t="shared" si="32"/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 t="shared" si="32"/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 t="shared" si="32"/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 t="shared" si="32"/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 t="shared" si="32"/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 t="shared" si="32"/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 t="shared" si="32"/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 t="shared" si="32"/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 t="shared" si="32"/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 t="shared" si="32"/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 t="shared" si="32"/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 t="shared" si="32"/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 t="shared" si="32"/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 t="shared" si="32"/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 t="shared" si="32"/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 t="shared" si="32"/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 t="shared" si="32"/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 t="shared" si="32"/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 t="shared" si="32"/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 t="shared" si="32"/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 t="shared" si="32"/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 t="shared" si="32"/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 t="shared" si="32"/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 t="shared" si="32"/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 t="shared" si="32"/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 t="shared" si="32"/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 t="shared" si="32"/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 t="shared" si="32"/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 t="shared" si="32"/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 t="shared" si="32"/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 t="shared" si="32"/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 t="shared" si="32"/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 t="shared" si="32"/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 t="shared" si="32"/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 t="shared" si="32"/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 t="shared" si="32"/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 t="shared" si="32"/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 t="shared" si="32"/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 t="shared" si="32"/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 t="shared" si="32"/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 t="shared" si="32"/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 t="shared" si="32"/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 t="shared" si="32"/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 t="shared" si="32"/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 t="shared" si="32"/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 t="shared" si="32"/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T393" si="37">IF(BM330="","",SUBSTITUTE(BL330," ","")&amp;SUBSTITUTE(BM330," ",""))</f>
        <v/>
      </c>
      <c r="BT330" s="8" t="str">
        <f t="shared" si="37"/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 t="shared" si="37"/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 t="shared" si="37"/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 t="shared" si="37"/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 t="shared" si="37"/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 t="shared" si="37"/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 t="shared" si="37"/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 t="shared" si="37"/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 t="shared" si="37"/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 t="shared" si="37"/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 t="shared" si="37"/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 t="shared" si="37"/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 t="shared" si="37"/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 t="shared" si="37"/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 t="shared" si="37"/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 t="shared" si="37"/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 t="shared" si="37"/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 t="shared" si="37"/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 t="shared" si="37"/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 t="shared" si="37"/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 t="shared" si="37"/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 t="shared" si="37"/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 t="shared" si="37"/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 t="shared" si="37"/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 t="shared" si="37"/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 t="shared" si="37"/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 t="shared" si="37"/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 t="shared" si="37"/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 t="shared" si="37"/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 t="shared" si="37"/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 t="shared" si="37"/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 t="shared" si="37"/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 t="shared" si="37"/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 t="shared" si="37"/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 t="shared" si="37"/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 t="shared" si="37"/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 t="shared" si="37"/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 t="shared" si="37"/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 t="shared" si="37"/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 t="shared" si="37"/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 t="shared" si="37"/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 t="shared" si="37"/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 t="shared" si="37"/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 t="shared" si="37"/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 t="shared" si="37"/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 t="shared" si="37"/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 t="shared" si="37"/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 t="shared" si="37"/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 t="shared" si="37"/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 t="shared" si="37"/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 t="shared" si="37"/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 t="shared" si="37"/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 t="shared" si="37"/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 t="shared" si="37"/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 t="shared" si="37"/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 t="shared" si="37"/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 t="shared" si="37"/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 t="shared" si="37"/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 t="shared" si="37"/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 t="shared" si="37"/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 t="shared" si="37"/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 t="shared" si="37"/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 t="shared" si="37"/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 t="shared" si="37"/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T457" si="42">IF(BM394="","",SUBSTITUTE(BL394," ","")&amp;SUBSTITUTE(BM394," ",""))</f>
        <v/>
      </c>
      <c r="BT394" s="8" t="str">
        <f t="shared" si="42"/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 t="shared" si="42"/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 t="shared" si="42"/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 t="shared" si="42"/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 t="shared" si="42"/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 t="shared" si="42"/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 t="shared" si="42"/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 t="shared" si="42"/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 t="shared" si="42"/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 t="shared" si="42"/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 t="shared" si="42"/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 t="shared" si="42"/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 t="shared" si="42"/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 t="shared" si="42"/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 t="shared" si="42"/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 t="shared" si="42"/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 t="shared" si="42"/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 t="shared" si="42"/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 t="shared" si="42"/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 t="shared" si="42"/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 t="shared" si="42"/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 t="shared" si="42"/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 t="shared" si="42"/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 t="shared" si="42"/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 t="shared" si="42"/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 t="shared" si="42"/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 t="shared" si="42"/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 t="shared" si="42"/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 t="shared" si="42"/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 t="shared" si="42"/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 t="shared" si="42"/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 t="shared" si="42"/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 t="shared" si="42"/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 t="shared" si="42"/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 t="shared" si="42"/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 t="shared" si="42"/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 t="shared" si="42"/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 t="shared" si="42"/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 t="shared" si="42"/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 t="shared" si="42"/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 t="shared" si="42"/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 t="shared" si="42"/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 t="shared" si="42"/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 t="shared" si="42"/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 t="shared" si="42"/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 t="shared" si="42"/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 t="shared" si="42"/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 t="shared" si="42"/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 t="shared" si="42"/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 t="shared" si="42"/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 t="shared" si="42"/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 t="shared" si="42"/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 t="shared" si="42"/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 t="shared" si="42"/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 t="shared" si="42"/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 t="shared" si="42"/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 t="shared" si="42"/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 t="shared" si="42"/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 t="shared" si="42"/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 t="shared" si="42"/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 t="shared" si="42"/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 t="shared" si="42"/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 t="shared" si="42"/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 t="shared" si="42"/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T521" si="47">IF(BM458="","",SUBSTITUTE(BL458," ","")&amp;SUBSTITUTE(BM458," ",""))</f>
        <v/>
      </c>
      <c r="BT458" s="8" t="str">
        <f t="shared" si="47"/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 t="shared" si="47"/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 t="shared" si="47"/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 t="shared" si="47"/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 t="shared" si="47"/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 t="shared" si="47"/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 t="shared" si="47"/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 t="shared" si="47"/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 t="shared" si="47"/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 t="shared" si="47"/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 t="shared" si="47"/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 t="shared" si="47"/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 t="shared" si="47"/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 t="shared" si="47"/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 t="shared" si="47"/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 t="shared" si="47"/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 t="shared" si="47"/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 t="shared" si="47"/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 t="shared" si="47"/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 t="shared" si="47"/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 t="shared" si="47"/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 t="shared" si="47"/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 t="shared" si="47"/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 t="shared" si="47"/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 t="shared" si="47"/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 t="shared" si="47"/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 t="shared" si="47"/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 t="shared" si="47"/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 t="shared" si="47"/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 t="shared" si="47"/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 t="shared" si="47"/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 t="shared" si="47"/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 t="shared" si="47"/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:BK32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:BK32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1184</v>
      </c>
      <c r="V1" s="293"/>
      <c r="W1" s="293"/>
    </row>
    <row r="2" spans="1:23" s="90" customFormat="1">
      <c r="A2" s="93" t="s">
        <v>1185</v>
      </c>
      <c r="B2" s="93" t="s">
        <v>1186</v>
      </c>
      <c r="C2" s="93" t="s">
        <v>511</v>
      </c>
      <c r="D2" s="94" t="s">
        <v>1063</v>
      </c>
      <c r="E2" s="94" t="s">
        <v>1064</v>
      </c>
      <c r="F2" s="94" t="s">
        <v>1187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1188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1189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1190</v>
      </c>
      <c r="D5" s="295"/>
      <c r="E5" s="295"/>
      <c r="F5" s="295"/>
      <c r="G5" s="295"/>
      <c r="H5" s="295"/>
      <c r="I5" s="295"/>
      <c r="J5" s="296"/>
      <c r="K5" s="297" t="s">
        <v>1191</v>
      </c>
      <c r="L5" s="298"/>
      <c r="M5" s="298"/>
      <c r="N5" s="298"/>
      <c r="O5" s="299" t="s">
        <v>1192</v>
      </c>
      <c r="P5" s="300"/>
    </row>
    <row r="6" spans="1:16" s="80" customFormat="1" ht="15" customHeight="1">
      <c r="A6" s="72" t="s">
        <v>1187</v>
      </c>
      <c r="B6" s="81" t="s">
        <v>1186</v>
      </c>
      <c r="C6" s="82" t="s">
        <v>1063</v>
      </c>
      <c r="D6" s="83" t="s">
        <v>1064</v>
      </c>
      <c r="E6" s="82" t="s">
        <v>1193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1194</v>
      </c>
      <c r="M6" s="86" t="s">
        <v>710</v>
      </c>
      <c r="N6" s="87" t="s">
        <v>1058</v>
      </c>
      <c r="O6" s="203" t="s">
        <v>1101</v>
      </c>
      <c r="P6" s="147" t="s">
        <v>1195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*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1</v>
      </c>
      <c r="P9" s="180" t="str">
        <f>IF($A$2=1,IF(SP_NORTE!BJ8="","*",SP_NORTE!BJ8),IF(SP_NORTE!BK8="","*",SP_NORTE!BK8))</f>
        <v>*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1</v>
      </c>
      <c r="P14" s="180" t="str">
        <f>IF($A$2=1,IF(SP_NORTE!BJ14="","*",SP_NORTE!BJ14),IF(SP_NORTE!BK14="","*",SP_NORTE!BK14))</f>
        <v>*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*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1</v>
      </c>
      <c r="P29" s="180" t="str">
        <f>IF($A$2=1,IF(SP_NORTE!BJ32="","*",SP_NORTE!BJ32),IF(SP_NORTE!BK32="","*",SP_NORTE!BK32))</f>
        <v>*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1196</v>
      </c>
      <c r="C2" s="132" t="s">
        <v>1048</v>
      </c>
      <c r="D2" s="82" t="s">
        <v>1050</v>
      </c>
      <c r="E2" s="82" t="s">
        <v>1197</v>
      </c>
      <c r="F2" s="110" t="s">
        <v>1198</v>
      </c>
      <c r="G2" s="82" t="s">
        <v>1199</v>
      </c>
      <c r="H2" s="82" t="s">
        <v>1200</v>
      </c>
      <c r="I2" s="82" t="s">
        <v>1201</v>
      </c>
      <c r="J2" s="82" t="s">
        <v>1202</v>
      </c>
      <c r="K2" s="84" t="s">
        <v>1203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2025-12-01T14:07:57Z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