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08" documentId="120_S{118792C3-22EF-5104-A093-F22BFE3913F3}" xr6:coauthVersionLast="47" xr6:coauthVersionMax="47" xr10:uidLastSave="{6BEB7C6D-DC86-4840-9AA8-E4D8DFF31F0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M16" i="1" a="1"/>
  <c r="M16" i="1"/>
  <c r="AY977" i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L6" i="15" s="1"/>
  <c r="M9" i="1" a="1"/>
  <c r="M9" i="1" s="1"/>
  <c r="K6" i="15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L5" i="15" s="1"/>
  <c r="M977" i="1" a="1"/>
  <c r="M977" i="1" s="1"/>
  <c r="K5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R9" i="15" s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K9" i="15" s="1"/>
  <c r="N12" i="1" a="1"/>
  <c r="N12" i="1"/>
  <c r="L9" i="15" s="1"/>
  <c r="R12" i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R4" i="15" s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R6" i="15" s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R7" i="15" s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R8" i="15" s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N14" i="1" a="1"/>
  <c r="N14" i="1"/>
  <c r="L11" i="15" s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R21" i="15" s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R22" i="15" s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N15" i="1" a="1"/>
  <c r="N15" i="1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R23" i="15" s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R24" i="15" s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AM16" i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R26" i="15" s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R27" i="15" s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R28" i="15" s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R29" i="15" s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R30" i="15" s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R31" i="15" s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R10" i="15" s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R11" i="15" s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R12" i="15" s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R13" i="15" s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R15" i="15" s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N17" i="1" a="1"/>
  <c r="N17" i="1" s="1"/>
  <c r="L14" i="15" s="1"/>
  <c r="R17" i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/>
  <c r="E15" i="15" s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N19" i="1" a="1"/>
  <c r="N19" i="1" s="1"/>
  <c r="L16" i="15" s="1"/>
  <c r="R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N20" i="1" a="1"/>
  <c r="N20" i="1" s="1"/>
  <c r="L17" i="15" s="1"/>
  <c r="R20" i="1"/>
  <c r="S20" i="1" a="1"/>
  <c r="S20" i="1" s="1"/>
  <c r="D17" i="15" s="1"/>
  <c r="T20" i="1" a="1"/>
  <c r="T20" i="1" s="1"/>
  <c r="E17" i="15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N21" i="1" a="1"/>
  <c r="N21" i="1" s="1"/>
  <c r="L18" i="15" s="1"/>
  <c r="R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N22" i="1" a="1"/>
  <c r="N22" i="1" s="1"/>
  <c r="L19" i="15" s="1"/>
  <c r="R22" i="1"/>
  <c r="S22" i="1" a="1"/>
  <c r="S22" i="1" s="1"/>
  <c r="D19" i="15" s="1"/>
  <c r="T22" i="1" a="1"/>
  <c r="T22" i="1"/>
  <c r="E19" i="15" s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N23" i="1" a="1"/>
  <c r="N23" i="1" s="1"/>
  <c r="L20" i="15" s="1"/>
  <c r="R23" i="1"/>
  <c r="S23" i="1" a="1"/>
  <c r="S23" i="1" s="1"/>
  <c r="D20" i="15" s="1"/>
  <c r="T23" i="1" a="1"/>
  <c r="T23" i="1" s="1"/>
  <c r="E20" i="15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N27" i="1" a="1"/>
  <c r="N27" i="1" s="1"/>
  <c r="L24" i="15" s="1"/>
  <c r="R27" i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N28" i="1" a="1"/>
  <c r="N28" i="1" s="1"/>
  <c r="L25" i="15" s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N29" i="1" a="1"/>
  <c r="N29" i="1" s="1"/>
  <c r="L26" i="15" s="1"/>
  <c r="R29" i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N33" i="1" a="1"/>
  <c r="N33" i="1" s="1"/>
  <c r="L30" i="15" s="1"/>
  <c r="R33" i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N34" i="1" a="1"/>
  <c r="N34" i="1" s="1"/>
  <c r="L31" i="15" s="1"/>
  <c r="R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N35" i="1" a="1"/>
  <c r="N35" i="1" s="1"/>
  <c r="L32" i="15" s="1"/>
  <c r="R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N36" i="1" a="1"/>
  <c r="N36" i="1" s="1"/>
  <c r="L33" i="15" s="1"/>
  <c r="R36" i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R500" i="1"/>
  <c r="BS500" i="1"/>
  <c r="BQ500" i="1" s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R705" i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R797" i="1"/>
  <c r="BS797" i="1"/>
  <c r="BQ797" i="1" s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AP878" i="1"/>
  <c r="AQ878" i="1"/>
  <c r="BR878" i="1"/>
  <c r="BS878" i="1"/>
  <c r="BT940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AP884" i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BE890" i="1" s="1" a="1"/>
  <c r="BE890" i="1" s="1"/>
  <c r="AP890" i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BE899" i="1" s="1" a="1"/>
  <c r="BE899" i="1" s="1"/>
  <c r="AP899" i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AP902" i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R912" i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AP913" i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AP923" i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BE928" i="1" s="1" a="1"/>
  <c r="BE928" i="1" s="1"/>
  <c r="AP928" i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93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BQ868" i="1" l="1"/>
  <c r="BQ856" i="1"/>
  <c r="BQ853" i="1"/>
  <c r="BQ829" i="1"/>
  <c r="BQ826" i="1"/>
  <c r="BQ805" i="1"/>
  <c r="BQ802" i="1"/>
  <c r="BQ799" i="1"/>
  <c r="BQ691" i="1"/>
  <c r="BQ688" i="1"/>
  <c r="BQ665" i="1"/>
  <c r="BQ662" i="1"/>
  <c r="BQ645" i="1"/>
  <c r="BQ630" i="1"/>
  <c r="BQ610" i="1"/>
  <c r="BQ607" i="1"/>
  <c r="BQ604" i="1"/>
  <c r="BQ537" i="1"/>
  <c r="BQ531" i="1"/>
  <c r="BQ491" i="1"/>
  <c r="BQ488" i="1"/>
  <c r="BQ485" i="1"/>
  <c r="BQ479" i="1"/>
  <c r="BQ467" i="1"/>
  <c r="BQ452" i="1"/>
  <c r="BQ331" i="1"/>
  <c r="BQ314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41" i="1"/>
  <c r="BQ336" i="1"/>
  <c r="BQ333" i="1"/>
  <c r="L977" i="15"/>
  <c r="M980" i="10"/>
  <c r="K980" i="10"/>
  <c r="BQ912" i="1"/>
  <c r="M974" i="10"/>
  <c r="K974" i="10"/>
  <c r="M968" i="10"/>
  <c r="K968" i="10"/>
  <c r="M962" i="10"/>
  <c r="K962" i="10"/>
  <c r="M959" i="10"/>
  <c r="K959" i="10"/>
  <c r="BQ794" i="1"/>
  <c r="BQ791" i="1"/>
  <c r="BQ788" i="1"/>
  <c r="BQ312" i="1"/>
  <c r="BQ273" i="1"/>
  <c r="BQ270" i="1"/>
  <c r="BQ195" i="1"/>
  <c r="BQ192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784" i="1"/>
  <c r="BQ524" i="1"/>
  <c r="BQ522" i="1"/>
  <c r="BQ432" i="1"/>
  <c r="BQ429" i="1"/>
  <c r="BQ426" i="1"/>
  <c r="BQ381" i="1"/>
  <c r="BQ375" i="1"/>
  <c r="BQ370" i="1"/>
  <c r="BQ354" i="1"/>
  <c r="BQ343" i="1"/>
  <c r="BQ340" i="1"/>
  <c r="BQ338" i="1"/>
  <c r="BQ335" i="1"/>
  <c r="BQ330" i="1"/>
  <c r="BQ322" i="1"/>
  <c r="BQ319" i="1"/>
  <c r="BQ309" i="1"/>
  <c r="BQ306" i="1"/>
  <c r="BQ305" i="1"/>
  <c r="BQ269" i="1"/>
  <c r="BQ216" i="1"/>
  <c r="BQ180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848" i="1"/>
  <c r="BQ842" i="1"/>
  <c r="BQ839" i="1"/>
  <c r="BQ821" i="1"/>
  <c r="BQ818" i="1"/>
  <c r="BQ815" i="1"/>
  <c r="BQ806" i="1"/>
  <c r="BQ786" i="1"/>
  <c r="BQ777" i="1"/>
  <c r="BQ771" i="1"/>
  <c r="BQ768" i="1"/>
  <c r="BQ759" i="1"/>
  <c r="BQ732" i="1"/>
  <c r="BQ705" i="1"/>
  <c r="BQ294" i="1"/>
  <c r="BQ175" i="1"/>
  <c r="BQ172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36" i="1"/>
  <c r="K33" i="15"/>
  <c r="AM35" i="1"/>
  <c r="K32" i="15"/>
  <c r="AM34" i="1"/>
  <c r="K31" i="15"/>
  <c r="AM33" i="1"/>
  <c r="K30" i="15"/>
  <c r="AM32" i="1"/>
  <c r="K29" i="15"/>
  <c r="AM31" i="1"/>
  <c r="K28" i="15"/>
  <c r="AM30" i="1"/>
  <c r="K27" i="15"/>
  <c r="AM29" i="1"/>
  <c r="K26" i="15"/>
  <c r="AM28" i="1"/>
  <c r="K25" i="15"/>
  <c r="AM27" i="1"/>
  <c r="K24" i="15"/>
  <c r="AM26" i="1"/>
  <c r="K23" i="15"/>
  <c r="AM25" i="1"/>
  <c r="K22" i="15"/>
  <c r="AM24" i="1"/>
  <c r="K21" i="15"/>
  <c r="AM23" i="1"/>
  <c r="K20" i="15"/>
  <c r="AM22" i="1"/>
  <c r="K19" i="15"/>
  <c r="AM21" i="1"/>
  <c r="K18" i="15"/>
  <c r="AM20" i="1"/>
  <c r="K17" i="15"/>
  <c r="AM19" i="1"/>
  <c r="K16" i="15"/>
  <c r="AM18" i="1"/>
  <c r="K15" i="15"/>
  <c r="AM17" i="1"/>
  <c r="K14" i="15"/>
  <c r="AM15" i="1"/>
  <c r="K12" i="15"/>
  <c r="AM14" i="1"/>
  <c r="K11" i="15"/>
  <c r="AM13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27" i="1"/>
  <c r="BQ909" i="1"/>
  <c r="BQ906" i="1"/>
  <c r="BQ903" i="1"/>
  <c r="BQ891" i="1"/>
  <c r="BQ888" i="1"/>
  <c r="BQ885" i="1"/>
  <c r="BQ882" i="1"/>
  <c r="BQ879" i="1"/>
  <c r="BQ866" i="1"/>
  <c r="BQ851" i="1"/>
  <c r="BQ499" i="1"/>
  <c r="BQ494" i="1"/>
  <c r="BQ400" i="1"/>
  <c r="BQ397" i="1"/>
  <c r="BQ391" i="1"/>
  <c r="BQ740" i="1"/>
  <c r="BQ713" i="1"/>
  <c r="BQ710" i="1"/>
  <c r="BQ707" i="1"/>
  <c r="BQ702" i="1"/>
  <c r="BQ699" i="1"/>
  <c r="BQ696" i="1"/>
  <c r="BQ687" i="1"/>
  <c r="BQ673" i="1"/>
  <c r="BQ670" i="1"/>
  <c r="BQ667" i="1"/>
  <c r="BQ612" i="1"/>
  <c r="BQ594" i="1"/>
  <c r="BQ546" i="1"/>
  <c r="BQ544" i="1"/>
  <c r="BQ541" i="1"/>
  <c r="BQ538" i="1"/>
  <c r="BQ527" i="1"/>
  <c r="BQ498" i="1"/>
  <c r="BQ449" i="1"/>
  <c r="BQ437" i="1"/>
  <c r="BQ434" i="1"/>
  <c r="BQ422" i="1"/>
  <c r="BQ413" i="1"/>
  <c r="BQ266" i="1"/>
  <c r="BQ259" i="1"/>
  <c r="BQ256" i="1"/>
  <c r="BQ251" i="1"/>
  <c r="BQ248" i="1"/>
  <c r="BQ243" i="1"/>
  <c r="BQ240" i="1"/>
  <c r="BQ237" i="1"/>
  <c r="BQ229" i="1"/>
  <c r="BQ222" i="1"/>
  <c r="BQ207" i="1"/>
  <c r="BQ178" i="1"/>
  <c r="BQ173" i="1"/>
  <c r="BQ170" i="1"/>
  <c r="BQ167" i="1"/>
  <c r="BQ937" i="1"/>
  <c r="BQ934" i="1"/>
  <c r="BQ931" i="1"/>
  <c r="BQ878" i="1"/>
  <c r="BQ846" i="1"/>
  <c r="BQ843" i="1"/>
  <c r="BQ840" i="1"/>
  <c r="BQ831" i="1"/>
  <c r="BQ824" i="1"/>
  <c r="BQ781" i="1"/>
  <c r="BQ778" i="1"/>
  <c r="BQ775" i="1"/>
  <c r="BQ766" i="1"/>
  <c r="BQ748" i="1"/>
  <c r="BQ745" i="1"/>
  <c r="BQ742" i="1"/>
  <c r="BQ657" i="1"/>
  <c r="BQ637" i="1"/>
  <c r="BQ548" i="1"/>
  <c r="BQ474" i="1"/>
  <c r="BQ471" i="1"/>
  <c r="BQ412" i="1"/>
  <c r="BQ410" i="1"/>
  <c r="BQ407" i="1"/>
  <c r="BQ404" i="1"/>
  <c r="BQ398" i="1"/>
  <c r="BQ389" i="1"/>
  <c r="BQ372" i="1"/>
  <c r="BQ369" i="1"/>
  <c r="BQ358" i="1"/>
  <c r="BQ345" i="1"/>
  <c r="BQ935" i="1"/>
  <c r="BQ644" i="1"/>
  <c r="BQ576" i="1"/>
  <c r="BQ526" i="1"/>
  <c r="BQ521" i="1"/>
  <c r="BQ493" i="1"/>
  <c r="BQ475" i="1"/>
  <c r="BQ425" i="1"/>
  <c r="BQ384" i="1"/>
  <c r="BQ328" i="1"/>
  <c r="BQ326" i="1"/>
  <c r="BQ310" i="1"/>
  <c r="BQ302" i="1"/>
  <c r="BQ296" i="1"/>
  <c r="BQ291" i="1"/>
  <c r="BQ288" i="1"/>
  <c r="BQ285" i="1"/>
  <c r="BQ282" i="1"/>
  <c r="BQ279" i="1"/>
  <c r="BQ278" i="1"/>
  <c r="BQ274" i="1"/>
  <c r="BQ263" i="1"/>
  <c r="BQ260" i="1"/>
  <c r="BQ254" i="1"/>
  <c r="BQ252" i="1"/>
  <c r="BQ249" i="1"/>
  <c r="BQ246" i="1"/>
  <c r="BQ241" i="1"/>
  <c r="BQ238" i="1"/>
  <c r="BQ233" i="1"/>
  <c r="BQ213" i="1"/>
  <c r="BQ211" i="1"/>
  <c r="BQ202" i="1"/>
  <c r="BQ200" i="1"/>
  <c r="BQ191" i="1"/>
  <c r="BQ188" i="1"/>
  <c r="BQ936" i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F200" i="12"/>
  <c r="G204" i="10"/>
  <c r="K200" i="15"/>
  <c r="D203" i="10"/>
  <c r="E199" i="15"/>
  <c r="C203" i="10"/>
  <c r="D199" i="15"/>
  <c r="AN140" i="1"/>
  <c r="L199" i="15"/>
  <c r="AM140" i="1"/>
  <c r="F199" i="12"/>
  <c r="G203" i="10"/>
  <c r="K199" i="15"/>
  <c r="D202" i="10"/>
  <c r="E198" i="15"/>
  <c r="C202" i="10"/>
  <c r="D198" i="15"/>
  <c r="AN139" i="1"/>
  <c r="L198" i="15"/>
  <c r="AM139" i="1"/>
  <c r="F198" i="12"/>
  <c r="G202" i="10"/>
  <c r="K198" i="15"/>
  <c r="D201" i="10"/>
  <c r="E197" i="15"/>
  <c r="C201" i="10"/>
  <c r="D197" i="15"/>
  <c r="AM138" i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L130" i="10" s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L86" i="10" s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D9" i="10"/>
  <c r="C9" i="10"/>
  <c r="F5" i="12"/>
  <c r="G9" i="10"/>
  <c r="L8" i="10"/>
  <c r="N8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L970" i="10" s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N65" i="10" s="1"/>
  <c r="BQ977" i="1"/>
  <c r="D7" i="10"/>
  <c r="P7" i="10"/>
  <c r="G7" i="10"/>
  <c r="C7" i="10"/>
  <c r="C16" i="9"/>
  <c r="C15" i="9"/>
  <c r="N583" i="10" l="1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<sst xmlns="http://schemas.openxmlformats.org/spreadsheetml/2006/main" count="3717" uniqueCount="1184">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</sst>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1">
      <filters>
        <dateGroupItem year="2026" month="3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I1" activePane="topRight" state="frozen"/>
      <selection pane="topRight" activeCell="G72" sqref="G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763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768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 hidden="1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4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787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60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61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62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63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64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65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66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67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68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69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70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71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72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73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74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75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76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77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78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79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80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81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82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83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84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85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86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87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88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89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90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91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92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93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94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95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96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97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98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99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100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101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102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103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104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105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106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107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108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109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110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111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112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113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114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115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116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117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118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119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120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121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122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123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124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125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126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127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128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129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130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131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132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133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134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135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136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137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138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139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140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141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142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143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144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145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146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147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148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149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150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151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152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153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154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155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156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157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158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159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160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161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162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163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164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165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166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167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168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169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170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171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172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173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174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175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176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177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178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179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180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181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182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183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184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185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186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187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188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189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190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191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192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193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194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195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196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197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198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199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200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201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202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203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204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205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206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207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208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209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210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211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212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213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214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215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216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217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218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219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220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221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222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223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224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225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226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227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228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229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230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231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232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233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234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235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236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237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238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239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240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241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242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243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244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245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246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247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248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249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250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251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252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253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254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255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256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257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258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259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260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261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262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263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264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265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266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267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268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269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270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271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272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273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274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275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276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277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278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279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280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281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282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283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284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285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286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287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288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289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290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291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292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293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294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295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296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297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298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299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300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301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302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303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305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306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307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308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309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310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311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312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313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314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315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316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317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318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319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320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321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322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323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324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325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326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327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328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329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330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331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332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333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334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335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336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337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338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339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340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341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342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343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344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345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346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347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348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349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350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351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352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353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354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355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356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357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358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359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360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361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362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363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364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365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366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367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368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369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370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371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372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373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374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375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376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377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378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379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380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381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382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383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384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385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386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387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388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389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390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391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392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393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394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395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396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397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398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399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400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401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402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403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404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405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406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407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408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409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410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411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412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413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414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415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416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417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418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419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420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421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422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423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424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425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426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427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428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429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430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431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432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433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434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435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436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437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438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439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440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441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442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443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444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445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446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447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448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449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450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451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452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453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454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455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456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457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458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459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460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461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462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463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464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465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466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467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468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469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470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471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472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473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474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475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476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477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478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479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480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481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482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483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484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485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486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487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488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489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490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491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492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493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494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495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496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497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498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499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500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501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502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503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504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505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506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507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508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509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510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511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512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513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514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515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516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517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518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519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520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521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522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523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524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525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526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527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528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529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530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532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533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534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535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536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537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538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539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540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541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542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543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544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545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546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547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548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549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550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551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552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553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554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555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556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557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558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559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560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561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562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563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564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565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566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567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568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569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570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571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572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573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574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575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576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577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578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579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580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581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582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583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584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585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586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587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588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589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590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591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592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593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594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595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596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597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598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599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600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601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602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603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604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605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606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607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608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609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610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611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612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613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614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615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616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617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618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619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620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621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622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623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624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625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626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627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628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629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630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631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632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633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634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635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636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637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638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639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640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641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642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643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644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645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646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647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648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649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650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651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652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653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654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655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656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657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658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659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660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661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662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663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664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665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666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667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668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669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670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671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672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673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674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675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676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677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678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679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680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681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682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683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684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685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686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687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688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689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690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691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692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693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694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695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696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697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698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699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700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701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702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703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704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705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706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707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708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709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710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711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712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713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714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715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716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717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718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719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720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721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722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723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724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725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726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727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728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729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730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731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732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733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734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735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736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737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738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739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740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741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742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743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744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745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746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747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748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749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750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751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752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753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754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755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756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757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758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759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760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761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762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764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765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767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769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778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779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788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789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790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791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792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793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794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795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796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797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798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799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800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801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802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803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804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805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806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807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808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809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810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811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812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813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814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815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816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817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818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819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820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821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822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823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824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825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826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827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828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829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830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831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832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833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834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835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836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837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838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839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840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841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842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843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844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845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846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847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848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849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850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851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852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853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854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855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856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857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858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859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860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861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862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863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864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865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866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867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868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869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870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871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872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873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874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875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876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877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878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879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880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881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882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883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884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885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886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887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888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889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890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891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892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893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894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895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896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897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898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899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900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901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902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903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904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905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906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907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908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909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910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911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912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913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914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915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916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917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918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919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920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921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922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923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924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925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926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927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928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929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930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931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932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933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934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935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936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937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938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939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940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941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942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943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944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945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946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947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948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949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950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951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952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953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954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955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956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957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958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959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960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961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962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963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964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965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966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967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968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969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970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971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972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973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974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975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976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977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978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979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980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981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982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983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984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985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986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987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988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989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990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991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992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993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994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15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 hidden="1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5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 hidden="1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9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304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>
        <v>995</v>
      </c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30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 t="s">
        <v>389</v>
      </c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51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 t="s">
        <v>389</v>
      </c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52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 t="s">
        <v>380</v>
      </c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57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 t="s">
        <v>389</v>
      </c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54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 t="s">
        <v>389</v>
      </c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53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 t="s">
        <v>380</v>
      </c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 hidden="1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14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>
        <v>435</v>
      </c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2</v>
      </c>
      <c r="BI950" s="17"/>
      <c r="BJ950" s="17" t="s">
        <v>1036</v>
      </c>
      <c r="BK950" s="18" t="s">
        <v>1037</v>
      </c>
      <c r="BL950" s="16"/>
      <c r="BM950" s="130" t="s">
        <v>410</v>
      </c>
      <c r="BN950" s="130" t="s">
        <v>410</v>
      </c>
      <c r="BO950" s="130" t="s">
        <v>410</v>
      </c>
      <c r="BP950" s="18" t="s">
        <v>558</v>
      </c>
      <c r="BQ950" s="12" t="str">
        <f>IF(AND(BR950&lt;1,BS950&lt;1),"Produção e Intervalo",IF(BR950&lt;1,"Intervalo",IF(BS950&lt;1,"Produção","Aderente")))</f>
        <v>Aderente</v>
      </c>
      <c r="BR950" s="19">
        <f>IF(OR(B950="",F950=""),"*",AY950/P950)</f>
        <v>1.6166666666666676</v>
      </c>
      <c r="BS950" s="19">
        <f>IF(OR(B950="",F950=""),"*",BA950/Q950)</f>
        <v>4.3499999999999996</v>
      </c>
      <c r="BT950" s="8" t="str">
        <f t="shared" si="15"/>
        <v>OKOK</v>
      </c>
    </row>
    <row r="951" spans="1:72" hidden="1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766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531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56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 t="s">
        <v>380</v>
      </c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2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1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 hidden="1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26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 hidden="1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13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2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 hidden="1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11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2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 hidden="1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27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>
        <v>0</v>
      </c>
      <c r="AT960" s="108">
        <v>0</v>
      </c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>
        <v>0</v>
      </c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>
        <v>0</v>
      </c>
      <c r="BI960" s="17"/>
      <c r="BJ960" s="17" t="s">
        <v>1066</v>
      </c>
      <c r="BK960" s="18" t="s">
        <v>1067</v>
      </c>
      <c r="BL960" s="16" t="s">
        <v>1068</v>
      </c>
      <c r="BM960" s="130" t="s">
        <v>405</v>
      </c>
      <c r="BN960" s="130" t="s">
        <v>434</v>
      </c>
      <c r="BO960" s="130" t="s">
        <v>533</v>
      </c>
      <c r="BP960" s="18" t="s">
        <v>558</v>
      </c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>CCOCirculaçãoIntervaloOportunidade</v>
      </c>
    </row>
    <row r="961" spans="1:72" hidden="1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28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 hidden="1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 hidden="1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8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 hidden="1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10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 hidden="1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12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40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 t="s">
        <v>385</v>
      </c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41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 t="s">
        <v>385</v>
      </c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42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 t="s">
        <v>380</v>
      </c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43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 t="s">
        <v>380</v>
      </c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44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 t="s">
        <v>380</v>
      </c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45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 t="s">
        <v>389</v>
      </c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46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 t="s">
        <v>380</v>
      </c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47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 t="s">
        <v>380</v>
      </c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48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 t="s">
        <v>389</v>
      </c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49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 t="s">
        <v>389</v>
      </c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55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 t="s">
        <v>389</v>
      </c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>
        <v>3</v>
      </c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 hidden="1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16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 hidden="1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17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 hidden="1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>
        <v>29</v>
      </c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 hidden="1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18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 hidden="1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19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 hidden="1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20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 hidden="1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21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 hidden="1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22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 hidden="1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23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 hidden="1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24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 hidden="1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25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31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 t="s">
        <v>389</v>
      </c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>
        <v>59</v>
      </c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 t="s">
        <v>389</v>
      </c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32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 t="s">
        <v>389</v>
      </c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33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 t="s">
        <v>389</v>
      </c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58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 t="s">
        <v>389</v>
      </c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34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 t="s">
        <v>380</v>
      </c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35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 t="s">
        <v>380</v>
      </c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36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 t="s">
        <v>380</v>
      </c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37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 t="s">
        <v>380</v>
      </c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38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 t="s">
        <v>380</v>
      </c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39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 t="s">
        <v>380</v>
      </c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50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 t="s">
        <v>380</v>
      </c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>
        <f ca="1">_xlfn.XLOOKUP(G936&amp;$U$2,BS_CONTROLE[CHAVE],BS_CONTROLE[Quantidade_11],"-")</f>
        <v>50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>
        <f ca="1">_xlfn.XLOOKUP(G937&amp;$U$2,BS_CONTROLE[CHAVE],BS_CONTROLE[Quantidade_11],"-")</f>
        <v>850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>
        <f ca="1">_xlfn.XLOOKUP(G938&amp;$U$2,BS_CONTROLE[CHAVE],BS_CONTROLE[Quantidade_11],"-")</f>
        <v>0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OPORTUNIDADE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OPORTUNIDADE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>
        <f ca="1">_xlfn.XLOOKUP(G942&amp;$U$2,BS_CONTROLE[CHAVE],BS_CONTROLE[Quantidade_11],"-")</f>
        <v>0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SIM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>
        <f ca="1">_xlfn.XLOOKUP(G943&amp;$U$2,BS_CONTROLE[CHAVE],BS_CONTROLE[Quantidade_11],"-")</f>
        <v>850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OPORTUNIDADE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>
        <f ca="1">_xlfn.XLOOKUP(G944&amp;$U$2,BS_CONTROLE[CHAVE],BS_CONTROLE[Quantidade_11],"-")</f>
        <v>50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OPORTUNIDADE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>
        <f ca="1">_xlfn.XLOOKUP(G945&amp;$U$2,BS_CONTROLE[CHAVE],BS_CONTROLE[Quantidade_11],"-")</f>
        <v>0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SIM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>
        <f ca="1">_xlfn.XLOOKUP(G947&amp;$U$2,BS_CONTROLE[CHAVE],BS_CONTROLE[Quantidade_11],"-")</f>
        <v>435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>
        <f ca="1">_xlfn.XLOOKUP(G948&amp;$U$2,BS_CONTROLE[CHAVE],BS_CONTROLE[Quantidade_11],"-")</f>
        <v>2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>
        <f ca="1">_xlfn.XLOOKUP(G949&amp;$U$2,BS_CONTROLE[CHAVE],BS_CONTROLE[Quantidade_11],"-")</f>
        <v>435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>
        <f ca="1">_xlfn.XLOOKUP(G950&amp;$U$2,BS_CONTROLE[CHAVE],BS_CONTROLE[Quantidade_11],"-")</f>
        <v>2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SIM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50</v>
      </c>
      <c r="V952" s="137">
        <f ca="1">_xlfn.XLOOKUP(G952&amp;$V$2,BS_CONTROLE[CHAVE],BS_CONTROLE[Quantidade_11],"-")</f>
        <v>0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>
        <f ca="1">_xlfn.XLOOKUP(G953&amp;$V$2,BS_CONTROLE[CHAVE],BS_CONTROLE[Quantidade_11],"-")</f>
        <v>0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>
        <f ca="1">_xlfn.XLOOKUP(G954&amp;$U$2,BS_CONTROLE[CHAVE],BS_CONTROLE[Quantidade_11],"-")</f>
        <v>0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>
        <f ca="1">_xlfn.XLOOKUP(G955&amp;$U$2,BS_CONTROLE[CHAVE],BS_CONTROLE[Quantidade_11],"-")</f>
        <v>1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>
        <f ca="1">_xlfn.XLOOKUP(G956&amp;$U$2,BS_CONTROLE[CHAVE],BS_CONTROLE[Quantidade_11],"-")</f>
        <v>1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>
        <f ca="1">_xlfn.XLOOKUP(G957&amp;$U$2,BS_CONTROLE[CHAVE],BS_CONTROLE[Quantidade_11],"-")</f>
        <v>0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>
        <f ca="1">_xlfn.XLOOKUP(G958&amp;$U$2,BS_CONTROLE[CHAVE],BS_CONTROLE[Quantidade_11],"-")</f>
        <v>0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>
        <f ca="1">_xlfn.XLOOKUP(G959&amp;$U$2,BS_CONTROLE[CHAVE],BS_CONTROLE[Quantidade_11],"-")</f>
        <v>0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>
        <f ca="1">_xlfn.XLOOKUP(G960&amp;$V$2,BS_CONTROLE[CHAVE],BS_CONTROLE[Quantidade_11],"-")</f>
        <v>0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>
        <f ca="1">_xlfn.XLOOKUP(G961&amp;$U$2,BS_CONTROLE[CHAVE],BS_CONTROLE[Quantidade_11],"-")</f>
        <v>2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>
        <f ca="1">_xlfn.XLOOKUP(G962&amp;$U$2,BS_CONTROLE[CHAVE],BS_CONTROLE[Quantidade_11],"-")</f>
        <v>0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NÃO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>
        <f ca="1">_xlfn.XLOOKUP(G963&amp;$U$2,BS_CONTROLE[CHAVE],BS_CONTROLE[Quantidade_11],"-")</f>
        <v>0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NÃO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50</v>
      </c>
      <c r="V964" s="137">
        <f ca="1">_xlfn.XLOOKUP(G964&amp;$V$2,BS_CONTROLE[CHAVE],BS_CONTROLE[Quantidade_11],"-")</f>
        <v>0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SIM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>
        <f ca="1">_xlfn.XLOOKUP(G965&amp;$U$2,BS_CONTROLE[CHAVE],BS_CONTROLE[Quantidade_11],"-")</f>
        <v>1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SIM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SIM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OPORTUNIDADE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>
        <f ca="1">_xlfn.XLOOKUP(G968&amp;$U$2,BS_CONTROLE[CHAVE],BS_CONTROLE[Quantidade_11],"-")</f>
        <v>0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SIM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SIM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>
        <f ca="1">_xlfn.XLOOKUP(G970&amp;$V$2,BS_CONTROLE[CHAVE],BS_CONTROLE[Quantidade_11],"-")</f>
        <v>0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OPORTUNIDADE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>
        <f ca="1">_xlfn.XLOOKUP(G971&amp;$U$2,BS_CONTROLE[CHAVE],BS_CONTROLE[Quantidade_11],"-")</f>
        <v>1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OPORTUNIDADE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OPORTUNIDADE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>
        <f ca="1">_xlfn.XLOOKUP(G973&amp;$U$2,BS_CONTROLE[CHAVE],BS_CONTROLE[Quantidade_11],"-")</f>
        <v>2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3</v>
      </c>
      <c r="V974" s="137">
        <f ca="1">_xlfn.XLOOKUP(G974&amp;$V$2,BS_CONTROLE[CHAVE],BS_CONTROLE[Quantidade_11],"-")</f>
        <v>2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>
        <f ca="1">_xlfn.XLOOKUP(G975&amp;$U$2,BS_CONTROLE[CHAVE],BS_CONTROLE[Quantidade_11],"-")</f>
        <v>0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>
        <f ca="1">_xlfn.XLOOKUP(G976&amp;$U$2,BS_CONTROLE[CHAVE],BS_CONTROLE[Quantidade_11],"-")</f>
        <v>0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3</v>
      </c>
      <c r="V977" s="137">
        <f ca="1">_xlfn.XLOOKUP(G977&amp;$V$2,BS_CONTROLE[CHAVE],BS_CONTROLE[Quantidade_11],"-")</f>
        <v>2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>
        <f ca="1">_xlfn.XLOOKUP(G978&amp;$U$2,BS_CONTROLE[CHAVE],BS_CONTROLE[Quantidade_11],"-")</f>
        <v>0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>
        <f ca="1">_xlfn.XLOOKUP(G979&amp;$U$2,BS_CONTROLE[CHAVE],BS_CONTROLE[Quantidade_11],"-")</f>
        <v>0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>
        <f ca="1">_xlfn.XLOOKUP(G980&amp;$U$2,BS_CONTROLE[CHAVE],BS_CONTROLE[Quantidade_11],"-")</f>
        <v>0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>
        <f ca="1">_xlfn.XLOOKUP(G981&amp;$U$2,BS_CONTROLE[CHAVE],BS_CONTROLE[Quantidade_11],"-")</f>
        <v>0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>
        <f ca="1">_xlfn.XLOOKUP(G982&amp;$U$2,BS_CONTROLE[CHAVE],BS_CONTROLE[Quantidade_11],"-")</f>
        <v>0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>
        <f ca="1">_xlfn.XLOOKUP(G983&amp;$U$2,BS_CONTROLE[CHAVE],BS_CONTROLE[Quantidade_11],"-")</f>
        <v>0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>
        <f ca="1">_xlfn.XLOOKUP(G984&amp;$U$2,BS_CONTROLE[CHAVE],BS_CONTROLE[Quantidade_11],"-")</f>
        <v>0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50</v>
      </c>
      <c r="V985" s="137">
        <f ca="1">_xlfn.XLOOKUP(G985&amp;$V$2,BS_CONTROLE[CHAVE],BS_CONTROLE[Quantidade_11],"-")</f>
        <v>0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OPORTUNIDADE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OPORTUNIDADE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3</v>
      </c>
      <c r="V987" s="137">
        <f ca="1">_xlfn.XLOOKUP(G987&amp;$V$2,BS_CONTROLE[CHAVE],BS_CONTROLE[Quantidade_11],"-")</f>
        <v>2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OPORTUNIDADE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>
        <f ca="1">_xlfn.XLOOKUP(G988&amp;$U$2,BS_CONTROLE[CHAVE],BS_CONTROLE[Quantidade_11],"-")</f>
        <v>0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OPORTUNIDADE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>
        <f ca="1">_xlfn.XLOOKUP(G989&amp;$U$2,BS_CONTROLE[CHAVE],BS_CONTROLE[Quantidade_11],"-")</f>
        <v>0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OPORTUNIDADE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>
        <f ca="1">_xlfn.XLOOKUP(G990&amp;$U$2,BS_CONTROLE[CHAVE],BS_CONTROLE[Quantidade_11],"-")</f>
        <v>0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SIM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SIM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SIM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SIM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SIM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SIM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SIM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2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2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2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>
        <f>IF(SP_SUL!BH960="","*",SP_SUL!BH960)</f>
        <v>0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 hidden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 hidden="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 hidden="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 hidden="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 hidden="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 hidden="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 hidden="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 hidden="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 hidden="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 hidden="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 hidden="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 hidden="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 hidden="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 hidden="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 hidden="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 hidden="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 hidden="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 hidden="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 hidden="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 hidden="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 hidden="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 hidden="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 hidden="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 hidden="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 hidden="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 hidden="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 hidden="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 hidden="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 hidden="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 hidden="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 hidden="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 hidden="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 hidden="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 hidden="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 hidden="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 hidden="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 hidden="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 hidden="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 hidden="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 hidden="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 hidden="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 hidden="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 hidden="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 hidden="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 hidden="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 hidden="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 hidden="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 hidden="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 hidden="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 hidden="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 hidden="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 hidden="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 hidden="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 hidden="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 hidden="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 hidden="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 hidden="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 hidden="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 hidden="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 hidden="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 hidden="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 hidden="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 hidden="1">
      <c r="B941" s="94" t="str">
        <f>IF(SP_SUL!Y944="","*",SP_SUL!Y944)</f>
        <v>OPORTUNIDADE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 hidden="1">
      <c r="B942" s="94" t="str">
        <f>IF(SP_SUL!Y945="","*",SP_SUL!Y945)</f>
        <v>OPORTUNIDADE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 hidden="1">
      <c r="B943" s="94" t="str">
        <f>IF(SP_SUL!Y946="","*",SP_SUL!Y946)</f>
        <v>SIM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 hidden="1">
      <c r="B944" s="94" t="str">
        <f>IF(SP_SUL!Y947="","*",SP_SUL!Y947)</f>
        <v>OPORTUNIDADE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OPORTUNIDADE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 hidden="1">
      <c r="B946" s="94" t="str">
        <f>IF(SP_SUL!Y949="","*",SP_SUL!Y949)</f>
        <v>SIM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 hidden="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SIM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 hidden="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 hidden="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 hidden="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 hidden="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 hidden="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 hidden="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 hidden="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 hidden="1">
      <c r="B963" s="94" t="str">
        <f>IF(SP_SUL!Y966="","*",SP_SUL!Y966)</f>
        <v>NÃO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 hidden="1">
      <c r="B964" s="94" t="str">
        <f>IF(SP_SUL!Y967="","*",SP_SUL!Y967)</f>
        <v>NÃO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 hidden="1">
      <c r="B965" s="94" t="str">
        <f>IF(SP_SUL!Y968="","*",SP_SUL!Y968)</f>
        <v>SIM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 hidden="1">
      <c r="B966" s="94" t="str">
        <f>IF(SP_SUL!Y969="","*",SP_SUL!Y969)</f>
        <v>SIM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 hidden="1">
      <c r="B967" s="94" t="str">
        <f>IF(SP_SUL!Y970="","*",SP_SUL!Y970)</f>
        <v>SIM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 hidden="1">
      <c r="B968" s="94" t="str">
        <f>IF(SP_SUL!Y971="","*",SP_SUL!Y971)</f>
        <v>OPORTUNIDADE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 hidden="1">
      <c r="B969" s="94" t="str">
        <f>IF(SP_SUL!Y972="","*",SP_SUL!Y972)</f>
        <v>SIM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 hidden="1">
      <c r="B970" s="94" t="str">
        <f>IF(SP_SUL!Y973="","*",SP_SUL!Y973)</f>
        <v>SIM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 hidden="1">
      <c r="B971" s="94" t="str">
        <f>IF(SP_SUL!Y974="","*",SP_SUL!Y974)</f>
        <v>OPORTUNIDADE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 hidden="1">
      <c r="B972" s="94" t="str">
        <f>IF(SP_SUL!Y975="","*",SP_SUL!Y975)</f>
        <v>OPORTUNIDADE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 hidden="1">
      <c r="B973" s="94" t="str">
        <f>IF(SP_SUL!Y976="","*",SP_SUL!Y976)</f>
        <v>OPORTUNIDADE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 hidden="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 hidden="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 hidden="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 hidden="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OPORTUNIDADE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 hidden="1">
      <c r="B987" s="94" t="str">
        <f>IF(SP_SUL!Y990="","*",SP_SUL!Y990)</f>
        <v>OPORTUNIDADE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 hidden="1">
      <c r="B988" s="94" t="str">
        <f>IF(SP_SUL!Y991="","*",SP_SUL!Y991)</f>
        <v>OPORTUNIDADE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 hidden="1">
      <c r="B989" s="94" t="str">
        <f>IF(SP_SUL!Y992="","*",SP_SUL!Y992)</f>
        <v>OPORTUNIDADE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 hidden="1">
      <c r="B990" s="94" t="str">
        <f>IF(SP_SUL!Y993="","*",SP_SUL!Y993)</f>
        <v>OPORTUNIDADE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 hidden="1">
      <c r="B991" s="94" t="str">
        <f>IF(SP_SUL!Y994="","*",SP_SUL!Y994)</f>
        <v>SIM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 hidden="1">
      <c r="B992" s="94" t="str">
        <f>IF(SP_SUL!Y995="","*",SP_SUL!Y995)</f>
        <v>SIM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 hidden="1">
      <c r="B993" s="94" t="str">
        <f>IF(SP_SUL!Y996="","*",SP_SUL!Y996)</f>
        <v>SIM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 hidden="1">
      <c r="B994" s="94" t="str">
        <f>IF(SP_SUL!Y997="","*",SP_SUL!Y997)</f>
        <v>SIM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 hidden="1">
      <c r="B995" s="94" t="str">
        <f>IF(SP_SUL!Y998="","*",SP_SUL!Y998)</f>
        <v>SIM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 hidden="1">
      <c r="B996" s="94" t="str">
        <f>IF(SP_SUL!Y999="","*",SP_SUL!Y999)</f>
        <v>SIM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 hidden="1">
      <c r="B997" s="94" t="str">
        <f>IF(SP_SUL!Y1000="","*",SP_SUL!Y1000)</f>
        <v>SIM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2026-03-03T10:36:10Z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